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defaultThemeVersion="124226"/>
  <mc:AlternateContent xmlns:mc="http://schemas.openxmlformats.org/markup-compatibility/2006">
    <mc:Choice Requires="x15">
      <x15ac:absPath xmlns:x15ac="http://schemas.microsoft.com/office/spreadsheetml/2010/11/ac" url="C:\Users\A3620\Desktop\2025小教研配付03\R07析支援ソフト\"/>
    </mc:Choice>
  </mc:AlternateContent>
  <xr:revisionPtr revIDLastSave="0" documentId="13_ncr:1_{3A46E22B-16DE-45A5-B019-72424D1B199C}" xr6:coauthVersionLast="47" xr6:coauthVersionMax="47" xr10:uidLastSave="{00000000-0000-0000-0000-000000000000}"/>
  <bookViews>
    <workbookView xWindow="-120" yWindow="-120" windowWidth="29040" windowHeight="17640" xr2:uid="{00000000-000D-0000-FFFF-FFFF00000000}"/>
  </bookViews>
  <sheets>
    <sheet name="国語" sheetId="2" r:id="rId1"/>
    <sheet name="社会" sheetId="1" r:id="rId2"/>
    <sheet name="算数" sheetId="29968" r:id="rId3"/>
    <sheet name="理科" sheetId="2172" r:id="rId4"/>
    <sheet name="国語得点" sheetId="267" r:id="rId5"/>
    <sheet name="社会得点" sheetId="10541" r:id="rId6"/>
    <sheet name="算数得点" sheetId="2048" r:id="rId7"/>
    <sheet name="理科得点" sheetId="29969" r:id="rId8"/>
    <sheet name="得点分布表､正答・誤答・無答数表" sheetId="1280" r:id="rId9"/>
  </sheets>
  <externalReferences>
    <externalReference r:id="rId10"/>
  </externalReferences>
  <definedNames>
    <definedName name="_xlnm.Print_Area" localSheetId="3">理科!$A$1:$BJ$76</definedName>
    <definedName name="_xlnm.Print_Area" localSheetId="7">理科得点!$A$57:$AA$61</definedName>
    <definedName name="問題選択下">#REF!</definedName>
    <definedName name="問題選択小国Ａ類型別">#REF!</definedName>
    <definedName name="六年国語抽出人数">[1]一覧表!$B$28</definedName>
    <definedName name="六年理科抽出人数">[1]一覧表!$H$28</definedName>
  </definedNames>
  <calcPr calcId="181029"/>
</workbook>
</file>

<file path=xl/calcChain.xml><?xml version="1.0" encoding="utf-8"?>
<calcChain xmlns="http://schemas.openxmlformats.org/spreadsheetml/2006/main">
  <c r="B91" i="267" l="1"/>
  <c r="C91" i="267"/>
  <c r="D91" i="267"/>
  <c r="E91" i="267"/>
  <c r="F91" i="267"/>
  <c r="G91" i="267"/>
  <c r="H91" i="267"/>
  <c r="I91" i="267"/>
  <c r="J91" i="267"/>
  <c r="K91" i="267"/>
  <c r="L91" i="267"/>
  <c r="M91" i="267"/>
  <c r="N91" i="267"/>
  <c r="O91" i="267"/>
  <c r="P91" i="267"/>
  <c r="Q91" i="267"/>
  <c r="R91" i="267"/>
  <c r="S91" i="267"/>
  <c r="T91" i="267"/>
  <c r="U91" i="267"/>
  <c r="V91" i="267"/>
  <c r="W91" i="267"/>
  <c r="X91" i="267"/>
  <c r="Y91" i="267"/>
  <c r="Z91" i="267"/>
  <c r="BC84" i="267"/>
  <c r="B3" i="267" l="1"/>
  <c r="C3" i="267"/>
  <c r="D3" i="267"/>
  <c r="E3" i="267"/>
  <c r="F3" i="267"/>
  <c r="G3" i="267"/>
  <c r="H3" i="267"/>
  <c r="I3" i="267"/>
  <c r="J3" i="267"/>
  <c r="K3" i="267"/>
  <c r="L3" i="267"/>
  <c r="M3" i="267"/>
  <c r="N3" i="267"/>
  <c r="O3" i="267"/>
  <c r="P3" i="267"/>
  <c r="Q3" i="267"/>
  <c r="R3" i="267"/>
  <c r="S3" i="267"/>
  <c r="T3" i="267"/>
  <c r="U3" i="267"/>
  <c r="V3" i="267"/>
  <c r="W3" i="267"/>
  <c r="X3" i="267"/>
  <c r="Y3" i="267"/>
  <c r="Z3" i="267"/>
  <c r="B91" i="10541"/>
  <c r="C91" i="10541"/>
  <c r="D91" i="10541"/>
  <c r="E91" i="10541"/>
  <c r="F91" i="10541"/>
  <c r="G91" i="10541"/>
  <c r="H91" i="10541"/>
  <c r="I91" i="10541"/>
  <c r="J91" i="10541"/>
  <c r="K91" i="10541"/>
  <c r="L91" i="10541"/>
  <c r="M91" i="10541"/>
  <c r="N91" i="10541"/>
  <c r="O91" i="10541"/>
  <c r="P91" i="10541"/>
  <c r="Q91" i="10541"/>
  <c r="R91" i="10541"/>
  <c r="S91" i="10541"/>
  <c r="T91" i="10541"/>
  <c r="U91" i="10541"/>
  <c r="V91" i="10541"/>
  <c r="W91" i="10541"/>
  <c r="X91" i="10541"/>
  <c r="Y91" i="10541"/>
  <c r="Z91" i="10541"/>
  <c r="B3" i="10541"/>
  <c r="C3" i="10541"/>
  <c r="D3" i="10541"/>
  <c r="E3" i="10541"/>
  <c r="F3" i="10541"/>
  <c r="G3" i="10541"/>
  <c r="H3" i="10541"/>
  <c r="I3" i="10541"/>
  <c r="J3" i="10541"/>
  <c r="K3" i="10541"/>
  <c r="L3" i="10541"/>
  <c r="M3" i="10541"/>
  <c r="N3" i="10541"/>
  <c r="O3" i="10541"/>
  <c r="P3" i="10541"/>
  <c r="Q3" i="10541"/>
  <c r="R3" i="10541"/>
  <c r="S3" i="10541"/>
  <c r="T3" i="10541"/>
  <c r="U3" i="10541"/>
  <c r="V3" i="10541"/>
  <c r="W3" i="10541"/>
  <c r="X3" i="10541"/>
  <c r="Y3" i="10541"/>
  <c r="Z3" i="10541"/>
  <c r="B91" i="2048"/>
  <c r="C91" i="2048"/>
  <c r="D91" i="2048"/>
  <c r="E91" i="2048"/>
  <c r="F91" i="2048"/>
  <c r="G91" i="2048"/>
  <c r="H91" i="2048"/>
  <c r="I91" i="2048"/>
  <c r="J91" i="2048"/>
  <c r="K91" i="2048"/>
  <c r="L91" i="2048"/>
  <c r="M91" i="2048"/>
  <c r="N91" i="2048"/>
  <c r="O91" i="2048"/>
  <c r="P91" i="2048"/>
  <c r="Q91" i="2048"/>
  <c r="R91" i="2048"/>
  <c r="S91" i="2048"/>
  <c r="T91" i="2048"/>
  <c r="U91" i="2048"/>
  <c r="V91" i="2048"/>
  <c r="W91" i="2048"/>
  <c r="X91" i="2048"/>
  <c r="Y91" i="2048"/>
  <c r="Z91" i="2048"/>
  <c r="B3" i="2048"/>
  <c r="C3" i="2048"/>
  <c r="D3" i="2048"/>
  <c r="E3" i="2048"/>
  <c r="F3" i="2048"/>
  <c r="G3" i="2048"/>
  <c r="H3" i="2048"/>
  <c r="I3" i="2048"/>
  <c r="J3" i="2048"/>
  <c r="K3" i="2048"/>
  <c r="L3" i="2048"/>
  <c r="M3" i="2048"/>
  <c r="N3" i="2048"/>
  <c r="O3" i="2048"/>
  <c r="P3" i="2048"/>
  <c r="Q3" i="2048"/>
  <c r="R3" i="2048"/>
  <c r="S3" i="2048"/>
  <c r="T3" i="2048"/>
  <c r="U3" i="2048"/>
  <c r="V3" i="2048"/>
  <c r="W3" i="2048"/>
  <c r="X3" i="2048"/>
  <c r="Y3" i="2048"/>
  <c r="Z3" i="2048"/>
  <c r="B91" i="29969"/>
  <c r="C91" i="29969"/>
  <c r="D91" i="29969"/>
  <c r="E91" i="29969"/>
  <c r="F91" i="29969"/>
  <c r="G91" i="29969"/>
  <c r="H91" i="29969"/>
  <c r="I91" i="29969"/>
  <c r="J91" i="29969"/>
  <c r="K91" i="29969"/>
  <c r="L91" i="29969"/>
  <c r="M91" i="29969"/>
  <c r="N91" i="29969"/>
  <c r="O91" i="29969"/>
  <c r="P91" i="29969"/>
  <c r="Q91" i="29969"/>
  <c r="R91" i="29969"/>
  <c r="S91" i="29969"/>
  <c r="T91" i="29969"/>
  <c r="U91" i="29969"/>
  <c r="V91" i="29969"/>
  <c r="W91" i="29969"/>
  <c r="X91" i="29969"/>
  <c r="Y91" i="29969"/>
  <c r="Z91" i="29969"/>
  <c r="B3" i="29969"/>
  <c r="C3" i="29969"/>
  <c r="D3" i="29969"/>
  <c r="E3" i="29969"/>
  <c r="F3" i="29969"/>
  <c r="G3" i="29969"/>
  <c r="H3" i="29969"/>
  <c r="I3" i="29969"/>
  <c r="J3" i="29969"/>
  <c r="K3" i="29969"/>
  <c r="L3" i="29969"/>
  <c r="M3" i="29969"/>
  <c r="N3" i="29969"/>
  <c r="O3" i="29969"/>
  <c r="P3" i="29969"/>
  <c r="Q3" i="29969"/>
  <c r="R3" i="29969"/>
  <c r="S3" i="29969"/>
  <c r="T3" i="29969"/>
  <c r="U3" i="29969"/>
  <c r="V3" i="29969"/>
  <c r="W3" i="29969"/>
  <c r="X3" i="29969"/>
  <c r="Y3" i="29969"/>
  <c r="Z3" i="29969"/>
  <c r="A68" i="267"/>
  <c r="A67" i="267"/>
  <c r="A74" i="267" s="1"/>
  <c r="A66" i="267"/>
  <c r="A65" i="267"/>
  <c r="A64" i="267"/>
  <c r="A81" i="267"/>
  <c r="Z70" i="2"/>
  <c r="U70" i="2"/>
  <c r="P70" i="2"/>
  <c r="K70" i="2"/>
  <c r="F70" i="2"/>
  <c r="A89" i="267" l="1"/>
  <c r="BC89" i="267" s="1"/>
  <c r="A80" i="267"/>
  <c r="A87" i="267"/>
  <c r="BC87" i="267" s="1"/>
  <c r="A85" i="267"/>
  <c r="BC85" i="267" s="1"/>
  <c r="A88" i="267"/>
  <c r="BC88" i="267" s="1"/>
  <c r="A79" i="267"/>
  <c r="A86" i="267"/>
  <c r="BC86" i="267" s="1"/>
  <c r="Y89" i="267"/>
  <c r="Y88" i="267"/>
  <c r="Y87" i="267"/>
  <c r="Y86" i="267"/>
  <c r="Y85" i="267"/>
  <c r="U89" i="267"/>
  <c r="U88" i="267"/>
  <c r="U87" i="267"/>
  <c r="U86" i="267"/>
  <c r="U85" i="267"/>
  <c r="Q89" i="267"/>
  <c r="Q88" i="267"/>
  <c r="Q87" i="267"/>
  <c r="Q86" i="267"/>
  <c r="Q85" i="267"/>
  <c r="M89" i="267"/>
  <c r="M88" i="267"/>
  <c r="M87" i="267"/>
  <c r="M86" i="267"/>
  <c r="M85" i="267"/>
  <c r="I89" i="267"/>
  <c r="I88" i="267"/>
  <c r="I87" i="267"/>
  <c r="I86" i="267"/>
  <c r="I85" i="267"/>
  <c r="E89" i="267"/>
  <c r="E88" i="267"/>
  <c r="E87" i="267"/>
  <c r="E86" i="267"/>
  <c r="E85" i="267"/>
  <c r="X88" i="267"/>
  <c r="X86" i="267"/>
  <c r="X85" i="267"/>
  <c r="X89" i="267"/>
  <c r="X87" i="267"/>
  <c r="T87" i="267"/>
  <c r="T89" i="267"/>
  <c r="T88" i="267"/>
  <c r="T86" i="267"/>
  <c r="T85" i="267"/>
  <c r="P88" i="267"/>
  <c r="P87" i="267"/>
  <c r="P85" i="267"/>
  <c r="P89" i="267"/>
  <c r="P86" i="267"/>
  <c r="L86" i="267"/>
  <c r="L89" i="267"/>
  <c r="L88" i="267"/>
  <c r="L87" i="267"/>
  <c r="L85" i="267"/>
  <c r="H88" i="267"/>
  <c r="H87" i="267"/>
  <c r="H85" i="267"/>
  <c r="H89" i="267"/>
  <c r="H86" i="267"/>
  <c r="D86" i="267"/>
  <c r="D89" i="267"/>
  <c r="D88" i="267"/>
  <c r="D87" i="267"/>
  <c r="D85" i="267"/>
  <c r="W88" i="267"/>
  <c r="W87" i="267"/>
  <c r="W86" i="267"/>
  <c r="W85" i="267"/>
  <c r="W89" i="267"/>
  <c r="S89" i="267"/>
  <c r="S88" i="267"/>
  <c r="S87" i="267"/>
  <c r="S86" i="267"/>
  <c r="S85" i="267"/>
  <c r="O88" i="267"/>
  <c r="O87" i="267"/>
  <c r="O86" i="267"/>
  <c r="O85" i="267"/>
  <c r="O89" i="267"/>
  <c r="K89" i="267"/>
  <c r="K88" i="267"/>
  <c r="K87" i="267"/>
  <c r="K86" i="267"/>
  <c r="K85" i="267"/>
  <c r="G88" i="267"/>
  <c r="G87" i="267"/>
  <c r="G86" i="267"/>
  <c r="G85" i="267"/>
  <c r="G89" i="267"/>
  <c r="C89" i="267"/>
  <c r="C88" i="267"/>
  <c r="C87" i="267"/>
  <c r="C86" i="267"/>
  <c r="C85" i="267"/>
  <c r="Z88" i="267"/>
  <c r="Z87" i="267"/>
  <c r="Z86" i="267"/>
  <c r="Z85" i="267"/>
  <c r="Z89" i="267"/>
  <c r="V88" i="267"/>
  <c r="V87" i="267"/>
  <c r="V86" i="267"/>
  <c r="V85" i="267"/>
  <c r="V89" i="267"/>
  <c r="R88" i="267"/>
  <c r="R87" i="267"/>
  <c r="R86" i="267"/>
  <c r="R85" i="267"/>
  <c r="R89" i="267"/>
  <c r="N88" i="267"/>
  <c r="N87" i="267"/>
  <c r="N86" i="267"/>
  <c r="N85" i="267"/>
  <c r="N89" i="267"/>
  <c r="J88" i="267"/>
  <c r="J87" i="267"/>
  <c r="J86" i="267"/>
  <c r="J85" i="267"/>
  <c r="J89" i="267"/>
  <c r="F88" i="267"/>
  <c r="F87" i="267"/>
  <c r="F86" i="267"/>
  <c r="F85" i="267"/>
  <c r="F89" i="267"/>
  <c r="B88" i="267"/>
  <c r="B87" i="267"/>
  <c r="B86" i="267"/>
  <c r="B85" i="267"/>
  <c r="B89" i="267"/>
  <c r="A73" i="267"/>
  <c r="A75" i="267"/>
  <c r="A72" i="267"/>
  <c r="A78" i="267"/>
  <c r="A82" i="267"/>
  <c r="A71" i="267"/>
  <c r="BG41" i="2" l="1"/>
  <c r="BG28" i="1"/>
  <c r="BG29" i="1"/>
  <c r="BG30" i="1"/>
  <c r="AB1" i="1" s="1"/>
  <c r="L1" i="10541" s="1"/>
  <c r="BD54" i="10541" s="1"/>
  <c r="BG28" i="2"/>
  <c r="E3" i="1280" s="1"/>
  <c r="BG29" i="2"/>
  <c r="E4" i="1280" s="1"/>
  <c r="E60" i="2"/>
  <c r="B54" i="267" s="1"/>
  <c r="B78" i="267" s="1"/>
  <c r="F60" i="2"/>
  <c r="C54" i="267" s="1"/>
  <c r="C78" i="267" s="1"/>
  <c r="G60" i="2"/>
  <c r="K12" i="1280" s="1"/>
  <c r="H60" i="2"/>
  <c r="E54" i="267" s="1"/>
  <c r="E78" i="267" s="1"/>
  <c r="I60" i="2"/>
  <c r="F54" i="267" s="1"/>
  <c r="F78" i="267" s="1"/>
  <c r="J60" i="2"/>
  <c r="G54" i="267" s="1"/>
  <c r="G78" i="267" s="1"/>
  <c r="K60" i="2"/>
  <c r="H54" i="267" s="1"/>
  <c r="H78" i="267" s="1"/>
  <c r="L60" i="2"/>
  <c r="I54" i="267" s="1"/>
  <c r="I78" i="267" s="1"/>
  <c r="M60" i="2"/>
  <c r="J54" i="267" s="1"/>
  <c r="J78" i="267" s="1"/>
  <c r="N60" i="2"/>
  <c r="K54" i="267" s="1"/>
  <c r="K78" i="267" s="1"/>
  <c r="O60" i="2"/>
  <c r="L54" i="267" s="1"/>
  <c r="L78" i="267" s="1"/>
  <c r="P60" i="2"/>
  <c r="M54" i="267" s="1"/>
  <c r="M78" i="267" s="1"/>
  <c r="M81" i="267"/>
  <c r="Q60" i="2"/>
  <c r="N54" i="267" s="1"/>
  <c r="N78" i="267" s="1"/>
  <c r="N81" i="267"/>
  <c r="R60" i="2"/>
  <c r="O54" i="267" s="1"/>
  <c r="O79" i="267" s="1"/>
  <c r="O81" i="267"/>
  <c r="S60" i="2"/>
  <c r="P54" i="267" s="1"/>
  <c r="P80" i="267" s="1"/>
  <c r="T60" i="2"/>
  <c r="Q54" i="267" s="1"/>
  <c r="Q80" i="267" s="1"/>
  <c r="Q81" i="267"/>
  <c r="U60" i="2"/>
  <c r="R54" i="267" s="1"/>
  <c r="R80" i="267" s="1"/>
  <c r="R81" i="267"/>
  <c r="Y60" i="2"/>
  <c r="V54" i="267" s="1"/>
  <c r="V80" i="267" s="1"/>
  <c r="Z60" i="2"/>
  <c r="W54" i="267" s="1"/>
  <c r="W79" i="267" s="1"/>
  <c r="W80" i="267"/>
  <c r="AA60" i="2"/>
  <c r="X54" i="267" s="1"/>
  <c r="X79" i="267" s="1"/>
  <c r="X80" i="267"/>
  <c r="AB60" i="2"/>
  <c r="AF12" i="1280" s="1"/>
  <c r="Y80" i="267"/>
  <c r="AC60" i="2"/>
  <c r="Z54" i="267" s="1"/>
  <c r="Z79" i="267" s="1"/>
  <c r="Z80" i="267"/>
  <c r="V60" i="2"/>
  <c r="Z12" i="1280" s="1"/>
  <c r="W60" i="2"/>
  <c r="T54" i="267" s="1"/>
  <c r="T80" i="267" s="1"/>
  <c r="X60" i="2"/>
  <c r="U54" i="267" s="1"/>
  <c r="U79" i="267" s="1"/>
  <c r="E59" i="2"/>
  <c r="I11" i="1280" s="1"/>
  <c r="F59" i="2"/>
  <c r="C53" i="267" s="1"/>
  <c r="C71" i="267" s="1"/>
  <c r="G59" i="2"/>
  <c r="D53" i="267" s="1"/>
  <c r="D71" i="267" s="1"/>
  <c r="H59" i="2"/>
  <c r="E53" i="267" s="1"/>
  <c r="E71" i="267" s="1"/>
  <c r="I59" i="2"/>
  <c r="F53" i="267" s="1"/>
  <c r="F71" i="267" s="1"/>
  <c r="J59" i="2"/>
  <c r="G53" i="267" s="1"/>
  <c r="G71" i="267" s="1"/>
  <c r="K59" i="2"/>
  <c r="H53" i="267" s="1"/>
  <c r="H71" i="267" s="1"/>
  <c r="L59" i="2"/>
  <c r="P11" i="1280" s="1"/>
  <c r="M59" i="2"/>
  <c r="J53" i="267" s="1"/>
  <c r="J71" i="267" s="1"/>
  <c r="N59" i="2"/>
  <c r="K53" i="267" s="1"/>
  <c r="K71" i="267" s="1"/>
  <c r="O59" i="2"/>
  <c r="L53" i="267" s="1"/>
  <c r="L71" i="267" s="1"/>
  <c r="P59" i="2"/>
  <c r="T11" i="1280" s="1"/>
  <c r="M74" i="267"/>
  <c r="Q59" i="2"/>
  <c r="N53" i="267" s="1"/>
  <c r="N72" i="267" s="1"/>
  <c r="N74" i="267"/>
  <c r="R59" i="2"/>
  <c r="O53" i="267" s="1"/>
  <c r="O72" i="267" s="1"/>
  <c r="S59" i="2"/>
  <c r="P53" i="267" s="1"/>
  <c r="P72" i="267" s="1"/>
  <c r="P74" i="267"/>
  <c r="T59" i="2"/>
  <c r="Q53" i="267" s="1"/>
  <c r="Q73" i="267" s="1"/>
  <c r="Q74" i="267"/>
  <c r="U59" i="2"/>
  <c r="R53" i="267"/>
  <c r="R72" i="267" s="1"/>
  <c r="R74" i="267"/>
  <c r="Y59" i="2"/>
  <c r="V53" i="267" s="1"/>
  <c r="V72" i="267" s="1"/>
  <c r="Z59" i="2"/>
  <c r="AD11" i="1280" s="1"/>
  <c r="W73" i="267"/>
  <c r="AA59" i="2"/>
  <c r="X53" i="267" s="1"/>
  <c r="X72" i="267" s="1"/>
  <c r="X73" i="267"/>
  <c r="AB59" i="2"/>
  <c r="Y53" i="267" s="1"/>
  <c r="Y72" i="267" s="1"/>
  <c r="Y73" i="267"/>
  <c r="AC59" i="2"/>
  <c r="Z53" i="267" s="1"/>
  <c r="Z73" i="267"/>
  <c r="V59" i="2"/>
  <c r="S53" i="267" s="1"/>
  <c r="S72" i="267" s="1"/>
  <c r="S74" i="267"/>
  <c r="W59" i="2"/>
  <c r="T53" i="267" s="1"/>
  <c r="X59" i="2"/>
  <c r="U53" i="267" s="1"/>
  <c r="U73" i="267" s="1"/>
  <c r="E58" i="2"/>
  <c r="B52" i="267" s="1"/>
  <c r="B64" i="267" s="1"/>
  <c r="F58" i="2"/>
  <c r="BD5" i="267" s="1"/>
  <c r="G58" i="2"/>
  <c r="BD6" i="267" s="1"/>
  <c r="H58" i="2"/>
  <c r="E52" i="267" s="1"/>
  <c r="E64" i="267" s="1"/>
  <c r="I58" i="2"/>
  <c r="F52" i="267" s="1"/>
  <c r="F64" i="267" s="1"/>
  <c r="J58" i="2"/>
  <c r="G52" i="267" s="1"/>
  <c r="G64" i="267" s="1"/>
  <c r="K58" i="2"/>
  <c r="H52" i="267" s="1"/>
  <c r="H64" i="267" s="1"/>
  <c r="L58" i="2"/>
  <c r="I52" i="267" s="1"/>
  <c r="I64" i="267" s="1"/>
  <c r="M58" i="2"/>
  <c r="N58" i="2"/>
  <c r="K52" i="267" s="1"/>
  <c r="K64" i="267" s="1"/>
  <c r="O58" i="2"/>
  <c r="L52" i="267" s="1"/>
  <c r="L64" i="267" s="1"/>
  <c r="P58" i="2"/>
  <c r="M52" i="267" s="1"/>
  <c r="M64" i="267" s="1"/>
  <c r="M67" i="267"/>
  <c r="Q58" i="2"/>
  <c r="BD16" i="267" s="1"/>
  <c r="N67" i="267"/>
  <c r="R58" i="2"/>
  <c r="O52" i="267" s="1"/>
  <c r="O64" i="267" s="1"/>
  <c r="O67" i="267"/>
  <c r="S58" i="2"/>
  <c r="BD18" i="267" s="1"/>
  <c r="P67" i="267"/>
  <c r="T58" i="2"/>
  <c r="Q52" i="267" s="1"/>
  <c r="Q66" i="267" s="1"/>
  <c r="U58" i="2"/>
  <c r="Y10" i="1280" s="1"/>
  <c r="R67" i="267"/>
  <c r="Y58" i="2"/>
  <c r="V52" i="267" s="1"/>
  <c r="V65" i="267" s="1"/>
  <c r="Z58" i="2"/>
  <c r="W52" i="267" s="1"/>
  <c r="W65" i="267" s="1"/>
  <c r="W66" i="267"/>
  <c r="AA58" i="2"/>
  <c r="BD26" i="267" s="1"/>
  <c r="X66" i="267"/>
  <c r="AB58" i="2"/>
  <c r="Y52" i="267" s="1"/>
  <c r="Y65" i="267" s="1"/>
  <c r="Y66" i="267"/>
  <c r="AC58" i="2"/>
  <c r="AG10" i="1280" s="1"/>
  <c r="V58" i="2"/>
  <c r="S52" i="267" s="1"/>
  <c r="S65" i="267" s="1"/>
  <c r="S67" i="267"/>
  <c r="W58" i="2"/>
  <c r="T52" i="267" s="1"/>
  <c r="T66" i="267" s="1"/>
  <c r="X58" i="2"/>
  <c r="U52" i="267" s="1"/>
  <c r="U66" i="267" s="1"/>
  <c r="L1" i="2172"/>
  <c r="L1" i="29968"/>
  <c r="L1" i="1"/>
  <c r="AX1" i="2172"/>
  <c r="AM1" i="2172"/>
  <c r="BG28" i="2172"/>
  <c r="BG29" i="2172"/>
  <c r="AX1" i="29968"/>
  <c r="AM1" i="29968"/>
  <c r="BG28" i="29968"/>
  <c r="BG29" i="29968"/>
  <c r="AX1" i="1"/>
  <c r="AM1" i="1"/>
  <c r="AM1" i="2"/>
  <c r="AX1" i="2"/>
  <c r="V56" i="267"/>
  <c r="W56" i="267"/>
  <c r="X56" i="267"/>
  <c r="Y56" i="267"/>
  <c r="Z56" i="267"/>
  <c r="B56" i="29969"/>
  <c r="C56" i="29969"/>
  <c r="D56" i="29969"/>
  <c r="E56" i="29969"/>
  <c r="F56" i="29969"/>
  <c r="G56" i="29969"/>
  <c r="H56" i="29969"/>
  <c r="I56" i="29969"/>
  <c r="J56" i="29969"/>
  <c r="K56" i="29969"/>
  <c r="L56" i="29969"/>
  <c r="M56" i="29969"/>
  <c r="N56" i="29969"/>
  <c r="O56" i="29969"/>
  <c r="P56" i="29969"/>
  <c r="Q56" i="29969"/>
  <c r="R56" i="29969"/>
  <c r="S56" i="29969"/>
  <c r="T56" i="29969"/>
  <c r="U56" i="29969"/>
  <c r="V56" i="29969"/>
  <c r="W56" i="29969"/>
  <c r="X56" i="29969"/>
  <c r="Y56" i="29969"/>
  <c r="Z56" i="29969"/>
  <c r="AA56" i="29969"/>
  <c r="AB56" i="29969"/>
  <c r="AC56" i="29969"/>
  <c r="AD56" i="29969"/>
  <c r="AE56" i="29969"/>
  <c r="B56" i="2048"/>
  <c r="C56" i="2048"/>
  <c r="D56" i="2048"/>
  <c r="E56" i="2048"/>
  <c r="F56" i="2048"/>
  <c r="G56" i="2048"/>
  <c r="H56" i="2048"/>
  <c r="I56" i="2048"/>
  <c r="J56" i="2048"/>
  <c r="K56" i="2048"/>
  <c r="L56" i="2048"/>
  <c r="M56" i="2048"/>
  <c r="N56" i="2048"/>
  <c r="O56" i="2048"/>
  <c r="P56" i="2048"/>
  <c r="Q56" i="2048"/>
  <c r="R56" i="2048"/>
  <c r="S56" i="2048"/>
  <c r="T56" i="2048"/>
  <c r="U56" i="2048"/>
  <c r="V56" i="2048"/>
  <c r="W56" i="2048"/>
  <c r="X56" i="2048"/>
  <c r="Y56" i="2048"/>
  <c r="Z56" i="2048"/>
  <c r="B56" i="10541"/>
  <c r="C56" i="10541"/>
  <c r="D56" i="10541"/>
  <c r="E56" i="10541"/>
  <c r="F56" i="10541"/>
  <c r="G56" i="10541"/>
  <c r="H56" i="10541"/>
  <c r="I56" i="10541"/>
  <c r="J56" i="10541"/>
  <c r="K56" i="10541"/>
  <c r="L56" i="10541"/>
  <c r="M56" i="10541"/>
  <c r="N56" i="10541"/>
  <c r="O56" i="10541"/>
  <c r="P56" i="10541"/>
  <c r="Q56" i="10541"/>
  <c r="R56" i="10541"/>
  <c r="S56" i="10541"/>
  <c r="T56" i="10541"/>
  <c r="U56" i="10541"/>
  <c r="V56" i="10541"/>
  <c r="W56" i="10541"/>
  <c r="X56" i="10541"/>
  <c r="Y56" i="10541"/>
  <c r="Z56" i="10541"/>
  <c r="AA56" i="10541"/>
  <c r="AB56" i="10541"/>
  <c r="AC56" i="10541"/>
  <c r="AD56" i="10541"/>
  <c r="AE56" i="10541"/>
  <c r="AF56" i="10541"/>
  <c r="AG56" i="10541"/>
  <c r="AH56" i="10541"/>
  <c r="AI56" i="10541"/>
  <c r="AJ56" i="10541"/>
  <c r="B56" i="267"/>
  <c r="C56" i="267"/>
  <c r="D56" i="267"/>
  <c r="E56" i="267"/>
  <c r="F56" i="267"/>
  <c r="G56" i="267"/>
  <c r="H56" i="267"/>
  <c r="I56" i="267"/>
  <c r="J56" i="267"/>
  <c r="K56" i="267"/>
  <c r="L56" i="267"/>
  <c r="M56" i="267"/>
  <c r="N56" i="267"/>
  <c r="O56" i="267"/>
  <c r="P56" i="267"/>
  <c r="Q56" i="267"/>
  <c r="R56" i="267"/>
  <c r="S56" i="267"/>
  <c r="T56" i="267"/>
  <c r="U56" i="267"/>
  <c r="N48" i="2048"/>
  <c r="N47" i="2048"/>
  <c r="N46" i="2048"/>
  <c r="N45" i="2048"/>
  <c r="N44" i="2048"/>
  <c r="N43" i="2048"/>
  <c r="N42" i="2048"/>
  <c r="N41" i="2048"/>
  <c r="N40" i="2048"/>
  <c r="N39" i="2048"/>
  <c r="N38" i="2048"/>
  <c r="N37" i="2048"/>
  <c r="N36" i="2048"/>
  <c r="N35" i="2048"/>
  <c r="N34" i="2048"/>
  <c r="N33" i="2048"/>
  <c r="N32" i="2048"/>
  <c r="N31" i="2048"/>
  <c r="N30" i="2048"/>
  <c r="N29" i="2048"/>
  <c r="N28" i="2048"/>
  <c r="N27" i="2048"/>
  <c r="N26" i="2048"/>
  <c r="N25" i="2048"/>
  <c r="N24" i="2048"/>
  <c r="N23" i="2048"/>
  <c r="N22" i="2048"/>
  <c r="N21" i="2048"/>
  <c r="N20" i="2048"/>
  <c r="N19" i="2048"/>
  <c r="N18" i="2048"/>
  <c r="N17" i="2048"/>
  <c r="N16" i="2048"/>
  <c r="N15" i="2048"/>
  <c r="N14" i="2048"/>
  <c r="N13" i="2048"/>
  <c r="N12" i="2048"/>
  <c r="N11" i="2048"/>
  <c r="N10" i="2048"/>
  <c r="N9" i="2048"/>
  <c r="N8" i="2048"/>
  <c r="N7" i="2048"/>
  <c r="N6" i="2048"/>
  <c r="N5" i="2048"/>
  <c r="N4" i="2048"/>
  <c r="X4" i="267"/>
  <c r="BC84" i="29969"/>
  <c r="BC77" i="29969"/>
  <c r="BC70" i="29969"/>
  <c r="BC63" i="29969"/>
  <c r="BC84" i="2048"/>
  <c r="BC77" i="2048"/>
  <c r="BC70" i="2048"/>
  <c r="BC63" i="2048"/>
  <c r="BC84" i="10541"/>
  <c r="BC77" i="10541"/>
  <c r="BC70" i="10541"/>
  <c r="BC63" i="10541"/>
  <c r="BC77" i="267"/>
  <c r="BC70" i="267"/>
  <c r="BC63" i="267"/>
  <c r="AQ48" i="10541"/>
  <c r="AP48" i="10541"/>
  <c r="AQ47" i="10541"/>
  <c r="AP47" i="10541"/>
  <c r="AQ46" i="10541"/>
  <c r="AP46" i="10541"/>
  <c r="AQ45" i="10541"/>
  <c r="AP45" i="10541"/>
  <c r="AQ44" i="10541"/>
  <c r="AP44" i="10541"/>
  <c r="AQ43" i="10541"/>
  <c r="AP43" i="10541"/>
  <c r="AQ42" i="10541"/>
  <c r="AP42" i="10541"/>
  <c r="AQ41" i="10541"/>
  <c r="AP41" i="10541"/>
  <c r="AQ40" i="10541"/>
  <c r="AP40" i="10541"/>
  <c r="AQ39" i="10541"/>
  <c r="AP39" i="10541"/>
  <c r="AQ38" i="10541"/>
  <c r="AP38" i="10541"/>
  <c r="AQ37" i="10541"/>
  <c r="AP37" i="10541"/>
  <c r="AQ36" i="10541"/>
  <c r="AP36" i="10541"/>
  <c r="AQ35" i="10541"/>
  <c r="AP35" i="10541"/>
  <c r="AQ34" i="10541"/>
  <c r="AP34" i="10541"/>
  <c r="AQ33" i="10541"/>
  <c r="AP33" i="10541"/>
  <c r="AQ32" i="10541"/>
  <c r="AP32" i="10541"/>
  <c r="AQ31" i="10541"/>
  <c r="AP31" i="10541"/>
  <c r="AQ30" i="10541"/>
  <c r="AP30" i="10541"/>
  <c r="AQ29" i="10541"/>
  <c r="AP29" i="10541"/>
  <c r="AQ28" i="10541"/>
  <c r="AP28" i="10541"/>
  <c r="AQ27" i="10541"/>
  <c r="AP27" i="10541"/>
  <c r="AQ26" i="10541"/>
  <c r="AP26" i="10541"/>
  <c r="AQ25" i="10541"/>
  <c r="AP25" i="10541"/>
  <c r="AQ24" i="10541"/>
  <c r="AP24" i="10541"/>
  <c r="AQ23" i="10541"/>
  <c r="AP23" i="10541"/>
  <c r="AQ22" i="10541"/>
  <c r="AP22" i="10541"/>
  <c r="AQ21" i="10541"/>
  <c r="AP21" i="10541"/>
  <c r="AQ20" i="10541"/>
  <c r="AP20" i="10541"/>
  <c r="AQ19" i="10541"/>
  <c r="AP19" i="10541"/>
  <c r="AQ18" i="10541"/>
  <c r="AP18" i="10541"/>
  <c r="AQ17" i="10541"/>
  <c r="AP17" i="10541"/>
  <c r="AQ16" i="10541"/>
  <c r="AP16" i="10541"/>
  <c r="AQ15" i="10541"/>
  <c r="AP15" i="10541"/>
  <c r="AQ14" i="10541"/>
  <c r="AP14" i="10541"/>
  <c r="AQ13" i="10541"/>
  <c r="AP13" i="10541"/>
  <c r="AQ12" i="10541"/>
  <c r="AP12" i="10541"/>
  <c r="AQ11" i="10541"/>
  <c r="AP11" i="10541"/>
  <c r="AQ10" i="10541"/>
  <c r="AP10" i="10541"/>
  <c r="AQ9" i="10541"/>
  <c r="AP9" i="10541"/>
  <c r="AQ8" i="10541"/>
  <c r="AP8" i="10541"/>
  <c r="AQ7" i="10541"/>
  <c r="AP7" i="10541"/>
  <c r="AQ6" i="10541"/>
  <c r="AP6" i="10541"/>
  <c r="AQ5" i="10541"/>
  <c r="AP5" i="10541"/>
  <c r="AQ4" i="10541"/>
  <c r="AP4" i="10541"/>
  <c r="E58" i="29968"/>
  <c r="BD4" i="2048" s="1"/>
  <c r="F58" i="29968"/>
  <c r="G58" i="29968"/>
  <c r="K18" i="1280" s="1"/>
  <c r="E59" i="29968"/>
  <c r="F59" i="29968"/>
  <c r="J19" i="1280" s="1"/>
  <c r="A64" i="2048"/>
  <c r="G59" i="29968"/>
  <c r="E60" i="29968"/>
  <c r="F60" i="29968"/>
  <c r="C54" i="2048" s="1"/>
  <c r="G60" i="29968"/>
  <c r="E63" i="29968"/>
  <c r="F63" i="29968"/>
  <c r="G63" i="29968"/>
  <c r="B61" i="29969"/>
  <c r="C61" i="29969"/>
  <c r="D61" i="29969"/>
  <c r="B61" i="267"/>
  <c r="BG54" i="267"/>
  <c r="AM46" i="10541"/>
  <c r="AR4" i="10541"/>
  <c r="AS4" i="10541"/>
  <c r="AT4" i="10541"/>
  <c r="AU4" i="10541"/>
  <c r="AV4" i="10541"/>
  <c r="AW4" i="10541"/>
  <c r="AX4" i="10541"/>
  <c r="AY4" i="10541"/>
  <c r="AL9" i="2048"/>
  <c r="AU3" i="10541"/>
  <c r="V4" i="267"/>
  <c r="V5" i="267"/>
  <c r="V6" i="267"/>
  <c r="V7" i="267"/>
  <c r="L4" i="267"/>
  <c r="L5" i="267"/>
  <c r="L6" i="267"/>
  <c r="L7" i="267"/>
  <c r="M48" i="2048"/>
  <c r="M47" i="2048"/>
  <c r="M46" i="2048"/>
  <c r="M45" i="2048"/>
  <c r="M44" i="2048"/>
  <c r="M43" i="2048"/>
  <c r="M42" i="2048"/>
  <c r="M41" i="2048"/>
  <c r="M40" i="2048"/>
  <c r="M39" i="2048"/>
  <c r="M38" i="2048"/>
  <c r="M37" i="2048"/>
  <c r="M36" i="2048"/>
  <c r="M35" i="2048"/>
  <c r="M34" i="2048"/>
  <c r="M33" i="2048"/>
  <c r="M32" i="2048"/>
  <c r="M31" i="2048"/>
  <c r="M30" i="2048"/>
  <c r="M29" i="2048"/>
  <c r="M28" i="2048"/>
  <c r="M27" i="2048"/>
  <c r="M26" i="2048"/>
  <c r="M25" i="2048"/>
  <c r="M24" i="2048"/>
  <c r="M23" i="2048"/>
  <c r="M22" i="2048"/>
  <c r="M21" i="2048"/>
  <c r="M20" i="2048"/>
  <c r="M19" i="2048"/>
  <c r="M18" i="2048"/>
  <c r="M17" i="2048"/>
  <c r="M16" i="2048"/>
  <c r="M15" i="2048"/>
  <c r="M14" i="2048"/>
  <c r="M13" i="2048"/>
  <c r="M12" i="2048"/>
  <c r="M11" i="2048"/>
  <c r="M10" i="2048"/>
  <c r="M9" i="2048"/>
  <c r="M8" i="2048"/>
  <c r="M7" i="2048"/>
  <c r="M6" i="2048"/>
  <c r="M5" i="2048"/>
  <c r="M4" i="2048"/>
  <c r="I48" i="267"/>
  <c r="I47" i="267"/>
  <c r="I46" i="267"/>
  <c r="I45" i="267"/>
  <c r="I44" i="267"/>
  <c r="I43" i="267"/>
  <c r="I42" i="267"/>
  <c r="I41" i="267"/>
  <c r="I40" i="267"/>
  <c r="I39" i="267"/>
  <c r="I38" i="267"/>
  <c r="I37" i="267"/>
  <c r="I36" i="267"/>
  <c r="I35" i="267"/>
  <c r="I34" i="267"/>
  <c r="I33" i="267"/>
  <c r="I32" i="267"/>
  <c r="I31" i="267"/>
  <c r="I30" i="267"/>
  <c r="I29" i="267"/>
  <c r="I28" i="267"/>
  <c r="I27" i="267"/>
  <c r="I26" i="267"/>
  <c r="I25" i="267"/>
  <c r="I24" i="267"/>
  <c r="I23" i="267"/>
  <c r="I22" i="267"/>
  <c r="I21" i="267"/>
  <c r="I20" i="267"/>
  <c r="I19" i="267"/>
  <c r="I18" i="267"/>
  <c r="I17" i="267"/>
  <c r="I16" i="267"/>
  <c r="I15" i="267"/>
  <c r="I14" i="267"/>
  <c r="I13" i="267"/>
  <c r="I12" i="267"/>
  <c r="I11" i="267"/>
  <c r="I10" i="267"/>
  <c r="I9" i="267"/>
  <c r="I8" i="267"/>
  <c r="I7" i="267"/>
  <c r="I6" i="267"/>
  <c r="I5" i="267"/>
  <c r="H48" i="267"/>
  <c r="H47" i="267"/>
  <c r="H46" i="267"/>
  <c r="H45" i="267"/>
  <c r="H44" i="267"/>
  <c r="H43" i="267"/>
  <c r="H42" i="267"/>
  <c r="H41" i="267"/>
  <c r="H40" i="267"/>
  <c r="H39" i="267"/>
  <c r="H38" i="267"/>
  <c r="H37" i="267"/>
  <c r="H36" i="267"/>
  <c r="H35" i="267"/>
  <c r="H34" i="267"/>
  <c r="H33" i="267"/>
  <c r="H32" i="267"/>
  <c r="H31" i="267"/>
  <c r="H30" i="267"/>
  <c r="H29" i="267"/>
  <c r="H28" i="267"/>
  <c r="H27" i="267"/>
  <c r="H26" i="267"/>
  <c r="H25" i="267"/>
  <c r="H24" i="267"/>
  <c r="H23" i="267"/>
  <c r="H22" i="267"/>
  <c r="H21" i="267"/>
  <c r="H20" i="267"/>
  <c r="H19" i="267"/>
  <c r="H18" i="267"/>
  <c r="H17" i="267"/>
  <c r="H16" i="267"/>
  <c r="H15" i="267"/>
  <c r="H14" i="267"/>
  <c r="H13" i="267"/>
  <c r="H12" i="267"/>
  <c r="H11" i="267"/>
  <c r="H10" i="267"/>
  <c r="H9" i="267"/>
  <c r="H8" i="267"/>
  <c r="H7" i="267"/>
  <c r="H6" i="267"/>
  <c r="H5" i="267"/>
  <c r="H4" i="267"/>
  <c r="I4" i="267"/>
  <c r="BD11" i="2"/>
  <c r="BD12" i="2"/>
  <c r="BD13" i="2"/>
  <c r="BD14" i="2"/>
  <c r="BD15" i="2"/>
  <c r="BD16" i="2"/>
  <c r="BD17" i="2"/>
  <c r="BD18" i="2"/>
  <c r="BD19" i="2"/>
  <c r="BD20" i="2"/>
  <c r="BD21" i="2"/>
  <c r="BD22" i="2"/>
  <c r="BD23" i="2"/>
  <c r="BD24" i="2"/>
  <c r="BD25" i="2"/>
  <c r="BD26" i="2"/>
  <c r="BD27" i="2"/>
  <c r="BD28" i="2"/>
  <c r="BD29" i="2"/>
  <c r="BD30" i="2"/>
  <c r="BD31" i="2"/>
  <c r="BD32" i="2"/>
  <c r="BD33" i="2"/>
  <c r="BD34" i="2"/>
  <c r="BD35" i="2"/>
  <c r="BD36" i="2"/>
  <c r="BD37" i="2"/>
  <c r="BD38" i="2"/>
  <c r="BD39" i="2"/>
  <c r="BD40" i="2"/>
  <c r="BD41" i="2"/>
  <c r="BD42" i="2"/>
  <c r="BD43" i="2"/>
  <c r="BD44" i="2"/>
  <c r="BD45" i="2"/>
  <c r="BD46" i="2"/>
  <c r="BD47" i="2"/>
  <c r="BD48" i="2"/>
  <c r="BD49" i="2"/>
  <c r="BD50" i="2"/>
  <c r="BD51" i="2"/>
  <c r="BD52" i="2"/>
  <c r="BD53" i="2"/>
  <c r="BD54" i="2"/>
  <c r="BD55" i="2"/>
  <c r="K10" i="1280"/>
  <c r="BD24" i="267"/>
  <c r="AD58" i="2"/>
  <c r="AA52" i="267"/>
  <c r="AE58" i="2"/>
  <c r="AI10" i="1280"/>
  <c r="AF58" i="2"/>
  <c r="BD31" i="267"/>
  <c r="AG58" i="2"/>
  <c r="AH58" i="2"/>
  <c r="AL10" i="1280"/>
  <c r="AI58" i="2"/>
  <c r="AM10" i="1280"/>
  <c r="AJ58" i="2"/>
  <c r="AG52" i="267"/>
  <c r="AK58" i="2"/>
  <c r="BD36" i="267"/>
  <c r="AL58" i="2"/>
  <c r="AP10" i="1280"/>
  <c r="AM58" i="2"/>
  <c r="AQ10" i="1280"/>
  <c r="AN58" i="2"/>
  <c r="BD39" i="267"/>
  <c r="AO58" i="2"/>
  <c r="AP58" i="2"/>
  <c r="BD41" i="267"/>
  <c r="AQ58" i="2"/>
  <c r="AN52" i="267"/>
  <c r="AR58" i="2"/>
  <c r="AO52" i="267"/>
  <c r="AS58" i="2"/>
  <c r="AT58" i="2"/>
  <c r="AX10" i="1280"/>
  <c r="AU58" i="2"/>
  <c r="BD46" i="267"/>
  <c r="AV58" i="2"/>
  <c r="BD47" i="267"/>
  <c r="AW58" i="2"/>
  <c r="AX58" i="2"/>
  <c r="AU52" i="267"/>
  <c r="AY58" i="2"/>
  <c r="BC10" i="1280"/>
  <c r="AZ58" i="2"/>
  <c r="AW52" i="267"/>
  <c r="BA58" i="2"/>
  <c r="BB58" i="2"/>
  <c r="BF10" i="1280"/>
  <c r="S11" i="1280"/>
  <c r="Y11" i="1280"/>
  <c r="AD59" i="2"/>
  <c r="AA53" i="267"/>
  <c r="AE59" i="2"/>
  <c r="AF59" i="2"/>
  <c r="AC53" i="267"/>
  <c r="AG59" i="2"/>
  <c r="AD53" i="267"/>
  <c r="AH59" i="2"/>
  <c r="AL11" i="1280"/>
  <c r="AI59" i="2"/>
  <c r="AM11" i="1280"/>
  <c r="AJ59" i="2"/>
  <c r="AG53" i="267"/>
  <c r="AK59" i="2"/>
  <c r="AL59" i="2"/>
  <c r="AI53" i="267"/>
  <c r="AM59" i="2"/>
  <c r="AN59" i="2"/>
  <c r="AR11" i="1280"/>
  <c r="AO59" i="2"/>
  <c r="AS11" i="1280"/>
  <c r="AP59" i="2"/>
  <c r="AM53" i="267"/>
  <c r="AQ59" i="2"/>
  <c r="AR59" i="2"/>
  <c r="AV11" i="1280"/>
  <c r="AS59" i="2"/>
  <c r="AW11" i="1280"/>
  <c r="AT59" i="2"/>
  <c r="AQ53" i="267"/>
  <c r="AU59" i="2"/>
  <c r="AV59" i="2"/>
  <c r="AS53" i="267"/>
  <c r="AW59" i="2"/>
  <c r="AT53" i="267"/>
  <c r="AX59" i="2"/>
  <c r="AU53" i="267"/>
  <c r="AY59" i="2"/>
  <c r="AZ59" i="2"/>
  <c r="AW53" i="267"/>
  <c r="BA59" i="2"/>
  <c r="AX53" i="267"/>
  <c r="BB59" i="2"/>
  <c r="BF11" i="1280"/>
  <c r="AD60" i="2"/>
  <c r="AA54" i="267"/>
  <c r="AE60" i="2"/>
  <c r="AF60" i="2"/>
  <c r="AC54" i="267"/>
  <c r="AG60" i="2"/>
  <c r="AK12" i="1280"/>
  <c r="AH60" i="2"/>
  <c r="AL12" i="1280"/>
  <c r="AI60" i="2"/>
  <c r="AM12" i="1280"/>
  <c r="AJ60" i="2"/>
  <c r="AG54" i="267"/>
  <c r="AK60" i="2"/>
  <c r="AH54" i="267"/>
  <c r="AL60" i="2"/>
  <c r="AI54" i="267"/>
  <c r="AM60" i="2"/>
  <c r="AQ12" i="1280"/>
  <c r="AN60" i="2"/>
  <c r="AK54" i="267"/>
  <c r="AO60" i="2"/>
  <c r="AP60" i="2"/>
  <c r="AT12" i="1280"/>
  <c r="AQ60" i="2"/>
  <c r="AU12" i="1280"/>
  <c r="AR60" i="2"/>
  <c r="AV12" i="1280"/>
  <c r="AS60" i="2"/>
  <c r="AP54" i="267"/>
  <c r="AT60" i="2"/>
  <c r="AX12" i="1280"/>
  <c r="AU60" i="2"/>
  <c r="AR54" i="267"/>
  <c r="AV60" i="2"/>
  <c r="AZ12" i="1280"/>
  <c r="AW60" i="2"/>
  <c r="AX60" i="2"/>
  <c r="BB12" i="1280"/>
  <c r="AY60" i="2"/>
  <c r="BC12" i="1280"/>
  <c r="AZ60" i="2"/>
  <c r="BD12" i="1280"/>
  <c r="BA60" i="2"/>
  <c r="BB60" i="2"/>
  <c r="BF12" i="1280"/>
  <c r="E63" i="2"/>
  <c r="F63" i="2"/>
  <c r="G63" i="2"/>
  <c r="H63" i="2"/>
  <c r="I63" i="2"/>
  <c r="J63" i="2"/>
  <c r="K63" i="2"/>
  <c r="L63" i="2"/>
  <c r="M63" i="2"/>
  <c r="N63" i="2"/>
  <c r="O63" i="2"/>
  <c r="P63" i="2"/>
  <c r="Q63" i="2"/>
  <c r="R63" i="2"/>
  <c r="S63" i="2"/>
  <c r="T63" i="2"/>
  <c r="U63" i="2"/>
  <c r="V63" i="2"/>
  <c r="W63" i="2"/>
  <c r="X63" i="2"/>
  <c r="Y63" i="2"/>
  <c r="Z63" i="2"/>
  <c r="AA63" i="2"/>
  <c r="AB63" i="2"/>
  <c r="AC63" i="2"/>
  <c r="AD63" i="2"/>
  <c r="AE63" i="2"/>
  <c r="AF63" i="2"/>
  <c r="AG63" i="2"/>
  <c r="AH63" i="2"/>
  <c r="AI63" i="2"/>
  <c r="AJ63" i="2"/>
  <c r="AK63" i="2"/>
  <c r="AL63" i="2"/>
  <c r="AM63" i="2"/>
  <c r="AN63" i="2"/>
  <c r="AO63" i="2"/>
  <c r="AP63" i="2"/>
  <c r="AQ63" i="2"/>
  <c r="AR63" i="2"/>
  <c r="AS63" i="2"/>
  <c r="AT63" i="2"/>
  <c r="AU63" i="2"/>
  <c r="AV63" i="2"/>
  <c r="AW63" i="2"/>
  <c r="AX63" i="2"/>
  <c r="AY63" i="2"/>
  <c r="AZ63" i="2"/>
  <c r="BA63" i="2"/>
  <c r="BB63" i="2"/>
  <c r="C64" i="2"/>
  <c r="C65" i="2"/>
  <c r="C66" i="2"/>
  <c r="C67" i="2"/>
  <c r="AA3" i="267"/>
  <c r="AA81" i="267" s="1"/>
  <c r="AB3" i="267"/>
  <c r="AB81" i="267" s="1"/>
  <c r="AC3" i="267"/>
  <c r="AC67" i="267" s="1"/>
  <c r="AD3" i="267"/>
  <c r="AE3" i="267"/>
  <c r="AE65" i="267" s="1"/>
  <c r="AF3" i="267"/>
  <c r="AF80" i="267" s="1"/>
  <c r="AG3" i="267"/>
  <c r="AH3" i="267"/>
  <c r="AI3" i="267"/>
  <c r="AI81" i="267" s="1"/>
  <c r="AJ3" i="267"/>
  <c r="AJ67" i="267" s="1"/>
  <c r="AK3" i="267"/>
  <c r="AK65" i="267" s="1"/>
  <c r="AL3" i="267"/>
  <c r="AM3" i="267"/>
  <c r="AN3" i="267"/>
  <c r="AN73" i="267" s="1"/>
  <c r="AO3" i="267"/>
  <c r="AP3" i="267"/>
  <c r="AQ3" i="267"/>
  <c r="AQ67" i="267" s="1"/>
  <c r="AR3" i="267"/>
  <c r="AR82" i="267" s="1"/>
  <c r="AS3" i="267"/>
  <c r="AS73" i="267" s="1"/>
  <c r="AT3" i="267"/>
  <c r="AU3" i="267"/>
  <c r="AU66" i="267" s="1"/>
  <c r="AV3" i="267"/>
  <c r="AV79" i="267" s="1"/>
  <c r="AW3" i="267"/>
  <c r="AW66" i="267" s="1"/>
  <c r="AX3" i="267"/>
  <c r="AY3" i="267"/>
  <c r="AY64" i="267" s="1"/>
  <c r="B4" i="267"/>
  <c r="C4" i="267"/>
  <c r="D4" i="267"/>
  <c r="E4" i="267"/>
  <c r="F4" i="267"/>
  <c r="G4" i="267"/>
  <c r="J4" i="267"/>
  <c r="K4" i="267"/>
  <c r="M4" i="267"/>
  <c r="N4" i="267"/>
  <c r="O4" i="267"/>
  <c r="P4" i="267"/>
  <c r="Q4" i="267"/>
  <c r="R4" i="267"/>
  <c r="S4" i="267"/>
  <c r="T4" i="267"/>
  <c r="U4" i="267"/>
  <c r="W4" i="267"/>
  <c r="Y4" i="267"/>
  <c r="Z4" i="267"/>
  <c r="AA4" i="267"/>
  <c r="AB4" i="267"/>
  <c r="AC4" i="267"/>
  <c r="AD4" i="267"/>
  <c r="AE4" i="267"/>
  <c r="AF4" i="267"/>
  <c r="AG4" i="267"/>
  <c r="AH4" i="267"/>
  <c r="AI4" i="267"/>
  <c r="AJ4" i="267"/>
  <c r="AK4" i="267"/>
  <c r="AL4" i="267"/>
  <c r="AM4" i="267"/>
  <c r="AN4" i="267"/>
  <c r="AO4" i="267"/>
  <c r="AP4" i="267"/>
  <c r="AQ4" i="267"/>
  <c r="AR4" i="267"/>
  <c r="AS4" i="267"/>
  <c r="AT4" i="267"/>
  <c r="AU4" i="267"/>
  <c r="AV4" i="267"/>
  <c r="AW4" i="267"/>
  <c r="AX4" i="267"/>
  <c r="AY4" i="267"/>
  <c r="B5" i="267"/>
  <c r="C5" i="267"/>
  <c r="D5" i="267"/>
  <c r="E5" i="267"/>
  <c r="F5" i="267"/>
  <c r="G5" i="267"/>
  <c r="J5" i="267"/>
  <c r="K5" i="267"/>
  <c r="M5" i="267"/>
  <c r="N5" i="267"/>
  <c r="O5" i="267"/>
  <c r="P5" i="267"/>
  <c r="Q5" i="267"/>
  <c r="R5" i="267"/>
  <c r="S5" i="267"/>
  <c r="T5" i="267"/>
  <c r="U5" i="267"/>
  <c r="W5" i="267"/>
  <c r="X5" i="267"/>
  <c r="Y5" i="267"/>
  <c r="Z5" i="267"/>
  <c r="AA5" i="267"/>
  <c r="AB5" i="267"/>
  <c r="AC5" i="267"/>
  <c r="AD5" i="267"/>
  <c r="AE5" i="267"/>
  <c r="AF5" i="267"/>
  <c r="AG5" i="267"/>
  <c r="AH5" i="267"/>
  <c r="AI5" i="267"/>
  <c r="AJ5" i="267"/>
  <c r="AK5" i="267"/>
  <c r="AL5" i="267"/>
  <c r="AM5" i="267"/>
  <c r="AN5" i="267"/>
  <c r="AO5" i="267"/>
  <c r="AP5" i="267"/>
  <c r="AQ5" i="267"/>
  <c r="AR5" i="267"/>
  <c r="AS5" i="267"/>
  <c r="AT5" i="267"/>
  <c r="AU5" i="267"/>
  <c r="AV5" i="267"/>
  <c r="AW5" i="267"/>
  <c r="AX5" i="267"/>
  <c r="AY5" i="267"/>
  <c r="B6" i="267"/>
  <c r="C6" i="267"/>
  <c r="D6" i="267"/>
  <c r="E6" i="267"/>
  <c r="F6" i="267"/>
  <c r="G6" i="267"/>
  <c r="J6" i="267"/>
  <c r="K6" i="267"/>
  <c r="M6" i="267"/>
  <c r="N6" i="267"/>
  <c r="O6" i="267"/>
  <c r="P6" i="267"/>
  <c r="Q6" i="267"/>
  <c r="R6" i="267"/>
  <c r="S6" i="267"/>
  <c r="T6" i="267"/>
  <c r="U6" i="267"/>
  <c r="W6" i="267"/>
  <c r="X6" i="267"/>
  <c r="Y6" i="267"/>
  <c r="Z6" i="267"/>
  <c r="AA6" i="267"/>
  <c r="AB6" i="267"/>
  <c r="AC6" i="267"/>
  <c r="AD6" i="267"/>
  <c r="AE6" i="267"/>
  <c r="AF6" i="267"/>
  <c r="AG6" i="267"/>
  <c r="AH6" i="267"/>
  <c r="AI6" i="267"/>
  <c r="AJ6" i="267"/>
  <c r="AK6" i="267"/>
  <c r="AL6" i="267"/>
  <c r="AM6" i="267"/>
  <c r="AN6" i="267"/>
  <c r="AO6" i="267"/>
  <c r="AP6" i="267"/>
  <c r="AQ6" i="267"/>
  <c r="AR6" i="267"/>
  <c r="AS6" i="267"/>
  <c r="AT6" i="267"/>
  <c r="AU6" i="267"/>
  <c r="AV6" i="267"/>
  <c r="AW6" i="267"/>
  <c r="AX6" i="267"/>
  <c r="AY6" i="267"/>
  <c r="B7" i="267"/>
  <c r="C7" i="267"/>
  <c r="D7" i="267"/>
  <c r="E7" i="267"/>
  <c r="F7" i="267"/>
  <c r="G7" i="267"/>
  <c r="J7" i="267"/>
  <c r="K7" i="267"/>
  <c r="M7" i="267"/>
  <c r="N7" i="267"/>
  <c r="O7" i="267"/>
  <c r="P7" i="267"/>
  <c r="Q7" i="267"/>
  <c r="R7" i="267"/>
  <c r="S7" i="267"/>
  <c r="T7" i="267"/>
  <c r="U7" i="267"/>
  <c r="W7" i="267"/>
  <c r="X7" i="267"/>
  <c r="Y7" i="267"/>
  <c r="Z7" i="267"/>
  <c r="AA7" i="267"/>
  <c r="AB7" i="267"/>
  <c r="AC7" i="267"/>
  <c r="AD7" i="267"/>
  <c r="AE7" i="267"/>
  <c r="AF7" i="267"/>
  <c r="AG7" i="267"/>
  <c r="AH7" i="267"/>
  <c r="AI7" i="267"/>
  <c r="AJ7" i="267"/>
  <c r="AK7" i="267"/>
  <c r="AL7" i="267"/>
  <c r="AM7" i="267"/>
  <c r="AN7" i="267"/>
  <c r="AO7" i="267"/>
  <c r="AP7" i="267"/>
  <c r="AQ7" i="267"/>
  <c r="AR7" i="267"/>
  <c r="AS7" i="267"/>
  <c r="AT7" i="267"/>
  <c r="AU7" i="267"/>
  <c r="AV7" i="267"/>
  <c r="AW7" i="267"/>
  <c r="AX7" i="267"/>
  <c r="AY7" i="267"/>
  <c r="B8" i="267"/>
  <c r="C8" i="267"/>
  <c r="D8" i="267"/>
  <c r="E8" i="267"/>
  <c r="F8" i="267"/>
  <c r="G8" i="267"/>
  <c r="J8" i="267"/>
  <c r="K8" i="267"/>
  <c r="L8" i="267"/>
  <c r="M8" i="267"/>
  <c r="N8" i="267"/>
  <c r="O8" i="267"/>
  <c r="P8" i="267"/>
  <c r="Q8" i="267"/>
  <c r="R8" i="267"/>
  <c r="S8" i="267"/>
  <c r="T8" i="267"/>
  <c r="U8" i="267"/>
  <c r="V8" i="267"/>
  <c r="W8" i="267"/>
  <c r="X8" i="267"/>
  <c r="Y8" i="267"/>
  <c r="Z8" i="267"/>
  <c r="AA8" i="267"/>
  <c r="AB8" i="267"/>
  <c r="AC8" i="267"/>
  <c r="AD8" i="267"/>
  <c r="AE8" i="267"/>
  <c r="AF8" i="267"/>
  <c r="AG8" i="267"/>
  <c r="AH8" i="267"/>
  <c r="AI8" i="267"/>
  <c r="AJ8" i="267"/>
  <c r="AK8" i="267"/>
  <c r="AL8" i="267"/>
  <c r="AM8" i="267"/>
  <c r="AN8" i="267"/>
  <c r="AO8" i="267"/>
  <c r="AP8" i="267"/>
  <c r="AQ8" i="267"/>
  <c r="AR8" i="267"/>
  <c r="AS8" i="267"/>
  <c r="AT8" i="267"/>
  <c r="AU8" i="267"/>
  <c r="AV8" i="267"/>
  <c r="AW8" i="267"/>
  <c r="AX8" i="267"/>
  <c r="AY8" i="267"/>
  <c r="B9" i="267"/>
  <c r="C9" i="267"/>
  <c r="D9" i="267"/>
  <c r="E9" i="267"/>
  <c r="F9" i="267"/>
  <c r="G9" i="267"/>
  <c r="J9" i="267"/>
  <c r="K9" i="267"/>
  <c r="L9" i="267"/>
  <c r="M9" i="267"/>
  <c r="N9" i="267"/>
  <c r="O9" i="267"/>
  <c r="P9" i="267"/>
  <c r="Q9" i="267"/>
  <c r="R9" i="267"/>
  <c r="S9" i="267"/>
  <c r="T9" i="267"/>
  <c r="U9" i="267"/>
  <c r="V9" i="267"/>
  <c r="W9" i="267"/>
  <c r="X9" i="267"/>
  <c r="Y9" i="267"/>
  <c r="Z9" i="267"/>
  <c r="AA9" i="267"/>
  <c r="AB9" i="267"/>
  <c r="AC9" i="267"/>
  <c r="AD9" i="267"/>
  <c r="AE9" i="267"/>
  <c r="AF9" i="267"/>
  <c r="AG9" i="267"/>
  <c r="AH9" i="267"/>
  <c r="AI9" i="267"/>
  <c r="AJ9" i="267"/>
  <c r="AK9" i="267"/>
  <c r="AL9" i="267"/>
  <c r="AM9" i="267"/>
  <c r="AN9" i="267"/>
  <c r="AO9" i="267"/>
  <c r="AP9" i="267"/>
  <c r="AQ9" i="267"/>
  <c r="AR9" i="267"/>
  <c r="AS9" i="267"/>
  <c r="AT9" i="267"/>
  <c r="AU9" i="267"/>
  <c r="AV9" i="267"/>
  <c r="AW9" i="267"/>
  <c r="AX9" i="267"/>
  <c r="AY9" i="267"/>
  <c r="B10" i="267"/>
  <c r="C10" i="267"/>
  <c r="D10" i="267"/>
  <c r="E10" i="267"/>
  <c r="F10" i="267"/>
  <c r="G10" i="267"/>
  <c r="J10" i="267"/>
  <c r="K10" i="267"/>
  <c r="L10" i="267"/>
  <c r="M10" i="267"/>
  <c r="N10" i="267"/>
  <c r="O10" i="267"/>
  <c r="P10" i="267"/>
  <c r="Q10" i="267"/>
  <c r="R10" i="267"/>
  <c r="S10" i="267"/>
  <c r="T10" i="267"/>
  <c r="U10" i="267"/>
  <c r="V10" i="267"/>
  <c r="W10" i="267"/>
  <c r="X10" i="267"/>
  <c r="Y10" i="267"/>
  <c r="Z10" i="267"/>
  <c r="AA10" i="267"/>
  <c r="AB10" i="267"/>
  <c r="AC10" i="267"/>
  <c r="AD10" i="267"/>
  <c r="AE10" i="267"/>
  <c r="AF10" i="267"/>
  <c r="AG10" i="267"/>
  <c r="AH10" i="267"/>
  <c r="AI10" i="267"/>
  <c r="AJ10" i="267"/>
  <c r="AK10" i="267"/>
  <c r="AL10" i="267"/>
  <c r="AM10" i="267"/>
  <c r="AN10" i="267"/>
  <c r="AO10" i="267"/>
  <c r="AP10" i="267"/>
  <c r="AQ10" i="267"/>
  <c r="AR10" i="267"/>
  <c r="AS10" i="267"/>
  <c r="AT10" i="267"/>
  <c r="AU10" i="267"/>
  <c r="AV10" i="267"/>
  <c r="AW10" i="267"/>
  <c r="AX10" i="267"/>
  <c r="AY10" i="267"/>
  <c r="B11" i="267"/>
  <c r="C11" i="267"/>
  <c r="D11" i="267"/>
  <c r="E11" i="267"/>
  <c r="F11" i="267"/>
  <c r="G11" i="267"/>
  <c r="J11" i="267"/>
  <c r="K11" i="267"/>
  <c r="L11" i="267"/>
  <c r="M11" i="267"/>
  <c r="N11" i="267"/>
  <c r="O11" i="267"/>
  <c r="P11" i="267"/>
  <c r="Q11" i="267"/>
  <c r="R11" i="267"/>
  <c r="S11" i="267"/>
  <c r="T11" i="267"/>
  <c r="U11" i="267"/>
  <c r="V11" i="267"/>
  <c r="W11" i="267"/>
  <c r="X11" i="267"/>
  <c r="Y11" i="267"/>
  <c r="Z11" i="267"/>
  <c r="AA11" i="267"/>
  <c r="AB11" i="267"/>
  <c r="AC11" i="267"/>
  <c r="AD11" i="267"/>
  <c r="AE11" i="267"/>
  <c r="AF11" i="267"/>
  <c r="AG11" i="267"/>
  <c r="AH11" i="267"/>
  <c r="AI11" i="267"/>
  <c r="AJ11" i="267"/>
  <c r="AK11" i="267"/>
  <c r="AL11" i="267"/>
  <c r="AM11" i="267"/>
  <c r="AN11" i="267"/>
  <c r="AO11" i="267"/>
  <c r="AP11" i="267"/>
  <c r="AQ11" i="267"/>
  <c r="AR11" i="267"/>
  <c r="AS11" i="267"/>
  <c r="AT11" i="267"/>
  <c r="AU11" i="267"/>
  <c r="AV11" i="267"/>
  <c r="AW11" i="267"/>
  <c r="AX11" i="267"/>
  <c r="AY11" i="267"/>
  <c r="B12" i="267"/>
  <c r="C12" i="267"/>
  <c r="D12" i="267"/>
  <c r="E12" i="267"/>
  <c r="F12" i="267"/>
  <c r="G12" i="267"/>
  <c r="J12" i="267"/>
  <c r="K12" i="267"/>
  <c r="L12" i="267"/>
  <c r="M12" i="267"/>
  <c r="N12" i="267"/>
  <c r="O12" i="267"/>
  <c r="P12" i="267"/>
  <c r="Q12" i="267"/>
  <c r="R12" i="267"/>
  <c r="S12" i="267"/>
  <c r="T12" i="267"/>
  <c r="U12" i="267"/>
  <c r="V12" i="267"/>
  <c r="W12" i="267"/>
  <c r="X12" i="267"/>
  <c r="Y12" i="267"/>
  <c r="Z12" i="267"/>
  <c r="AA12" i="267"/>
  <c r="AB12" i="267"/>
  <c r="AC12" i="267"/>
  <c r="AD12" i="267"/>
  <c r="AE12" i="267"/>
  <c r="AF12" i="267"/>
  <c r="AG12" i="267"/>
  <c r="AH12" i="267"/>
  <c r="AI12" i="267"/>
  <c r="AJ12" i="267"/>
  <c r="AK12" i="267"/>
  <c r="AL12" i="267"/>
  <c r="AM12" i="267"/>
  <c r="AN12" i="267"/>
  <c r="AO12" i="267"/>
  <c r="AP12" i="267"/>
  <c r="AQ12" i="267"/>
  <c r="AR12" i="267"/>
  <c r="AS12" i="267"/>
  <c r="AT12" i="267"/>
  <c r="AU12" i="267"/>
  <c r="AV12" i="267"/>
  <c r="AW12" i="267"/>
  <c r="AX12" i="267"/>
  <c r="AY12" i="267"/>
  <c r="B13" i="267"/>
  <c r="C13" i="267"/>
  <c r="D13" i="267"/>
  <c r="E13" i="267"/>
  <c r="F13" i="267"/>
  <c r="G13" i="267"/>
  <c r="J13" i="267"/>
  <c r="K13" i="267"/>
  <c r="L13" i="267"/>
  <c r="M13" i="267"/>
  <c r="N13" i="267"/>
  <c r="O13" i="267"/>
  <c r="P13" i="267"/>
  <c r="Q13" i="267"/>
  <c r="R13" i="267"/>
  <c r="S13" i="267"/>
  <c r="T13" i="267"/>
  <c r="U13" i="267"/>
  <c r="V13" i="267"/>
  <c r="W13" i="267"/>
  <c r="X13" i="267"/>
  <c r="Y13" i="267"/>
  <c r="Z13" i="267"/>
  <c r="AA13" i="267"/>
  <c r="AB13" i="267"/>
  <c r="AC13" i="267"/>
  <c r="AD13" i="267"/>
  <c r="AE13" i="267"/>
  <c r="AF13" i="267"/>
  <c r="AG13" i="267"/>
  <c r="AH13" i="267"/>
  <c r="AI13" i="267"/>
  <c r="AJ13" i="267"/>
  <c r="AK13" i="267"/>
  <c r="AL13" i="267"/>
  <c r="AM13" i="267"/>
  <c r="AN13" i="267"/>
  <c r="AO13" i="267"/>
  <c r="AP13" i="267"/>
  <c r="AQ13" i="267"/>
  <c r="AR13" i="267"/>
  <c r="AS13" i="267"/>
  <c r="AT13" i="267"/>
  <c r="AU13" i="267"/>
  <c r="AV13" i="267"/>
  <c r="AW13" i="267"/>
  <c r="AX13" i="267"/>
  <c r="AY13" i="267"/>
  <c r="B14" i="267"/>
  <c r="C14" i="267"/>
  <c r="D14" i="267"/>
  <c r="E14" i="267"/>
  <c r="F14" i="267"/>
  <c r="G14" i="267"/>
  <c r="J14" i="267"/>
  <c r="K14" i="267"/>
  <c r="L14" i="267"/>
  <c r="M14" i="267"/>
  <c r="N14" i="267"/>
  <c r="O14" i="267"/>
  <c r="P14" i="267"/>
  <c r="Q14" i="267"/>
  <c r="R14" i="267"/>
  <c r="S14" i="267"/>
  <c r="T14" i="267"/>
  <c r="U14" i="267"/>
  <c r="V14" i="267"/>
  <c r="W14" i="267"/>
  <c r="X14" i="267"/>
  <c r="Y14" i="267"/>
  <c r="Z14" i="267"/>
  <c r="AA14" i="267"/>
  <c r="AB14" i="267"/>
  <c r="AC14" i="267"/>
  <c r="AD14" i="267"/>
  <c r="AE14" i="267"/>
  <c r="AF14" i="267"/>
  <c r="AG14" i="267"/>
  <c r="AH14" i="267"/>
  <c r="AI14" i="267"/>
  <c r="AJ14" i="267"/>
  <c r="AK14" i="267"/>
  <c r="AL14" i="267"/>
  <c r="AM14" i="267"/>
  <c r="AN14" i="267"/>
  <c r="AO14" i="267"/>
  <c r="AP14" i="267"/>
  <c r="AQ14" i="267"/>
  <c r="AR14" i="267"/>
  <c r="AS14" i="267"/>
  <c r="AT14" i="267"/>
  <c r="AU14" i="267"/>
  <c r="AV14" i="267"/>
  <c r="AW14" i="267"/>
  <c r="AX14" i="267"/>
  <c r="AY14" i="267"/>
  <c r="B15" i="267"/>
  <c r="C15" i="267"/>
  <c r="D15" i="267"/>
  <c r="E15" i="267"/>
  <c r="F15" i="267"/>
  <c r="G15" i="267"/>
  <c r="J15" i="267"/>
  <c r="K15" i="267"/>
  <c r="L15" i="267"/>
  <c r="M15" i="267"/>
  <c r="N15" i="267"/>
  <c r="O15" i="267"/>
  <c r="P15" i="267"/>
  <c r="Q15" i="267"/>
  <c r="R15" i="267"/>
  <c r="S15" i="267"/>
  <c r="T15" i="267"/>
  <c r="U15" i="267"/>
  <c r="V15" i="267"/>
  <c r="W15" i="267"/>
  <c r="X15" i="267"/>
  <c r="Y15" i="267"/>
  <c r="Z15" i="267"/>
  <c r="AA15" i="267"/>
  <c r="AB15" i="267"/>
  <c r="AC15" i="267"/>
  <c r="AD15" i="267"/>
  <c r="AE15" i="267"/>
  <c r="AF15" i="267"/>
  <c r="AG15" i="267"/>
  <c r="AH15" i="267"/>
  <c r="AI15" i="267"/>
  <c r="AJ15" i="267"/>
  <c r="AK15" i="267"/>
  <c r="AL15" i="267"/>
  <c r="AM15" i="267"/>
  <c r="AN15" i="267"/>
  <c r="AO15" i="267"/>
  <c r="AP15" i="267"/>
  <c r="AQ15" i="267"/>
  <c r="AR15" i="267"/>
  <c r="AS15" i="267"/>
  <c r="AT15" i="267"/>
  <c r="AU15" i="267"/>
  <c r="AV15" i="267"/>
  <c r="AW15" i="267"/>
  <c r="AX15" i="267"/>
  <c r="AY15" i="267"/>
  <c r="B16" i="267"/>
  <c r="C16" i="267"/>
  <c r="D16" i="267"/>
  <c r="E16" i="267"/>
  <c r="F16" i="267"/>
  <c r="G16" i="267"/>
  <c r="J16" i="267"/>
  <c r="K16" i="267"/>
  <c r="L16" i="267"/>
  <c r="M16" i="267"/>
  <c r="N16" i="267"/>
  <c r="O16" i="267"/>
  <c r="P16" i="267"/>
  <c r="Q16" i="267"/>
  <c r="R16" i="267"/>
  <c r="S16" i="267"/>
  <c r="T16" i="267"/>
  <c r="U16" i="267"/>
  <c r="V16" i="267"/>
  <c r="W16" i="267"/>
  <c r="X16" i="267"/>
  <c r="Y16" i="267"/>
  <c r="Z16" i="267"/>
  <c r="AA16" i="267"/>
  <c r="AB16" i="267"/>
  <c r="AC16" i="267"/>
  <c r="AD16" i="267"/>
  <c r="AE16" i="267"/>
  <c r="AF16" i="267"/>
  <c r="AG16" i="267"/>
  <c r="AH16" i="267"/>
  <c r="AI16" i="267"/>
  <c r="AJ16" i="267"/>
  <c r="AK16" i="267"/>
  <c r="AL16" i="267"/>
  <c r="AM16" i="267"/>
  <c r="AN16" i="267"/>
  <c r="AO16" i="267"/>
  <c r="AP16" i="267"/>
  <c r="AQ16" i="267"/>
  <c r="AR16" i="267"/>
  <c r="AS16" i="267"/>
  <c r="AT16" i="267"/>
  <c r="AU16" i="267"/>
  <c r="AV16" i="267"/>
  <c r="AW16" i="267"/>
  <c r="AX16" i="267"/>
  <c r="AY16" i="267"/>
  <c r="B17" i="267"/>
  <c r="C17" i="267"/>
  <c r="D17" i="267"/>
  <c r="E17" i="267"/>
  <c r="F17" i="267"/>
  <c r="G17" i="267"/>
  <c r="J17" i="267"/>
  <c r="K17" i="267"/>
  <c r="L17" i="267"/>
  <c r="M17" i="267"/>
  <c r="N17" i="267"/>
  <c r="O17" i="267"/>
  <c r="P17" i="267"/>
  <c r="Q17" i="267"/>
  <c r="R17" i="267"/>
  <c r="S17" i="267"/>
  <c r="T17" i="267"/>
  <c r="U17" i="267"/>
  <c r="V17" i="267"/>
  <c r="W17" i="267"/>
  <c r="X17" i="267"/>
  <c r="Y17" i="267"/>
  <c r="Z17" i="267"/>
  <c r="AA17" i="267"/>
  <c r="AB17" i="267"/>
  <c r="AC17" i="267"/>
  <c r="AD17" i="267"/>
  <c r="AE17" i="267"/>
  <c r="AF17" i="267"/>
  <c r="AG17" i="267"/>
  <c r="AH17" i="267"/>
  <c r="AI17" i="267"/>
  <c r="AJ17" i="267"/>
  <c r="AK17" i="267"/>
  <c r="AL17" i="267"/>
  <c r="AM17" i="267"/>
  <c r="AN17" i="267"/>
  <c r="AO17" i="267"/>
  <c r="AP17" i="267"/>
  <c r="AQ17" i="267"/>
  <c r="AR17" i="267"/>
  <c r="AS17" i="267"/>
  <c r="AT17" i="267"/>
  <c r="AU17" i="267"/>
  <c r="AV17" i="267"/>
  <c r="AW17" i="267"/>
  <c r="AX17" i="267"/>
  <c r="AY17" i="267"/>
  <c r="B18" i="267"/>
  <c r="C18" i="267"/>
  <c r="D18" i="267"/>
  <c r="E18" i="267"/>
  <c r="F18" i="267"/>
  <c r="G18" i="267"/>
  <c r="J18" i="267"/>
  <c r="K18" i="267"/>
  <c r="L18" i="267"/>
  <c r="M18" i="267"/>
  <c r="N18" i="267"/>
  <c r="O18" i="267"/>
  <c r="P18" i="267"/>
  <c r="Q18" i="267"/>
  <c r="R18" i="267"/>
  <c r="S18" i="267"/>
  <c r="T18" i="267"/>
  <c r="U18" i="267"/>
  <c r="V18" i="267"/>
  <c r="W18" i="267"/>
  <c r="X18" i="267"/>
  <c r="Y18" i="267"/>
  <c r="Z18" i="267"/>
  <c r="AA18" i="267"/>
  <c r="AB18" i="267"/>
  <c r="AC18" i="267"/>
  <c r="AD18" i="267"/>
  <c r="AE18" i="267"/>
  <c r="AF18" i="267"/>
  <c r="AG18" i="267"/>
  <c r="AH18" i="267"/>
  <c r="AI18" i="267"/>
  <c r="AJ18" i="267"/>
  <c r="AK18" i="267"/>
  <c r="AL18" i="267"/>
  <c r="AM18" i="267"/>
  <c r="AN18" i="267"/>
  <c r="AO18" i="267"/>
  <c r="AP18" i="267"/>
  <c r="AQ18" i="267"/>
  <c r="AR18" i="267"/>
  <c r="AS18" i="267"/>
  <c r="AT18" i="267"/>
  <c r="AU18" i="267"/>
  <c r="AV18" i="267"/>
  <c r="AW18" i="267"/>
  <c r="AX18" i="267"/>
  <c r="AY18" i="267"/>
  <c r="B19" i="267"/>
  <c r="C19" i="267"/>
  <c r="D19" i="267"/>
  <c r="E19" i="267"/>
  <c r="F19" i="267"/>
  <c r="G19" i="267"/>
  <c r="J19" i="267"/>
  <c r="K19" i="267"/>
  <c r="L19" i="267"/>
  <c r="M19" i="267"/>
  <c r="N19" i="267"/>
  <c r="O19" i="267"/>
  <c r="P19" i="267"/>
  <c r="Q19" i="267"/>
  <c r="R19" i="267"/>
  <c r="S19" i="267"/>
  <c r="T19" i="267"/>
  <c r="U19" i="267"/>
  <c r="V19" i="267"/>
  <c r="W19" i="267"/>
  <c r="X19" i="267"/>
  <c r="Y19" i="267"/>
  <c r="Z19" i="267"/>
  <c r="AA19" i="267"/>
  <c r="AB19" i="267"/>
  <c r="AC19" i="267"/>
  <c r="AD19" i="267"/>
  <c r="AE19" i="267"/>
  <c r="AF19" i="267"/>
  <c r="AG19" i="267"/>
  <c r="AH19" i="267"/>
  <c r="AI19" i="267"/>
  <c r="AJ19" i="267"/>
  <c r="AK19" i="267"/>
  <c r="AL19" i="267"/>
  <c r="AM19" i="267"/>
  <c r="AN19" i="267"/>
  <c r="AO19" i="267"/>
  <c r="AP19" i="267"/>
  <c r="AQ19" i="267"/>
  <c r="AR19" i="267"/>
  <c r="AS19" i="267"/>
  <c r="AT19" i="267"/>
  <c r="AU19" i="267"/>
  <c r="AV19" i="267"/>
  <c r="AW19" i="267"/>
  <c r="AX19" i="267"/>
  <c r="AY19" i="267"/>
  <c r="B20" i="267"/>
  <c r="C20" i="267"/>
  <c r="D20" i="267"/>
  <c r="E20" i="267"/>
  <c r="F20" i="267"/>
  <c r="G20" i="267"/>
  <c r="J20" i="267"/>
  <c r="K20" i="267"/>
  <c r="L20" i="267"/>
  <c r="M20" i="267"/>
  <c r="N20" i="267"/>
  <c r="O20" i="267"/>
  <c r="P20" i="267"/>
  <c r="Q20" i="267"/>
  <c r="R20" i="267"/>
  <c r="S20" i="267"/>
  <c r="T20" i="267"/>
  <c r="U20" i="267"/>
  <c r="V20" i="267"/>
  <c r="W20" i="267"/>
  <c r="X20" i="267"/>
  <c r="Y20" i="267"/>
  <c r="Z20" i="267"/>
  <c r="AA20" i="267"/>
  <c r="AB20" i="267"/>
  <c r="AC20" i="267"/>
  <c r="AD20" i="267"/>
  <c r="AE20" i="267"/>
  <c r="AF20" i="267"/>
  <c r="AG20" i="267"/>
  <c r="AH20" i="267"/>
  <c r="AI20" i="267"/>
  <c r="AJ20" i="267"/>
  <c r="AK20" i="267"/>
  <c r="AL20" i="267"/>
  <c r="AM20" i="267"/>
  <c r="AN20" i="267"/>
  <c r="AO20" i="267"/>
  <c r="AP20" i="267"/>
  <c r="AQ20" i="267"/>
  <c r="AR20" i="267"/>
  <c r="AS20" i="267"/>
  <c r="AT20" i="267"/>
  <c r="AU20" i="267"/>
  <c r="AV20" i="267"/>
  <c r="AW20" i="267"/>
  <c r="AX20" i="267"/>
  <c r="AY20" i="267"/>
  <c r="B21" i="267"/>
  <c r="C21" i="267"/>
  <c r="D21" i="267"/>
  <c r="E21" i="267"/>
  <c r="F21" i="267"/>
  <c r="G21" i="267"/>
  <c r="J21" i="267"/>
  <c r="K21" i="267"/>
  <c r="L21" i="267"/>
  <c r="M21" i="267"/>
  <c r="N21" i="267"/>
  <c r="O21" i="267"/>
  <c r="P21" i="267"/>
  <c r="Q21" i="267"/>
  <c r="R21" i="267"/>
  <c r="S21" i="267"/>
  <c r="T21" i="267"/>
  <c r="U21" i="267"/>
  <c r="V21" i="267"/>
  <c r="W21" i="267"/>
  <c r="X21" i="267"/>
  <c r="Y21" i="267"/>
  <c r="Z21" i="267"/>
  <c r="AA21" i="267"/>
  <c r="AB21" i="267"/>
  <c r="AC21" i="267"/>
  <c r="AD21" i="267"/>
  <c r="AE21" i="267"/>
  <c r="AF21" i="267"/>
  <c r="AG21" i="267"/>
  <c r="AH21" i="267"/>
  <c r="AI21" i="267"/>
  <c r="AJ21" i="267"/>
  <c r="AK21" i="267"/>
  <c r="AL21" i="267"/>
  <c r="AM21" i="267"/>
  <c r="AN21" i="267"/>
  <c r="AO21" i="267"/>
  <c r="AP21" i="267"/>
  <c r="AQ21" i="267"/>
  <c r="AR21" i="267"/>
  <c r="AS21" i="267"/>
  <c r="AT21" i="267"/>
  <c r="AU21" i="267"/>
  <c r="AV21" i="267"/>
  <c r="AW21" i="267"/>
  <c r="AX21" i="267"/>
  <c r="AY21" i="267"/>
  <c r="B22" i="267"/>
  <c r="C22" i="267"/>
  <c r="D22" i="267"/>
  <c r="E22" i="267"/>
  <c r="F22" i="267"/>
  <c r="G22" i="267"/>
  <c r="J22" i="267"/>
  <c r="K22" i="267"/>
  <c r="L22" i="267"/>
  <c r="M22" i="267"/>
  <c r="N22" i="267"/>
  <c r="O22" i="267"/>
  <c r="P22" i="267"/>
  <c r="Q22" i="267"/>
  <c r="R22" i="267"/>
  <c r="S22" i="267"/>
  <c r="T22" i="267"/>
  <c r="U22" i="267"/>
  <c r="V22" i="267"/>
  <c r="W22" i="267"/>
  <c r="X22" i="267"/>
  <c r="Y22" i="267"/>
  <c r="Z22" i="267"/>
  <c r="AA22" i="267"/>
  <c r="AB22" i="267"/>
  <c r="AC22" i="267"/>
  <c r="AD22" i="267"/>
  <c r="AE22" i="267"/>
  <c r="AF22" i="267"/>
  <c r="AG22" i="267"/>
  <c r="AH22" i="267"/>
  <c r="AI22" i="267"/>
  <c r="AJ22" i="267"/>
  <c r="AK22" i="267"/>
  <c r="AL22" i="267"/>
  <c r="AM22" i="267"/>
  <c r="AN22" i="267"/>
  <c r="AO22" i="267"/>
  <c r="AP22" i="267"/>
  <c r="AQ22" i="267"/>
  <c r="AR22" i="267"/>
  <c r="AS22" i="267"/>
  <c r="AT22" i="267"/>
  <c r="AU22" i="267"/>
  <c r="AV22" i="267"/>
  <c r="AW22" i="267"/>
  <c r="AX22" i="267"/>
  <c r="AY22" i="267"/>
  <c r="B23" i="267"/>
  <c r="C23" i="267"/>
  <c r="D23" i="267"/>
  <c r="E23" i="267"/>
  <c r="F23" i="267"/>
  <c r="G23" i="267"/>
  <c r="J23" i="267"/>
  <c r="K23" i="267"/>
  <c r="L23" i="267"/>
  <c r="M23" i="267"/>
  <c r="N23" i="267"/>
  <c r="O23" i="267"/>
  <c r="P23" i="267"/>
  <c r="Q23" i="267"/>
  <c r="R23" i="267"/>
  <c r="S23" i="267"/>
  <c r="T23" i="267"/>
  <c r="U23" i="267"/>
  <c r="V23" i="267"/>
  <c r="W23" i="267"/>
  <c r="X23" i="267"/>
  <c r="Y23" i="267"/>
  <c r="Z23" i="267"/>
  <c r="AA23" i="267"/>
  <c r="AB23" i="267"/>
  <c r="AC23" i="267"/>
  <c r="AD23" i="267"/>
  <c r="AE23" i="267"/>
  <c r="AF23" i="267"/>
  <c r="AG23" i="267"/>
  <c r="AH23" i="267"/>
  <c r="AI23" i="267"/>
  <c r="AJ23" i="267"/>
  <c r="AK23" i="267"/>
  <c r="AL23" i="267"/>
  <c r="AM23" i="267"/>
  <c r="AN23" i="267"/>
  <c r="AO23" i="267"/>
  <c r="AP23" i="267"/>
  <c r="AQ23" i="267"/>
  <c r="AR23" i="267"/>
  <c r="AS23" i="267"/>
  <c r="AT23" i="267"/>
  <c r="AU23" i="267"/>
  <c r="AV23" i="267"/>
  <c r="AW23" i="267"/>
  <c r="AX23" i="267"/>
  <c r="AY23" i="267"/>
  <c r="B24" i="267"/>
  <c r="C24" i="267"/>
  <c r="D24" i="267"/>
  <c r="E24" i="267"/>
  <c r="F24" i="267"/>
  <c r="G24" i="267"/>
  <c r="J24" i="267"/>
  <c r="K24" i="267"/>
  <c r="L24" i="267"/>
  <c r="M24" i="267"/>
  <c r="N24" i="267"/>
  <c r="O24" i="267"/>
  <c r="P24" i="267"/>
  <c r="Q24" i="267"/>
  <c r="R24" i="267"/>
  <c r="S24" i="267"/>
  <c r="T24" i="267"/>
  <c r="U24" i="267"/>
  <c r="V24" i="267"/>
  <c r="W24" i="267"/>
  <c r="X24" i="267"/>
  <c r="Y24" i="267"/>
  <c r="Z24" i="267"/>
  <c r="AA24" i="267"/>
  <c r="AB24" i="267"/>
  <c r="AC24" i="267"/>
  <c r="AD24" i="267"/>
  <c r="AE24" i="267"/>
  <c r="AF24" i="267"/>
  <c r="AG24" i="267"/>
  <c r="AH24" i="267"/>
  <c r="AI24" i="267"/>
  <c r="AJ24" i="267"/>
  <c r="AK24" i="267"/>
  <c r="AL24" i="267"/>
  <c r="AM24" i="267"/>
  <c r="AN24" i="267"/>
  <c r="AO24" i="267"/>
  <c r="AP24" i="267"/>
  <c r="AQ24" i="267"/>
  <c r="AR24" i="267"/>
  <c r="AS24" i="267"/>
  <c r="AT24" i="267"/>
  <c r="AU24" i="267"/>
  <c r="AV24" i="267"/>
  <c r="AW24" i="267"/>
  <c r="AX24" i="267"/>
  <c r="AY24" i="267"/>
  <c r="B25" i="267"/>
  <c r="C25" i="267"/>
  <c r="D25" i="267"/>
  <c r="E25" i="267"/>
  <c r="F25" i="267"/>
  <c r="G25" i="267"/>
  <c r="J25" i="267"/>
  <c r="K25" i="267"/>
  <c r="L25" i="267"/>
  <c r="M25" i="267"/>
  <c r="N25" i="267"/>
  <c r="O25" i="267"/>
  <c r="P25" i="267"/>
  <c r="Q25" i="267"/>
  <c r="R25" i="267"/>
  <c r="S25" i="267"/>
  <c r="T25" i="267"/>
  <c r="U25" i="267"/>
  <c r="V25" i="267"/>
  <c r="W25" i="267"/>
  <c r="X25" i="267"/>
  <c r="Y25" i="267"/>
  <c r="Z25" i="267"/>
  <c r="AA25" i="267"/>
  <c r="AB25" i="267"/>
  <c r="AC25" i="267"/>
  <c r="AD25" i="267"/>
  <c r="AE25" i="267"/>
  <c r="AF25" i="267"/>
  <c r="AG25" i="267"/>
  <c r="AH25" i="267"/>
  <c r="AI25" i="267"/>
  <c r="AJ25" i="267"/>
  <c r="AK25" i="267"/>
  <c r="AL25" i="267"/>
  <c r="AM25" i="267"/>
  <c r="AN25" i="267"/>
  <c r="AO25" i="267"/>
  <c r="AP25" i="267"/>
  <c r="AQ25" i="267"/>
  <c r="AR25" i="267"/>
  <c r="AS25" i="267"/>
  <c r="AT25" i="267"/>
  <c r="AU25" i="267"/>
  <c r="AV25" i="267"/>
  <c r="AW25" i="267"/>
  <c r="AX25" i="267"/>
  <c r="AY25" i="267"/>
  <c r="B26" i="267"/>
  <c r="C26" i="267"/>
  <c r="D26" i="267"/>
  <c r="E26" i="267"/>
  <c r="F26" i="267"/>
  <c r="G26" i="267"/>
  <c r="J26" i="267"/>
  <c r="K26" i="267"/>
  <c r="L26" i="267"/>
  <c r="M26" i="267"/>
  <c r="N26" i="267"/>
  <c r="O26" i="267"/>
  <c r="P26" i="267"/>
  <c r="Q26" i="267"/>
  <c r="R26" i="267"/>
  <c r="S26" i="267"/>
  <c r="T26" i="267"/>
  <c r="U26" i="267"/>
  <c r="V26" i="267"/>
  <c r="W26" i="267"/>
  <c r="X26" i="267"/>
  <c r="Y26" i="267"/>
  <c r="Z26" i="267"/>
  <c r="AA26" i="267"/>
  <c r="AB26" i="267"/>
  <c r="AC26" i="267"/>
  <c r="AD26" i="267"/>
  <c r="AE26" i="267"/>
  <c r="AF26" i="267"/>
  <c r="AG26" i="267"/>
  <c r="AH26" i="267"/>
  <c r="AI26" i="267"/>
  <c r="AJ26" i="267"/>
  <c r="AK26" i="267"/>
  <c r="AL26" i="267"/>
  <c r="AM26" i="267"/>
  <c r="AN26" i="267"/>
  <c r="AO26" i="267"/>
  <c r="AP26" i="267"/>
  <c r="AQ26" i="267"/>
  <c r="AR26" i="267"/>
  <c r="AS26" i="267"/>
  <c r="AT26" i="267"/>
  <c r="AU26" i="267"/>
  <c r="AV26" i="267"/>
  <c r="AW26" i="267"/>
  <c r="AX26" i="267"/>
  <c r="AY26" i="267"/>
  <c r="B27" i="267"/>
  <c r="C27" i="267"/>
  <c r="D27" i="267"/>
  <c r="E27" i="267"/>
  <c r="F27" i="267"/>
  <c r="G27" i="267"/>
  <c r="J27" i="267"/>
  <c r="K27" i="267"/>
  <c r="L27" i="267"/>
  <c r="M27" i="267"/>
  <c r="N27" i="267"/>
  <c r="O27" i="267"/>
  <c r="P27" i="267"/>
  <c r="Q27" i="267"/>
  <c r="R27" i="267"/>
  <c r="S27" i="267"/>
  <c r="T27" i="267"/>
  <c r="U27" i="267"/>
  <c r="V27" i="267"/>
  <c r="W27" i="267"/>
  <c r="X27" i="267"/>
  <c r="Y27" i="267"/>
  <c r="Z27" i="267"/>
  <c r="AA27" i="267"/>
  <c r="AB27" i="267"/>
  <c r="AC27" i="267"/>
  <c r="AD27" i="267"/>
  <c r="AE27" i="267"/>
  <c r="AF27" i="267"/>
  <c r="AG27" i="267"/>
  <c r="AH27" i="267"/>
  <c r="AI27" i="267"/>
  <c r="AJ27" i="267"/>
  <c r="AK27" i="267"/>
  <c r="AL27" i="267"/>
  <c r="AM27" i="267"/>
  <c r="AN27" i="267"/>
  <c r="AO27" i="267"/>
  <c r="AP27" i="267"/>
  <c r="AQ27" i="267"/>
  <c r="AR27" i="267"/>
  <c r="AS27" i="267"/>
  <c r="AT27" i="267"/>
  <c r="AU27" i="267"/>
  <c r="AV27" i="267"/>
  <c r="AW27" i="267"/>
  <c r="AX27" i="267"/>
  <c r="AY27" i="267"/>
  <c r="B28" i="267"/>
  <c r="C28" i="267"/>
  <c r="D28" i="267"/>
  <c r="E28" i="267"/>
  <c r="F28" i="267"/>
  <c r="G28" i="267"/>
  <c r="J28" i="267"/>
  <c r="K28" i="267"/>
  <c r="L28" i="267"/>
  <c r="M28" i="267"/>
  <c r="N28" i="267"/>
  <c r="O28" i="267"/>
  <c r="P28" i="267"/>
  <c r="Q28" i="267"/>
  <c r="R28" i="267"/>
  <c r="S28" i="267"/>
  <c r="T28" i="267"/>
  <c r="U28" i="267"/>
  <c r="V28" i="267"/>
  <c r="W28" i="267"/>
  <c r="X28" i="267"/>
  <c r="Y28" i="267"/>
  <c r="Z28" i="267"/>
  <c r="AA28" i="267"/>
  <c r="AB28" i="267"/>
  <c r="AC28" i="267"/>
  <c r="AD28" i="267"/>
  <c r="AE28" i="267"/>
  <c r="AF28" i="267"/>
  <c r="AG28" i="267"/>
  <c r="AH28" i="267"/>
  <c r="AI28" i="267"/>
  <c r="AJ28" i="267"/>
  <c r="AK28" i="267"/>
  <c r="AL28" i="267"/>
  <c r="AM28" i="267"/>
  <c r="AN28" i="267"/>
  <c r="AO28" i="267"/>
  <c r="AP28" i="267"/>
  <c r="AQ28" i="267"/>
  <c r="AR28" i="267"/>
  <c r="AS28" i="267"/>
  <c r="AT28" i="267"/>
  <c r="AU28" i="267"/>
  <c r="AV28" i="267"/>
  <c r="AW28" i="267"/>
  <c r="AX28" i="267"/>
  <c r="AY28" i="267"/>
  <c r="B29" i="267"/>
  <c r="C29" i="267"/>
  <c r="D29" i="267"/>
  <c r="E29" i="267"/>
  <c r="F29" i="267"/>
  <c r="G29" i="267"/>
  <c r="J29" i="267"/>
  <c r="K29" i="267"/>
  <c r="L29" i="267"/>
  <c r="M29" i="267"/>
  <c r="N29" i="267"/>
  <c r="O29" i="267"/>
  <c r="P29" i="267"/>
  <c r="Q29" i="267"/>
  <c r="R29" i="267"/>
  <c r="S29" i="267"/>
  <c r="T29" i="267"/>
  <c r="U29" i="267"/>
  <c r="V29" i="267"/>
  <c r="W29" i="267"/>
  <c r="X29" i="267"/>
  <c r="Y29" i="267"/>
  <c r="Z29" i="267"/>
  <c r="AA29" i="267"/>
  <c r="AB29" i="267"/>
  <c r="AC29" i="267"/>
  <c r="AD29" i="267"/>
  <c r="AE29" i="267"/>
  <c r="AF29" i="267"/>
  <c r="AG29" i="267"/>
  <c r="AH29" i="267"/>
  <c r="AI29" i="267"/>
  <c r="AJ29" i="267"/>
  <c r="AK29" i="267"/>
  <c r="AL29" i="267"/>
  <c r="AM29" i="267"/>
  <c r="AN29" i="267"/>
  <c r="AO29" i="267"/>
  <c r="AP29" i="267"/>
  <c r="AQ29" i="267"/>
  <c r="AR29" i="267"/>
  <c r="AS29" i="267"/>
  <c r="AT29" i="267"/>
  <c r="AU29" i="267"/>
  <c r="AV29" i="267"/>
  <c r="AW29" i="267"/>
  <c r="AX29" i="267"/>
  <c r="AY29" i="267"/>
  <c r="B30" i="267"/>
  <c r="C30" i="267"/>
  <c r="D30" i="267"/>
  <c r="E30" i="267"/>
  <c r="F30" i="267"/>
  <c r="G30" i="267"/>
  <c r="J30" i="267"/>
  <c r="K30" i="267"/>
  <c r="L30" i="267"/>
  <c r="M30" i="267"/>
  <c r="N30" i="267"/>
  <c r="O30" i="267"/>
  <c r="P30" i="267"/>
  <c r="Q30" i="267"/>
  <c r="R30" i="267"/>
  <c r="S30" i="267"/>
  <c r="T30" i="267"/>
  <c r="U30" i="267"/>
  <c r="V30" i="267"/>
  <c r="W30" i="267"/>
  <c r="X30" i="267"/>
  <c r="Y30" i="267"/>
  <c r="Z30" i="267"/>
  <c r="AA30" i="267"/>
  <c r="AB30" i="267"/>
  <c r="AC30" i="267"/>
  <c r="AD30" i="267"/>
  <c r="AE30" i="267"/>
  <c r="AF30" i="267"/>
  <c r="AG30" i="267"/>
  <c r="AH30" i="267"/>
  <c r="AI30" i="267"/>
  <c r="AJ30" i="267"/>
  <c r="AK30" i="267"/>
  <c r="AL30" i="267"/>
  <c r="AM30" i="267"/>
  <c r="AN30" i="267"/>
  <c r="AO30" i="267"/>
  <c r="AP30" i="267"/>
  <c r="AQ30" i="267"/>
  <c r="AR30" i="267"/>
  <c r="AS30" i="267"/>
  <c r="AT30" i="267"/>
  <c r="AU30" i="267"/>
  <c r="AV30" i="267"/>
  <c r="AW30" i="267"/>
  <c r="AX30" i="267"/>
  <c r="AY30" i="267"/>
  <c r="B31" i="267"/>
  <c r="C31" i="267"/>
  <c r="D31" i="267"/>
  <c r="E31" i="267"/>
  <c r="F31" i="267"/>
  <c r="G31" i="267"/>
  <c r="J31" i="267"/>
  <c r="K31" i="267"/>
  <c r="L31" i="267"/>
  <c r="M31" i="267"/>
  <c r="N31" i="267"/>
  <c r="O31" i="267"/>
  <c r="P31" i="267"/>
  <c r="Q31" i="267"/>
  <c r="R31" i="267"/>
  <c r="S31" i="267"/>
  <c r="T31" i="267"/>
  <c r="U31" i="267"/>
  <c r="V31" i="267"/>
  <c r="W31" i="267"/>
  <c r="X31" i="267"/>
  <c r="Y31" i="267"/>
  <c r="Z31" i="267"/>
  <c r="AA31" i="267"/>
  <c r="AB31" i="267"/>
  <c r="AC31" i="267"/>
  <c r="AD31" i="267"/>
  <c r="AE31" i="267"/>
  <c r="AF31" i="267"/>
  <c r="AG31" i="267"/>
  <c r="AH31" i="267"/>
  <c r="AI31" i="267"/>
  <c r="AJ31" i="267"/>
  <c r="AK31" i="267"/>
  <c r="AL31" i="267"/>
  <c r="AM31" i="267"/>
  <c r="AN31" i="267"/>
  <c r="AO31" i="267"/>
  <c r="AP31" i="267"/>
  <c r="AQ31" i="267"/>
  <c r="AR31" i="267"/>
  <c r="AS31" i="267"/>
  <c r="AT31" i="267"/>
  <c r="AU31" i="267"/>
  <c r="AV31" i="267"/>
  <c r="AW31" i="267"/>
  <c r="AX31" i="267"/>
  <c r="AY31" i="267"/>
  <c r="B32" i="267"/>
  <c r="C32" i="267"/>
  <c r="D32" i="267"/>
  <c r="E32" i="267"/>
  <c r="F32" i="267"/>
  <c r="G32" i="267"/>
  <c r="J32" i="267"/>
  <c r="K32" i="267"/>
  <c r="L32" i="267"/>
  <c r="M32" i="267"/>
  <c r="N32" i="267"/>
  <c r="O32" i="267"/>
  <c r="P32" i="267"/>
  <c r="Q32" i="267"/>
  <c r="R32" i="267"/>
  <c r="S32" i="267"/>
  <c r="T32" i="267"/>
  <c r="U32" i="267"/>
  <c r="V32" i="267"/>
  <c r="W32" i="267"/>
  <c r="X32" i="267"/>
  <c r="Y32" i="267"/>
  <c r="Z32" i="267"/>
  <c r="AA32" i="267"/>
  <c r="AB32" i="267"/>
  <c r="AC32" i="267"/>
  <c r="AD32" i="267"/>
  <c r="AE32" i="267"/>
  <c r="AF32" i="267"/>
  <c r="AG32" i="267"/>
  <c r="AH32" i="267"/>
  <c r="AI32" i="267"/>
  <c r="AJ32" i="267"/>
  <c r="AK32" i="267"/>
  <c r="AL32" i="267"/>
  <c r="AM32" i="267"/>
  <c r="AN32" i="267"/>
  <c r="AO32" i="267"/>
  <c r="AP32" i="267"/>
  <c r="AQ32" i="267"/>
  <c r="AR32" i="267"/>
  <c r="AS32" i="267"/>
  <c r="AT32" i="267"/>
  <c r="AU32" i="267"/>
  <c r="AV32" i="267"/>
  <c r="AW32" i="267"/>
  <c r="AX32" i="267"/>
  <c r="AY32" i="267"/>
  <c r="B33" i="267"/>
  <c r="C33" i="267"/>
  <c r="D33" i="267"/>
  <c r="E33" i="267"/>
  <c r="F33" i="267"/>
  <c r="G33" i="267"/>
  <c r="J33" i="267"/>
  <c r="K33" i="267"/>
  <c r="L33" i="267"/>
  <c r="M33" i="267"/>
  <c r="N33" i="267"/>
  <c r="O33" i="267"/>
  <c r="P33" i="267"/>
  <c r="Q33" i="267"/>
  <c r="R33" i="267"/>
  <c r="S33" i="267"/>
  <c r="T33" i="267"/>
  <c r="U33" i="267"/>
  <c r="V33" i="267"/>
  <c r="W33" i="267"/>
  <c r="X33" i="267"/>
  <c r="Y33" i="267"/>
  <c r="Z33" i="267"/>
  <c r="AA33" i="267"/>
  <c r="AB33" i="267"/>
  <c r="AC33" i="267"/>
  <c r="AD33" i="267"/>
  <c r="AE33" i="267"/>
  <c r="AF33" i="267"/>
  <c r="AG33" i="267"/>
  <c r="AH33" i="267"/>
  <c r="AI33" i="267"/>
  <c r="AJ33" i="267"/>
  <c r="AK33" i="267"/>
  <c r="AL33" i="267"/>
  <c r="AM33" i="267"/>
  <c r="AN33" i="267"/>
  <c r="AO33" i="267"/>
  <c r="AP33" i="267"/>
  <c r="AQ33" i="267"/>
  <c r="AR33" i="267"/>
  <c r="AS33" i="267"/>
  <c r="AT33" i="267"/>
  <c r="AU33" i="267"/>
  <c r="AV33" i="267"/>
  <c r="AW33" i="267"/>
  <c r="AX33" i="267"/>
  <c r="AY33" i="267"/>
  <c r="B34" i="267"/>
  <c r="C34" i="267"/>
  <c r="D34" i="267"/>
  <c r="E34" i="267"/>
  <c r="F34" i="267"/>
  <c r="G34" i="267"/>
  <c r="J34" i="267"/>
  <c r="K34" i="267"/>
  <c r="L34" i="267"/>
  <c r="M34" i="267"/>
  <c r="N34" i="267"/>
  <c r="O34" i="267"/>
  <c r="P34" i="267"/>
  <c r="Q34" i="267"/>
  <c r="R34" i="267"/>
  <c r="S34" i="267"/>
  <c r="T34" i="267"/>
  <c r="U34" i="267"/>
  <c r="V34" i="267"/>
  <c r="W34" i="267"/>
  <c r="X34" i="267"/>
  <c r="Y34" i="267"/>
  <c r="Z34" i="267"/>
  <c r="AA34" i="267"/>
  <c r="AB34" i="267"/>
  <c r="AC34" i="267"/>
  <c r="AD34" i="267"/>
  <c r="AE34" i="267"/>
  <c r="AF34" i="267"/>
  <c r="AG34" i="267"/>
  <c r="AH34" i="267"/>
  <c r="AI34" i="267"/>
  <c r="AJ34" i="267"/>
  <c r="AK34" i="267"/>
  <c r="AL34" i="267"/>
  <c r="AM34" i="267"/>
  <c r="AN34" i="267"/>
  <c r="AO34" i="267"/>
  <c r="AP34" i="267"/>
  <c r="AQ34" i="267"/>
  <c r="AR34" i="267"/>
  <c r="AS34" i="267"/>
  <c r="AT34" i="267"/>
  <c r="AU34" i="267"/>
  <c r="AV34" i="267"/>
  <c r="AW34" i="267"/>
  <c r="AX34" i="267"/>
  <c r="AY34" i="267"/>
  <c r="B35" i="267"/>
  <c r="C35" i="267"/>
  <c r="D35" i="267"/>
  <c r="E35" i="267"/>
  <c r="F35" i="267"/>
  <c r="G35" i="267"/>
  <c r="J35" i="267"/>
  <c r="K35" i="267"/>
  <c r="L35" i="267"/>
  <c r="M35" i="267"/>
  <c r="N35" i="267"/>
  <c r="O35" i="267"/>
  <c r="P35" i="267"/>
  <c r="Q35" i="267"/>
  <c r="R35" i="267"/>
  <c r="S35" i="267"/>
  <c r="T35" i="267"/>
  <c r="U35" i="267"/>
  <c r="V35" i="267"/>
  <c r="W35" i="267"/>
  <c r="X35" i="267"/>
  <c r="Y35" i="267"/>
  <c r="Z35" i="267"/>
  <c r="AA35" i="267"/>
  <c r="AB35" i="267"/>
  <c r="AC35" i="267"/>
  <c r="AD35" i="267"/>
  <c r="AE35" i="267"/>
  <c r="AF35" i="267"/>
  <c r="AG35" i="267"/>
  <c r="AH35" i="267"/>
  <c r="AI35" i="267"/>
  <c r="AJ35" i="267"/>
  <c r="AK35" i="267"/>
  <c r="AL35" i="267"/>
  <c r="AM35" i="267"/>
  <c r="AN35" i="267"/>
  <c r="AO35" i="267"/>
  <c r="AP35" i="267"/>
  <c r="AQ35" i="267"/>
  <c r="AR35" i="267"/>
  <c r="AS35" i="267"/>
  <c r="AT35" i="267"/>
  <c r="AU35" i="267"/>
  <c r="AV35" i="267"/>
  <c r="AW35" i="267"/>
  <c r="AX35" i="267"/>
  <c r="AY35" i="267"/>
  <c r="B36" i="267"/>
  <c r="C36" i="267"/>
  <c r="D36" i="267"/>
  <c r="E36" i="267"/>
  <c r="F36" i="267"/>
  <c r="G36" i="267"/>
  <c r="J36" i="267"/>
  <c r="K36" i="267"/>
  <c r="L36" i="267"/>
  <c r="M36" i="267"/>
  <c r="N36" i="267"/>
  <c r="O36" i="267"/>
  <c r="P36" i="267"/>
  <c r="Q36" i="267"/>
  <c r="R36" i="267"/>
  <c r="S36" i="267"/>
  <c r="T36" i="267"/>
  <c r="U36" i="267"/>
  <c r="V36" i="267"/>
  <c r="W36" i="267"/>
  <c r="X36" i="267"/>
  <c r="Y36" i="267"/>
  <c r="Z36" i="267"/>
  <c r="AA36" i="267"/>
  <c r="AB36" i="267"/>
  <c r="AC36" i="267"/>
  <c r="AD36" i="267"/>
  <c r="AE36" i="267"/>
  <c r="AF36" i="267"/>
  <c r="AG36" i="267"/>
  <c r="AH36" i="267"/>
  <c r="AI36" i="267"/>
  <c r="AJ36" i="267"/>
  <c r="AK36" i="267"/>
  <c r="AL36" i="267"/>
  <c r="AM36" i="267"/>
  <c r="AN36" i="267"/>
  <c r="AO36" i="267"/>
  <c r="AP36" i="267"/>
  <c r="AQ36" i="267"/>
  <c r="AR36" i="267"/>
  <c r="AS36" i="267"/>
  <c r="AT36" i="267"/>
  <c r="AU36" i="267"/>
  <c r="AV36" i="267"/>
  <c r="AW36" i="267"/>
  <c r="AX36" i="267"/>
  <c r="AY36" i="267"/>
  <c r="B37" i="267"/>
  <c r="C37" i="267"/>
  <c r="D37" i="267"/>
  <c r="E37" i="267"/>
  <c r="F37" i="267"/>
  <c r="G37" i="267"/>
  <c r="J37" i="267"/>
  <c r="K37" i="267"/>
  <c r="L37" i="267"/>
  <c r="M37" i="267"/>
  <c r="N37" i="267"/>
  <c r="O37" i="267"/>
  <c r="P37" i="267"/>
  <c r="Q37" i="267"/>
  <c r="R37" i="267"/>
  <c r="S37" i="267"/>
  <c r="T37" i="267"/>
  <c r="U37" i="267"/>
  <c r="V37" i="267"/>
  <c r="W37" i="267"/>
  <c r="X37" i="267"/>
  <c r="Y37" i="267"/>
  <c r="Z37" i="267"/>
  <c r="AA37" i="267"/>
  <c r="AB37" i="267"/>
  <c r="AC37" i="267"/>
  <c r="AD37" i="267"/>
  <c r="AE37" i="267"/>
  <c r="AF37" i="267"/>
  <c r="AG37" i="267"/>
  <c r="AH37" i="267"/>
  <c r="AI37" i="267"/>
  <c r="AJ37" i="267"/>
  <c r="AK37" i="267"/>
  <c r="AL37" i="267"/>
  <c r="AM37" i="267"/>
  <c r="AN37" i="267"/>
  <c r="AO37" i="267"/>
  <c r="AP37" i="267"/>
  <c r="AQ37" i="267"/>
  <c r="AR37" i="267"/>
  <c r="AS37" i="267"/>
  <c r="AT37" i="267"/>
  <c r="AU37" i="267"/>
  <c r="AV37" i="267"/>
  <c r="AW37" i="267"/>
  <c r="AX37" i="267"/>
  <c r="AY37" i="267"/>
  <c r="B38" i="267"/>
  <c r="C38" i="267"/>
  <c r="D38" i="267"/>
  <c r="E38" i="267"/>
  <c r="F38" i="267"/>
  <c r="G38" i="267"/>
  <c r="J38" i="267"/>
  <c r="K38" i="267"/>
  <c r="L38" i="267"/>
  <c r="M38" i="267"/>
  <c r="N38" i="267"/>
  <c r="O38" i="267"/>
  <c r="P38" i="267"/>
  <c r="Q38" i="267"/>
  <c r="R38" i="267"/>
  <c r="S38" i="267"/>
  <c r="T38" i="267"/>
  <c r="U38" i="267"/>
  <c r="V38" i="267"/>
  <c r="W38" i="267"/>
  <c r="X38" i="267"/>
  <c r="Y38" i="267"/>
  <c r="Z38" i="267"/>
  <c r="AA38" i="267"/>
  <c r="AB38" i="267"/>
  <c r="AC38" i="267"/>
  <c r="AD38" i="267"/>
  <c r="AE38" i="267"/>
  <c r="AF38" i="267"/>
  <c r="AG38" i="267"/>
  <c r="AH38" i="267"/>
  <c r="AI38" i="267"/>
  <c r="AJ38" i="267"/>
  <c r="AK38" i="267"/>
  <c r="AL38" i="267"/>
  <c r="AM38" i="267"/>
  <c r="AN38" i="267"/>
  <c r="AO38" i="267"/>
  <c r="AP38" i="267"/>
  <c r="AQ38" i="267"/>
  <c r="AR38" i="267"/>
  <c r="AS38" i="267"/>
  <c r="AT38" i="267"/>
  <c r="AU38" i="267"/>
  <c r="AV38" i="267"/>
  <c r="AW38" i="267"/>
  <c r="AX38" i="267"/>
  <c r="AY38" i="267"/>
  <c r="B39" i="267"/>
  <c r="C39" i="267"/>
  <c r="D39" i="267"/>
  <c r="E39" i="267"/>
  <c r="F39" i="267"/>
  <c r="G39" i="267"/>
  <c r="J39" i="267"/>
  <c r="K39" i="267"/>
  <c r="L39" i="267"/>
  <c r="M39" i="267"/>
  <c r="N39" i="267"/>
  <c r="O39" i="267"/>
  <c r="P39" i="267"/>
  <c r="Q39" i="267"/>
  <c r="R39" i="267"/>
  <c r="S39" i="267"/>
  <c r="T39" i="267"/>
  <c r="U39" i="267"/>
  <c r="V39" i="267"/>
  <c r="W39" i="267"/>
  <c r="X39" i="267"/>
  <c r="Y39" i="267"/>
  <c r="Z39" i="267"/>
  <c r="AA39" i="267"/>
  <c r="AB39" i="267"/>
  <c r="AC39" i="267"/>
  <c r="AD39" i="267"/>
  <c r="AE39" i="267"/>
  <c r="AF39" i="267"/>
  <c r="AG39" i="267"/>
  <c r="AH39" i="267"/>
  <c r="AI39" i="267"/>
  <c r="AJ39" i="267"/>
  <c r="AK39" i="267"/>
  <c r="AL39" i="267"/>
  <c r="AM39" i="267"/>
  <c r="AN39" i="267"/>
  <c r="AO39" i="267"/>
  <c r="AP39" i="267"/>
  <c r="AQ39" i="267"/>
  <c r="AR39" i="267"/>
  <c r="AS39" i="267"/>
  <c r="AT39" i="267"/>
  <c r="AU39" i="267"/>
  <c r="AV39" i="267"/>
  <c r="AW39" i="267"/>
  <c r="AX39" i="267"/>
  <c r="AY39" i="267"/>
  <c r="B40" i="267"/>
  <c r="C40" i="267"/>
  <c r="D40" i="267"/>
  <c r="E40" i="267"/>
  <c r="F40" i="267"/>
  <c r="G40" i="267"/>
  <c r="J40" i="267"/>
  <c r="K40" i="267"/>
  <c r="L40" i="267"/>
  <c r="M40" i="267"/>
  <c r="N40" i="267"/>
  <c r="O40" i="267"/>
  <c r="P40" i="267"/>
  <c r="Q40" i="267"/>
  <c r="R40" i="267"/>
  <c r="S40" i="267"/>
  <c r="T40" i="267"/>
  <c r="U40" i="267"/>
  <c r="V40" i="267"/>
  <c r="W40" i="267"/>
  <c r="X40" i="267"/>
  <c r="Y40" i="267"/>
  <c r="Z40" i="267"/>
  <c r="AA40" i="267"/>
  <c r="AB40" i="267"/>
  <c r="AC40" i="267"/>
  <c r="AD40" i="267"/>
  <c r="AE40" i="267"/>
  <c r="AF40" i="267"/>
  <c r="AG40" i="267"/>
  <c r="AH40" i="267"/>
  <c r="AI40" i="267"/>
  <c r="AJ40" i="267"/>
  <c r="AK40" i="267"/>
  <c r="AL40" i="267"/>
  <c r="AM40" i="267"/>
  <c r="AN40" i="267"/>
  <c r="AO40" i="267"/>
  <c r="AP40" i="267"/>
  <c r="AQ40" i="267"/>
  <c r="AR40" i="267"/>
  <c r="AS40" i="267"/>
  <c r="AT40" i="267"/>
  <c r="AU40" i="267"/>
  <c r="AV40" i="267"/>
  <c r="AW40" i="267"/>
  <c r="AX40" i="267"/>
  <c r="AY40" i="267"/>
  <c r="B41" i="267"/>
  <c r="C41" i="267"/>
  <c r="D41" i="267"/>
  <c r="E41" i="267"/>
  <c r="F41" i="267"/>
  <c r="G41" i="267"/>
  <c r="J41" i="267"/>
  <c r="K41" i="267"/>
  <c r="L41" i="267"/>
  <c r="M41" i="267"/>
  <c r="N41" i="267"/>
  <c r="O41" i="267"/>
  <c r="P41" i="267"/>
  <c r="Q41" i="267"/>
  <c r="R41" i="267"/>
  <c r="S41" i="267"/>
  <c r="T41" i="267"/>
  <c r="U41" i="267"/>
  <c r="V41" i="267"/>
  <c r="W41" i="267"/>
  <c r="X41" i="267"/>
  <c r="Y41" i="267"/>
  <c r="Z41" i="267"/>
  <c r="AA41" i="267"/>
  <c r="AB41" i="267"/>
  <c r="AC41" i="267"/>
  <c r="AD41" i="267"/>
  <c r="AE41" i="267"/>
  <c r="AF41" i="267"/>
  <c r="AG41" i="267"/>
  <c r="AH41" i="267"/>
  <c r="AI41" i="267"/>
  <c r="AJ41" i="267"/>
  <c r="AK41" i="267"/>
  <c r="AL41" i="267"/>
  <c r="AM41" i="267"/>
  <c r="AN41" i="267"/>
  <c r="AO41" i="267"/>
  <c r="AP41" i="267"/>
  <c r="AQ41" i="267"/>
  <c r="AR41" i="267"/>
  <c r="AS41" i="267"/>
  <c r="AT41" i="267"/>
  <c r="AU41" i="267"/>
  <c r="AV41" i="267"/>
  <c r="AW41" i="267"/>
  <c r="AX41" i="267"/>
  <c r="AY41" i="267"/>
  <c r="B42" i="267"/>
  <c r="C42" i="267"/>
  <c r="D42" i="267"/>
  <c r="E42" i="267"/>
  <c r="F42" i="267"/>
  <c r="G42" i="267"/>
  <c r="J42" i="267"/>
  <c r="K42" i="267"/>
  <c r="L42" i="267"/>
  <c r="M42" i="267"/>
  <c r="N42" i="267"/>
  <c r="O42" i="267"/>
  <c r="P42" i="267"/>
  <c r="Q42" i="267"/>
  <c r="R42" i="267"/>
  <c r="S42" i="267"/>
  <c r="T42" i="267"/>
  <c r="U42" i="267"/>
  <c r="V42" i="267"/>
  <c r="W42" i="267"/>
  <c r="X42" i="267"/>
  <c r="Y42" i="267"/>
  <c r="Z42" i="267"/>
  <c r="AA42" i="267"/>
  <c r="AB42" i="267"/>
  <c r="AC42" i="267"/>
  <c r="AD42" i="267"/>
  <c r="AE42" i="267"/>
  <c r="AF42" i="267"/>
  <c r="AG42" i="267"/>
  <c r="AH42" i="267"/>
  <c r="AI42" i="267"/>
  <c r="AJ42" i="267"/>
  <c r="AK42" i="267"/>
  <c r="AL42" i="267"/>
  <c r="AM42" i="267"/>
  <c r="AN42" i="267"/>
  <c r="AO42" i="267"/>
  <c r="AP42" i="267"/>
  <c r="AQ42" i="267"/>
  <c r="AR42" i="267"/>
  <c r="AS42" i="267"/>
  <c r="AT42" i="267"/>
  <c r="AU42" i="267"/>
  <c r="AV42" i="267"/>
  <c r="AW42" i="267"/>
  <c r="AX42" i="267"/>
  <c r="AY42" i="267"/>
  <c r="B43" i="267"/>
  <c r="C43" i="267"/>
  <c r="D43" i="267"/>
  <c r="E43" i="267"/>
  <c r="F43" i="267"/>
  <c r="G43" i="267"/>
  <c r="J43" i="267"/>
  <c r="K43" i="267"/>
  <c r="L43" i="267"/>
  <c r="M43" i="267"/>
  <c r="N43" i="267"/>
  <c r="O43" i="267"/>
  <c r="P43" i="267"/>
  <c r="Q43" i="267"/>
  <c r="R43" i="267"/>
  <c r="S43" i="267"/>
  <c r="T43" i="267"/>
  <c r="U43" i="267"/>
  <c r="V43" i="267"/>
  <c r="W43" i="267"/>
  <c r="X43" i="267"/>
  <c r="Y43" i="267"/>
  <c r="Z43" i="267"/>
  <c r="AA43" i="267"/>
  <c r="AB43" i="267"/>
  <c r="AC43" i="267"/>
  <c r="AD43" i="267"/>
  <c r="AE43" i="267"/>
  <c r="AF43" i="267"/>
  <c r="AG43" i="267"/>
  <c r="AH43" i="267"/>
  <c r="AI43" i="267"/>
  <c r="AJ43" i="267"/>
  <c r="AK43" i="267"/>
  <c r="AL43" i="267"/>
  <c r="AM43" i="267"/>
  <c r="AN43" i="267"/>
  <c r="AO43" i="267"/>
  <c r="AP43" i="267"/>
  <c r="AQ43" i="267"/>
  <c r="AR43" i="267"/>
  <c r="AS43" i="267"/>
  <c r="AT43" i="267"/>
  <c r="AU43" i="267"/>
  <c r="AV43" i="267"/>
  <c r="AW43" i="267"/>
  <c r="AX43" i="267"/>
  <c r="AY43" i="267"/>
  <c r="B44" i="267"/>
  <c r="C44" i="267"/>
  <c r="D44" i="267"/>
  <c r="E44" i="267"/>
  <c r="F44" i="267"/>
  <c r="G44" i="267"/>
  <c r="J44" i="267"/>
  <c r="K44" i="267"/>
  <c r="L44" i="267"/>
  <c r="M44" i="267"/>
  <c r="N44" i="267"/>
  <c r="O44" i="267"/>
  <c r="P44" i="267"/>
  <c r="Q44" i="267"/>
  <c r="R44" i="267"/>
  <c r="S44" i="267"/>
  <c r="T44" i="267"/>
  <c r="U44" i="267"/>
  <c r="V44" i="267"/>
  <c r="W44" i="267"/>
  <c r="X44" i="267"/>
  <c r="Y44" i="267"/>
  <c r="Z44" i="267"/>
  <c r="AA44" i="267"/>
  <c r="AB44" i="267"/>
  <c r="AC44" i="267"/>
  <c r="AD44" i="267"/>
  <c r="AE44" i="267"/>
  <c r="AF44" i="267"/>
  <c r="AG44" i="267"/>
  <c r="AH44" i="267"/>
  <c r="AI44" i="267"/>
  <c r="AJ44" i="267"/>
  <c r="AK44" i="267"/>
  <c r="AL44" i="267"/>
  <c r="AM44" i="267"/>
  <c r="AN44" i="267"/>
  <c r="AO44" i="267"/>
  <c r="AP44" i="267"/>
  <c r="AQ44" i="267"/>
  <c r="AR44" i="267"/>
  <c r="AS44" i="267"/>
  <c r="AT44" i="267"/>
  <c r="AU44" i="267"/>
  <c r="AV44" i="267"/>
  <c r="AW44" i="267"/>
  <c r="AX44" i="267"/>
  <c r="AY44" i="267"/>
  <c r="BD44" i="267"/>
  <c r="B45" i="267"/>
  <c r="C45" i="267"/>
  <c r="D45" i="267"/>
  <c r="E45" i="267"/>
  <c r="F45" i="267"/>
  <c r="G45" i="267"/>
  <c r="J45" i="267"/>
  <c r="K45" i="267"/>
  <c r="L45" i="267"/>
  <c r="M45" i="267"/>
  <c r="N45" i="267"/>
  <c r="O45" i="267"/>
  <c r="P45" i="267"/>
  <c r="Q45" i="267"/>
  <c r="R45" i="267"/>
  <c r="S45" i="267"/>
  <c r="T45" i="267"/>
  <c r="U45" i="267"/>
  <c r="V45" i="267"/>
  <c r="W45" i="267"/>
  <c r="X45" i="267"/>
  <c r="Y45" i="267"/>
  <c r="Z45" i="267"/>
  <c r="AA45" i="267"/>
  <c r="AB45" i="267"/>
  <c r="AC45" i="267"/>
  <c r="AD45" i="267"/>
  <c r="AE45" i="267"/>
  <c r="AF45" i="267"/>
  <c r="AG45" i="267"/>
  <c r="AH45" i="267"/>
  <c r="AI45" i="267"/>
  <c r="AJ45" i="267"/>
  <c r="AK45" i="267"/>
  <c r="AL45" i="267"/>
  <c r="AM45" i="267"/>
  <c r="AN45" i="267"/>
  <c r="AO45" i="267"/>
  <c r="AP45" i="267"/>
  <c r="AQ45" i="267"/>
  <c r="AR45" i="267"/>
  <c r="AS45" i="267"/>
  <c r="AT45" i="267"/>
  <c r="AU45" i="267"/>
  <c r="AV45" i="267"/>
  <c r="AW45" i="267"/>
  <c r="AX45" i="267"/>
  <c r="AY45" i="267"/>
  <c r="B46" i="267"/>
  <c r="C46" i="267"/>
  <c r="D46" i="267"/>
  <c r="E46" i="267"/>
  <c r="F46" i="267"/>
  <c r="G46" i="267"/>
  <c r="J46" i="267"/>
  <c r="K46" i="267"/>
  <c r="L46" i="267"/>
  <c r="M46" i="267"/>
  <c r="N46" i="267"/>
  <c r="O46" i="267"/>
  <c r="P46" i="267"/>
  <c r="Q46" i="267"/>
  <c r="R46" i="267"/>
  <c r="S46" i="267"/>
  <c r="T46" i="267"/>
  <c r="U46" i="267"/>
  <c r="V46" i="267"/>
  <c r="W46" i="267"/>
  <c r="X46" i="267"/>
  <c r="Y46" i="267"/>
  <c r="Z46" i="267"/>
  <c r="AA46" i="267"/>
  <c r="AB46" i="267"/>
  <c r="AC46" i="267"/>
  <c r="AD46" i="267"/>
  <c r="AE46" i="267"/>
  <c r="AF46" i="267"/>
  <c r="AG46" i="267"/>
  <c r="AH46" i="267"/>
  <c r="AI46" i="267"/>
  <c r="AJ46" i="267"/>
  <c r="AK46" i="267"/>
  <c r="AL46" i="267"/>
  <c r="AM46" i="267"/>
  <c r="AN46" i="267"/>
  <c r="AO46" i="267"/>
  <c r="AP46" i="267"/>
  <c r="AQ46" i="267"/>
  <c r="AR46" i="267"/>
  <c r="AS46" i="267"/>
  <c r="AT46" i="267"/>
  <c r="AU46" i="267"/>
  <c r="AV46" i="267"/>
  <c r="AW46" i="267"/>
  <c r="AX46" i="267"/>
  <c r="AY46" i="267"/>
  <c r="B47" i="267"/>
  <c r="C47" i="267"/>
  <c r="D47" i="267"/>
  <c r="E47" i="267"/>
  <c r="F47" i="267"/>
  <c r="G47" i="267"/>
  <c r="J47" i="267"/>
  <c r="K47" i="267"/>
  <c r="L47" i="267"/>
  <c r="M47" i="267"/>
  <c r="N47" i="267"/>
  <c r="O47" i="267"/>
  <c r="P47" i="267"/>
  <c r="Q47" i="267"/>
  <c r="R47" i="267"/>
  <c r="S47" i="267"/>
  <c r="T47" i="267"/>
  <c r="U47" i="267"/>
  <c r="V47" i="267"/>
  <c r="W47" i="267"/>
  <c r="X47" i="267"/>
  <c r="Y47" i="267"/>
  <c r="Z47" i="267"/>
  <c r="AA47" i="267"/>
  <c r="AB47" i="267"/>
  <c r="AC47" i="267"/>
  <c r="AD47" i="267"/>
  <c r="AE47" i="267"/>
  <c r="AF47" i="267"/>
  <c r="AG47" i="267"/>
  <c r="AH47" i="267"/>
  <c r="AI47" i="267"/>
  <c r="AJ47" i="267"/>
  <c r="AK47" i="267"/>
  <c r="AL47" i="267"/>
  <c r="AM47" i="267"/>
  <c r="AN47" i="267"/>
  <c r="AO47" i="267"/>
  <c r="AP47" i="267"/>
  <c r="AQ47" i="267"/>
  <c r="AR47" i="267"/>
  <c r="AS47" i="267"/>
  <c r="AT47" i="267"/>
  <c r="AU47" i="267"/>
  <c r="AV47" i="267"/>
  <c r="AW47" i="267"/>
  <c r="AX47" i="267"/>
  <c r="AY47" i="267"/>
  <c r="B48" i="267"/>
  <c r="C48" i="267"/>
  <c r="D48" i="267"/>
  <c r="E48" i="267"/>
  <c r="F48" i="267"/>
  <c r="G48" i="267"/>
  <c r="J48" i="267"/>
  <c r="K48" i="267"/>
  <c r="L48" i="267"/>
  <c r="M48" i="267"/>
  <c r="N48" i="267"/>
  <c r="O48" i="267"/>
  <c r="P48" i="267"/>
  <c r="Q48" i="267"/>
  <c r="R48" i="267"/>
  <c r="S48" i="267"/>
  <c r="T48" i="267"/>
  <c r="U48" i="267"/>
  <c r="V48" i="267"/>
  <c r="W48" i="267"/>
  <c r="X48" i="267"/>
  <c r="Y48" i="267"/>
  <c r="Z48" i="267"/>
  <c r="AA48" i="267"/>
  <c r="AB48" i="267"/>
  <c r="AC48" i="267"/>
  <c r="AD48" i="267"/>
  <c r="AE48" i="267"/>
  <c r="AF48" i="267"/>
  <c r="AG48" i="267"/>
  <c r="AH48" i="267"/>
  <c r="AI48" i="267"/>
  <c r="AJ48" i="267"/>
  <c r="AK48" i="267"/>
  <c r="AL48" i="267"/>
  <c r="AM48" i="267"/>
  <c r="AN48" i="267"/>
  <c r="AO48" i="267"/>
  <c r="AP48" i="267"/>
  <c r="AQ48" i="267"/>
  <c r="AR48" i="267"/>
  <c r="AS48" i="267"/>
  <c r="AT48" i="267"/>
  <c r="AU48" i="267"/>
  <c r="AV48" i="267"/>
  <c r="AW48" i="267"/>
  <c r="AX48" i="267"/>
  <c r="AY48" i="267"/>
  <c r="AD52" i="267"/>
  <c r="AL52" i="267"/>
  <c r="AT52" i="267"/>
  <c r="AL54" i="267"/>
  <c r="AT54" i="267"/>
  <c r="AU54" i="267"/>
  <c r="C61" i="267"/>
  <c r="D61" i="267"/>
  <c r="E61" i="267"/>
  <c r="F61" i="267"/>
  <c r="G61" i="267"/>
  <c r="H61" i="267"/>
  <c r="I61" i="267"/>
  <c r="J61" i="267"/>
  <c r="K61" i="267"/>
  <c r="L61" i="267"/>
  <c r="M61" i="267"/>
  <c r="N61" i="267"/>
  <c r="O61" i="267"/>
  <c r="P61" i="267"/>
  <c r="Q61" i="267"/>
  <c r="R61" i="267"/>
  <c r="S61" i="267"/>
  <c r="T61" i="267"/>
  <c r="U61" i="267"/>
  <c r="V61" i="267"/>
  <c r="W61" i="267"/>
  <c r="X61" i="267"/>
  <c r="Y61" i="267"/>
  <c r="Z61" i="267"/>
  <c r="AA61" i="267"/>
  <c r="AB61" i="267"/>
  <c r="AC61" i="267"/>
  <c r="AD61" i="267"/>
  <c r="AE61" i="267"/>
  <c r="AF61" i="267"/>
  <c r="AG61" i="267"/>
  <c r="AH61" i="267"/>
  <c r="AI61" i="267"/>
  <c r="AJ61" i="267"/>
  <c r="AK61" i="267"/>
  <c r="AL61" i="267"/>
  <c r="AM61" i="267"/>
  <c r="AN61" i="267"/>
  <c r="AO61" i="267"/>
  <c r="AP61" i="267"/>
  <c r="AQ61" i="267"/>
  <c r="AR61" i="267"/>
  <c r="AS61" i="267"/>
  <c r="AT61" i="267"/>
  <c r="AU61" i="267"/>
  <c r="AV61" i="267"/>
  <c r="AW61" i="267"/>
  <c r="AX61" i="267"/>
  <c r="AY61" i="267"/>
  <c r="BC65" i="267"/>
  <c r="G80" i="267"/>
  <c r="BC66" i="267"/>
  <c r="X81" i="267"/>
  <c r="Q82" i="267"/>
  <c r="BD11" i="29968"/>
  <c r="BD12" i="29968"/>
  <c r="BD13" i="29968"/>
  <c r="BD14" i="29968"/>
  <c r="BD15" i="29968"/>
  <c r="BD16" i="29968"/>
  <c r="BD17" i="29968"/>
  <c r="BD18" i="29968"/>
  <c r="BD19" i="29968"/>
  <c r="BD20" i="29968"/>
  <c r="BD21" i="29968"/>
  <c r="BD22" i="29968"/>
  <c r="BD23" i="29968"/>
  <c r="BD24" i="29968"/>
  <c r="BD25" i="29968"/>
  <c r="BD26" i="29968"/>
  <c r="BD27" i="29968"/>
  <c r="BD28" i="29968"/>
  <c r="BD29" i="29968"/>
  <c r="BD30" i="29968"/>
  <c r="BD31" i="29968"/>
  <c r="BD32" i="29968"/>
  <c r="BD33" i="29968"/>
  <c r="BD34" i="29968"/>
  <c r="BD35" i="29968"/>
  <c r="BD36" i="29968"/>
  <c r="BD37" i="29968"/>
  <c r="BD38" i="29968"/>
  <c r="BD39" i="29968"/>
  <c r="BD40" i="29968"/>
  <c r="BD41" i="29968"/>
  <c r="BG41" i="29968"/>
  <c r="BD42" i="29968"/>
  <c r="BD43" i="29968"/>
  <c r="BD44" i="29968"/>
  <c r="BD45" i="29968"/>
  <c r="BD46" i="29968"/>
  <c r="BD47" i="29968"/>
  <c r="BD48" i="29968"/>
  <c r="BD49" i="29968"/>
  <c r="BD50" i="29968"/>
  <c r="BD51" i="29968"/>
  <c r="BD52" i="29968"/>
  <c r="BD53" i="29968"/>
  <c r="BD54" i="29968"/>
  <c r="BD55" i="29968"/>
  <c r="H58" i="29968"/>
  <c r="E52" i="2048"/>
  <c r="I58" i="29968"/>
  <c r="F52" i="2048" s="1"/>
  <c r="F64" i="2048" s="1"/>
  <c r="J58" i="29968"/>
  <c r="G52" i="2048" s="1"/>
  <c r="K58" i="29968"/>
  <c r="O18" i="1280" s="1"/>
  <c r="L58" i="29968"/>
  <c r="BD11" i="2048" s="1"/>
  <c r="M58" i="29968"/>
  <c r="J52" i="2048" s="1"/>
  <c r="J65" i="2048" s="1"/>
  <c r="N58" i="29968"/>
  <c r="R18" i="1280" s="1"/>
  <c r="O58" i="29968"/>
  <c r="P58" i="29968"/>
  <c r="BD15" i="2048" s="1"/>
  <c r="Q58" i="29968"/>
  <c r="Q61" i="29968" s="1"/>
  <c r="Q59" i="29968"/>
  <c r="U19" i="1280" s="1"/>
  <c r="Q60" i="29968"/>
  <c r="R58" i="29968"/>
  <c r="BD17" i="2048" s="1"/>
  <c r="S58" i="29968"/>
  <c r="P52" i="2048" s="1"/>
  <c r="P65" i="2048" s="1"/>
  <c r="T58" i="29968"/>
  <c r="Q52" i="2048" s="1"/>
  <c r="U58" i="29968"/>
  <c r="V58" i="29968"/>
  <c r="S52" i="2048" s="1"/>
  <c r="W58" i="29968"/>
  <c r="BD22" i="2048" s="1"/>
  <c r="X58" i="29968"/>
  <c r="Y58" i="29968"/>
  <c r="Z58" i="29968"/>
  <c r="AD18" i="1280" s="1"/>
  <c r="AA58" i="29968"/>
  <c r="BD26" i="2048" s="1"/>
  <c r="AB58" i="29968"/>
  <c r="AC58" i="29968"/>
  <c r="BD28" i="2048" s="1"/>
  <c r="AD58" i="29968"/>
  <c r="AA52" i="2048"/>
  <c r="AE58" i="29968"/>
  <c r="AB52" i="2048"/>
  <c r="AF58" i="29968"/>
  <c r="AC52" i="2048"/>
  <c r="AG58" i="29968"/>
  <c r="AD52" i="2048"/>
  <c r="AH58" i="29968"/>
  <c r="AE52" i="2048"/>
  <c r="AI58" i="29968"/>
  <c r="AJ58" i="29968"/>
  <c r="AG52" i="2048"/>
  <c r="AK58" i="29968"/>
  <c r="AO18" i="1280"/>
  <c r="AL58" i="29968"/>
  <c r="AI52" i="2048"/>
  <c r="AM58" i="29968"/>
  <c r="BD38" i="2048"/>
  <c r="AN58" i="29968"/>
  <c r="AR18" i="1280"/>
  <c r="AO58" i="29968"/>
  <c r="BD40" i="2048"/>
  <c r="AP58" i="29968"/>
  <c r="AQ58" i="29968"/>
  <c r="AU18" i="1280"/>
  <c r="AR58" i="29968"/>
  <c r="AV18" i="1280"/>
  <c r="AS58" i="29968"/>
  <c r="BD44" i="2048"/>
  <c r="AT58" i="29968"/>
  <c r="AQ52" i="2048"/>
  <c r="AU58" i="29968"/>
  <c r="AR52" i="2048"/>
  <c r="AV58" i="29968"/>
  <c r="AZ18" i="1280"/>
  <c r="AW58" i="29968"/>
  <c r="BA18" i="1280"/>
  <c r="AX58" i="29968"/>
  <c r="BB18" i="1280"/>
  <c r="AY58" i="29968"/>
  <c r="AV52" i="2048"/>
  <c r="AZ58" i="29968"/>
  <c r="BD18" i="1280"/>
  <c r="BA58" i="29968"/>
  <c r="BE18" i="1280"/>
  <c r="BB58" i="29968"/>
  <c r="BD53" i="2048"/>
  <c r="I19" i="1280"/>
  <c r="H59" i="29968"/>
  <c r="L19" i="1280" s="1"/>
  <c r="I59" i="29968"/>
  <c r="J59" i="29968"/>
  <c r="K59" i="29968"/>
  <c r="O19" i="1280" s="1"/>
  <c r="L59" i="29968"/>
  <c r="I53" i="2048" s="1"/>
  <c r="M59" i="29968"/>
  <c r="J53" i="2048" s="1"/>
  <c r="J71" i="2048" s="1"/>
  <c r="A65" i="2048"/>
  <c r="N59" i="29968"/>
  <c r="R19" i="1280" s="1"/>
  <c r="O59" i="29968"/>
  <c r="S19" i="1280" s="1"/>
  <c r="P59" i="29968"/>
  <c r="R59" i="29968"/>
  <c r="S59" i="29968"/>
  <c r="P53" i="2048" s="1"/>
  <c r="P71" i="2048" s="1"/>
  <c r="S60" i="29968"/>
  <c r="P54" i="2048" s="1"/>
  <c r="T59" i="29968"/>
  <c r="X19" i="1280" s="1"/>
  <c r="U59" i="29968"/>
  <c r="Y19" i="1280" s="1"/>
  <c r="V59" i="29968"/>
  <c r="W59" i="29968"/>
  <c r="AA19" i="1280" s="1"/>
  <c r="X59" i="29968"/>
  <c r="U53" i="2048" s="1"/>
  <c r="Y59" i="29968"/>
  <c r="AC19" i="1280" s="1"/>
  <c r="Y60" i="29968"/>
  <c r="V54" i="2048" s="1"/>
  <c r="Z59" i="29968"/>
  <c r="AA59" i="29968"/>
  <c r="AE19" i="1280" s="1"/>
  <c r="AB59" i="29968"/>
  <c r="AF19" i="1280" s="1"/>
  <c r="AC59" i="29968"/>
  <c r="AG19" i="1280" s="1"/>
  <c r="AD59" i="29968"/>
  <c r="AH19" i="1280"/>
  <c r="AE59" i="29968"/>
  <c r="AF59" i="29968"/>
  <c r="AJ19" i="1280"/>
  <c r="AG59" i="29968"/>
  <c r="AD53" i="2048"/>
  <c r="AH59" i="29968"/>
  <c r="AL19" i="1280"/>
  <c r="AI59" i="29968"/>
  <c r="AM19" i="1280"/>
  <c r="AJ59" i="29968"/>
  <c r="AN19" i="1280"/>
  <c r="AK59" i="29968"/>
  <c r="AO19" i="1280"/>
  <c r="AL59" i="29968"/>
  <c r="AP19" i="1280"/>
  <c r="AM59" i="29968"/>
  <c r="AJ53" i="2048"/>
  <c r="AN59" i="29968"/>
  <c r="AK53" i="2048"/>
  <c r="AO59" i="29968"/>
  <c r="AS19" i="1280"/>
  <c r="AP59" i="29968"/>
  <c r="AT19" i="1280"/>
  <c r="AQ59" i="29968"/>
  <c r="AN53" i="2048"/>
  <c r="AR59" i="29968"/>
  <c r="AO53" i="2048"/>
  <c r="AS59" i="29968"/>
  <c r="AP53" i="2048"/>
  <c r="AT59" i="29968"/>
  <c r="AQ53" i="2048"/>
  <c r="AU59" i="29968"/>
  <c r="AY19" i="1280"/>
  <c r="AV59" i="29968"/>
  <c r="AS53" i="2048"/>
  <c r="AW59" i="29968"/>
  <c r="BA19" i="1280"/>
  <c r="AX59" i="29968"/>
  <c r="AU53" i="2048"/>
  <c r="AY59" i="29968"/>
  <c r="AV53" i="2048"/>
  <c r="AZ59" i="29968"/>
  <c r="BD19" i="1280"/>
  <c r="BA59" i="29968"/>
  <c r="AX53" i="2048"/>
  <c r="BB59" i="29968"/>
  <c r="AY53" i="2048"/>
  <c r="B54" i="2048"/>
  <c r="H60" i="29968"/>
  <c r="L20" i="1280" s="1"/>
  <c r="I60" i="29968"/>
  <c r="F54" i="2048" s="1"/>
  <c r="J60" i="29968"/>
  <c r="G54" i="2048" s="1"/>
  <c r="K60" i="29968"/>
  <c r="O20" i="1280" s="1"/>
  <c r="L60" i="29968"/>
  <c r="P20" i="1280" s="1"/>
  <c r="M60" i="29968"/>
  <c r="Q20" i="1280" s="1"/>
  <c r="N60" i="29968"/>
  <c r="O60" i="29968"/>
  <c r="L54" i="2048" s="1"/>
  <c r="L78" i="2048" s="1"/>
  <c r="P60" i="29968"/>
  <c r="M54" i="2048" s="1"/>
  <c r="N54" i="2048"/>
  <c r="U20" i="1280"/>
  <c r="R60" i="29968"/>
  <c r="T60" i="29968"/>
  <c r="U60" i="29968"/>
  <c r="R54" i="2048" s="1"/>
  <c r="R78" i="2048" s="1"/>
  <c r="V60" i="29968"/>
  <c r="Z20" i="1280" s="1"/>
  <c r="W60" i="29968"/>
  <c r="T54" i="2048" s="1"/>
  <c r="X60" i="29968"/>
  <c r="Z60" i="29968"/>
  <c r="AD20" i="1280" s="1"/>
  <c r="AA60" i="29968"/>
  <c r="X54" i="2048" s="1"/>
  <c r="AB60" i="29968"/>
  <c r="AF20" i="1280" s="1"/>
  <c r="AC60" i="29968"/>
  <c r="Z54" i="2048" s="1"/>
  <c r="AD60" i="29968"/>
  <c r="AA54" i="2048"/>
  <c r="AE60" i="29968"/>
  <c r="AB54" i="2048"/>
  <c r="AF60" i="29968"/>
  <c r="AJ20" i="1280"/>
  <c r="AG60" i="29968"/>
  <c r="AK20" i="1280"/>
  <c r="AH60" i="29968"/>
  <c r="AE54" i="2048"/>
  <c r="AI60" i="29968"/>
  <c r="AF54" i="2048"/>
  <c r="AJ60" i="29968"/>
  <c r="AG54" i="2048"/>
  <c r="AK60" i="29968"/>
  <c r="AH54" i="2048"/>
  <c r="AL60" i="29968"/>
  <c r="AI54" i="2048"/>
  <c r="AM60" i="29968"/>
  <c r="AN60" i="29968"/>
  <c r="AR20" i="1280"/>
  <c r="AO60" i="29968"/>
  <c r="AL54" i="2048"/>
  <c r="AP60" i="29968"/>
  <c r="AM54" i="2048"/>
  <c r="AQ60" i="29968"/>
  <c r="AR60" i="29968"/>
  <c r="AV20" i="1280"/>
  <c r="AS60" i="29968"/>
  <c r="AT60" i="29968"/>
  <c r="AX20" i="1280"/>
  <c r="AU60" i="29968"/>
  <c r="AY20" i="1280"/>
  <c r="AV60" i="29968"/>
  <c r="AZ20" i="1280"/>
  <c r="AW60" i="29968"/>
  <c r="BA20" i="1280"/>
  <c r="AX60" i="29968"/>
  <c r="AU54" i="2048"/>
  <c r="AY60" i="29968"/>
  <c r="AZ60" i="29968"/>
  <c r="AW54" i="2048"/>
  <c r="BA60" i="29968"/>
  <c r="AX54" i="2048"/>
  <c r="BB60" i="29968"/>
  <c r="BF20" i="1280"/>
  <c r="H63" i="29968"/>
  <c r="I63" i="29968"/>
  <c r="J63" i="29968"/>
  <c r="K63" i="29968"/>
  <c r="L63" i="29968"/>
  <c r="M63" i="29968"/>
  <c r="N63" i="29968"/>
  <c r="O63" i="29968"/>
  <c r="P63" i="29968"/>
  <c r="Q63" i="29968"/>
  <c r="R63" i="29968"/>
  <c r="S63" i="29968"/>
  <c r="T63" i="29968"/>
  <c r="U63" i="29968"/>
  <c r="V63" i="29968"/>
  <c r="W63" i="29968"/>
  <c r="X63" i="29968"/>
  <c r="Y63" i="29968"/>
  <c r="Z63" i="29968"/>
  <c r="AA63" i="29968"/>
  <c r="AB63" i="29968"/>
  <c r="AC63" i="29968"/>
  <c r="AD63" i="29968"/>
  <c r="AE63" i="29968"/>
  <c r="AF63" i="29968"/>
  <c r="AG63" i="29968"/>
  <c r="AH63" i="29968"/>
  <c r="AI63" i="29968"/>
  <c r="AJ63" i="29968"/>
  <c r="AK63" i="29968"/>
  <c r="AL63" i="29968"/>
  <c r="AM63" i="29968"/>
  <c r="AN63" i="29968"/>
  <c r="AO63" i="29968"/>
  <c r="AP63" i="29968"/>
  <c r="AQ63" i="29968"/>
  <c r="AR63" i="29968"/>
  <c r="AS63" i="29968"/>
  <c r="AT63" i="29968"/>
  <c r="AU63" i="29968"/>
  <c r="AV63" i="29968"/>
  <c r="AW63" i="29968"/>
  <c r="AX63" i="29968"/>
  <c r="AY63" i="29968"/>
  <c r="AZ63" i="29968"/>
  <c r="BA63" i="29968"/>
  <c r="BB63" i="29968"/>
  <c r="C64" i="29968"/>
  <c r="C65" i="29968"/>
  <c r="C66" i="29968"/>
  <c r="C67" i="29968"/>
  <c r="F70" i="29968"/>
  <c r="K70" i="29968"/>
  <c r="P70" i="29968"/>
  <c r="U70" i="29968"/>
  <c r="Z70" i="29968"/>
  <c r="A66" i="2048"/>
  <c r="C80" i="2048"/>
  <c r="A67" i="2048"/>
  <c r="G74" i="2048" s="1"/>
  <c r="H80" i="2048"/>
  <c r="T80" i="2048"/>
  <c r="A68" i="2048"/>
  <c r="X89" i="2048" s="1"/>
  <c r="AA3" i="2048"/>
  <c r="AB3" i="2048"/>
  <c r="AB78" i="2048" s="1"/>
  <c r="AC3" i="2048"/>
  <c r="AD3" i="2048"/>
  <c r="AD79" i="2048" s="1"/>
  <c r="AE3" i="2048"/>
  <c r="AF3" i="2048"/>
  <c r="AF86" i="2048" s="1"/>
  <c r="AG3" i="2048"/>
  <c r="AH3" i="2048"/>
  <c r="AH66" i="2048" s="1"/>
  <c r="AI3" i="2048"/>
  <c r="AJ3" i="2048"/>
  <c r="AJ64" i="2048" s="1"/>
  <c r="AK3" i="2048"/>
  <c r="AL3" i="2048"/>
  <c r="AL66" i="2048" s="1"/>
  <c r="AM3" i="2048"/>
  <c r="AN3" i="2048"/>
  <c r="AN80" i="2048" s="1"/>
  <c r="AO3" i="2048"/>
  <c r="AP3" i="2048"/>
  <c r="AP74" i="2048" s="1"/>
  <c r="AQ3" i="2048"/>
  <c r="AR3" i="2048"/>
  <c r="AR78" i="2048" s="1"/>
  <c r="AS3" i="2048"/>
  <c r="AT3" i="2048"/>
  <c r="AT74" i="2048" s="1"/>
  <c r="AU3" i="2048"/>
  <c r="AV3" i="2048"/>
  <c r="AV67" i="2048" s="1"/>
  <c r="AW3" i="2048"/>
  <c r="AX3" i="2048"/>
  <c r="AX74" i="2048" s="1"/>
  <c r="AY3" i="2048"/>
  <c r="B4" i="2048"/>
  <c r="C4" i="2048"/>
  <c r="D4" i="2048"/>
  <c r="E4" i="2048"/>
  <c r="F4" i="2048"/>
  <c r="G4" i="2048"/>
  <c r="H4" i="2048"/>
  <c r="I4" i="2048"/>
  <c r="J4" i="2048"/>
  <c r="K4" i="2048"/>
  <c r="L4" i="2048"/>
  <c r="O4" i="2048"/>
  <c r="P4" i="2048"/>
  <c r="Q4" i="2048"/>
  <c r="R4" i="2048"/>
  <c r="S4" i="2048"/>
  <c r="T4" i="2048"/>
  <c r="U4" i="2048"/>
  <c r="V4" i="2048"/>
  <c r="W4" i="2048"/>
  <c r="X4" i="2048"/>
  <c r="Y4" i="2048"/>
  <c r="Z4" i="2048"/>
  <c r="AA4" i="2048"/>
  <c r="AB4" i="2048"/>
  <c r="AC4" i="2048"/>
  <c r="AD4" i="2048"/>
  <c r="AE4" i="2048"/>
  <c r="AF4" i="2048"/>
  <c r="AG4" i="2048"/>
  <c r="AH4" i="2048"/>
  <c r="AI4" i="2048"/>
  <c r="AJ4" i="2048"/>
  <c r="AK4" i="2048"/>
  <c r="AL4" i="2048"/>
  <c r="AM4" i="2048"/>
  <c r="AN4" i="2048"/>
  <c r="AO4" i="2048"/>
  <c r="AP4" i="2048"/>
  <c r="AQ4" i="2048"/>
  <c r="AR4" i="2048"/>
  <c r="AS4" i="2048"/>
  <c r="AT4" i="2048"/>
  <c r="AU4" i="2048"/>
  <c r="AV4" i="2048"/>
  <c r="AW4" i="2048"/>
  <c r="AX4" i="2048"/>
  <c r="AY4" i="2048"/>
  <c r="B5" i="2048"/>
  <c r="C5" i="2048"/>
  <c r="D5" i="2048"/>
  <c r="E5" i="2048"/>
  <c r="F5" i="2048"/>
  <c r="G5" i="2048"/>
  <c r="H5" i="2048"/>
  <c r="I5" i="2048"/>
  <c r="J5" i="2048"/>
  <c r="K5" i="2048"/>
  <c r="L5" i="2048"/>
  <c r="O5" i="2048"/>
  <c r="P5" i="2048"/>
  <c r="Q5" i="2048"/>
  <c r="R5" i="2048"/>
  <c r="S5" i="2048"/>
  <c r="T5" i="2048"/>
  <c r="U5" i="2048"/>
  <c r="V5" i="2048"/>
  <c r="W5" i="2048"/>
  <c r="X5" i="2048"/>
  <c r="Y5" i="2048"/>
  <c r="Z5" i="2048"/>
  <c r="AA5" i="2048"/>
  <c r="AB5" i="2048"/>
  <c r="AC5" i="2048"/>
  <c r="AD5" i="2048"/>
  <c r="AE5" i="2048"/>
  <c r="AF5" i="2048"/>
  <c r="AG5" i="2048"/>
  <c r="AH5" i="2048"/>
  <c r="AI5" i="2048"/>
  <c r="AJ5" i="2048"/>
  <c r="AK5" i="2048"/>
  <c r="AL5" i="2048"/>
  <c r="AM5" i="2048"/>
  <c r="AN5" i="2048"/>
  <c r="AO5" i="2048"/>
  <c r="AP5" i="2048"/>
  <c r="AQ5" i="2048"/>
  <c r="AR5" i="2048"/>
  <c r="AS5" i="2048"/>
  <c r="AT5" i="2048"/>
  <c r="AU5" i="2048"/>
  <c r="AV5" i="2048"/>
  <c r="AW5" i="2048"/>
  <c r="AX5" i="2048"/>
  <c r="AY5" i="2048"/>
  <c r="B6" i="2048"/>
  <c r="C6" i="2048"/>
  <c r="D6" i="2048"/>
  <c r="E6" i="2048"/>
  <c r="F6" i="2048"/>
  <c r="G6" i="2048"/>
  <c r="H6" i="2048"/>
  <c r="I6" i="2048"/>
  <c r="J6" i="2048"/>
  <c r="K6" i="2048"/>
  <c r="L6" i="2048"/>
  <c r="O6" i="2048"/>
  <c r="P6" i="2048"/>
  <c r="Q6" i="2048"/>
  <c r="R6" i="2048"/>
  <c r="S6" i="2048"/>
  <c r="T6" i="2048"/>
  <c r="U6" i="2048"/>
  <c r="V6" i="2048"/>
  <c r="W6" i="2048"/>
  <c r="X6" i="2048"/>
  <c r="Y6" i="2048"/>
  <c r="Z6" i="2048"/>
  <c r="AA6" i="2048"/>
  <c r="AB6" i="2048"/>
  <c r="AC6" i="2048"/>
  <c r="AD6" i="2048"/>
  <c r="AE6" i="2048"/>
  <c r="AF6" i="2048"/>
  <c r="AG6" i="2048"/>
  <c r="AH6" i="2048"/>
  <c r="AI6" i="2048"/>
  <c r="AJ6" i="2048"/>
  <c r="AK6" i="2048"/>
  <c r="AL6" i="2048"/>
  <c r="AM6" i="2048"/>
  <c r="AN6" i="2048"/>
  <c r="AO6" i="2048"/>
  <c r="AP6" i="2048"/>
  <c r="AQ6" i="2048"/>
  <c r="AR6" i="2048"/>
  <c r="AS6" i="2048"/>
  <c r="AT6" i="2048"/>
  <c r="AU6" i="2048"/>
  <c r="AV6" i="2048"/>
  <c r="AW6" i="2048"/>
  <c r="AX6" i="2048"/>
  <c r="AY6" i="2048"/>
  <c r="B7" i="2048"/>
  <c r="C7" i="2048"/>
  <c r="D7" i="2048"/>
  <c r="E7" i="2048"/>
  <c r="F7" i="2048"/>
  <c r="G7" i="2048"/>
  <c r="H7" i="2048"/>
  <c r="I7" i="2048"/>
  <c r="J7" i="2048"/>
  <c r="K7" i="2048"/>
  <c r="L7" i="2048"/>
  <c r="O7" i="2048"/>
  <c r="P7" i="2048"/>
  <c r="Q7" i="2048"/>
  <c r="R7" i="2048"/>
  <c r="S7" i="2048"/>
  <c r="T7" i="2048"/>
  <c r="U7" i="2048"/>
  <c r="V7" i="2048"/>
  <c r="W7" i="2048"/>
  <c r="X7" i="2048"/>
  <c r="Y7" i="2048"/>
  <c r="Z7" i="2048"/>
  <c r="AA7" i="2048"/>
  <c r="AB7" i="2048"/>
  <c r="AC7" i="2048"/>
  <c r="AD7" i="2048"/>
  <c r="AE7" i="2048"/>
  <c r="AF7" i="2048"/>
  <c r="AG7" i="2048"/>
  <c r="AH7" i="2048"/>
  <c r="AI7" i="2048"/>
  <c r="AJ7" i="2048"/>
  <c r="AK7" i="2048"/>
  <c r="AL7" i="2048"/>
  <c r="AM7" i="2048"/>
  <c r="AN7" i="2048"/>
  <c r="AO7" i="2048"/>
  <c r="AP7" i="2048"/>
  <c r="AQ7" i="2048"/>
  <c r="AR7" i="2048"/>
  <c r="AS7" i="2048"/>
  <c r="AT7" i="2048"/>
  <c r="AU7" i="2048"/>
  <c r="AV7" i="2048"/>
  <c r="AW7" i="2048"/>
  <c r="AX7" i="2048"/>
  <c r="AY7" i="2048"/>
  <c r="B8" i="2048"/>
  <c r="C8" i="2048"/>
  <c r="D8" i="2048"/>
  <c r="E8" i="2048"/>
  <c r="F8" i="2048"/>
  <c r="G8" i="2048"/>
  <c r="H8" i="2048"/>
  <c r="I8" i="2048"/>
  <c r="J8" i="2048"/>
  <c r="K8" i="2048"/>
  <c r="L8" i="2048"/>
  <c r="O8" i="2048"/>
  <c r="P8" i="2048"/>
  <c r="Q8" i="2048"/>
  <c r="R8" i="2048"/>
  <c r="S8" i="2048"/>
  <c r="T8" i="2048"/>
  <c r="U8" i="2048"/>
  <c r="V8" i="2048"/>
  <c r="W8" i="2048"/>
  <c r="X8" i="2048"/>
  <c r="Y8" i="2048"/>
  <c r="Z8" i="2048"/>
  <c r="AA8" i="2048"/>
  <c r="AB8" i="2048"/>
  <c r="AC8" i="2048"/>
  <c r="AD8" i="2048"/>
  <c r="AE8" i="2048"/>
  <c r="AF8" i="2048"/>
  <c r="AG8" i="2048"/>
  <c r="AH8" i="2048"/>
  <c r="AI8" i="2048"/>
  <c r="AJ8" i="2048"/>
  <c r="AK8" i="2048"/>
  <c r="AL8" i="2048"/>
  <c r="AM8" i="2048"/>
  <c r="AN8" i="2048"/>
  <c r="AO8" i="2048"/>
  <c r="AP8" i="2048"/>
  <c r="AQ8" i="2048"/>
  <c r="AR8" i="2048"/>
  <c r="AS8" i="2048"/>
  <c r="AT8" i="2048"/>
  <c r="AU8" i="2048"/>
  <c r="AV8" i="2048"/>
  <c r="AW8" i="2048"/>
  <c r="AX8" i="2048"/>
  <c r="AY8" i="2048"/>
  <c r="B9" i="2048"/>
  <c r="C9" i="2048"/>
  <c r="D9" i="2048"/>
  <c r="E9" i="2048"/>
  <c r="F9" i="2048"/>
  <c r="G9" i="2048"/>
  <c r="H9" i="2048"/>
  <c r="I9" i="2048"/>
  <c r="J9" i="2048"/>
  <c r="K9" i="2048"/>
  <c r="L9" i="2048"/>
  <c r="O9" i="2048"/>
  <c r="P9" i="2048"/>
  <c r="Q9" i="2048"/>
  <c r="R9" i="2048"/>
  <c r="S9" i="2048"/>
  <c r="T9" i="2048"/>
  <c r="U9" i="2048"/>
  <c r="V9" i="2048"/>
  <c r="W9" i="2048"/>
  <c r="X9" i="2048"/>
  <c r="Y9" i="2048"/>
  <c r="Z9" i="2048"/>
  <c r="AA9" i="2048"/>
  <c r="AB9" i="2048"/>
  <c r="AC9" i="2048"/>
  <c r="AD9" i="2048"/>
  <c r="AE9" i="2048"/>
  <c r="AF9" i="2048"/>
  <c r="AG9" i="2048"/>
  <c r="AH9" i="2048"/>
  <c r="AI9" i="2048"/>
  <c r="AJ9" i="2048"/>
  <c r="AK9" i="2048"/>
  <c r="AM9" i="2048"/>
  <c r="AN9" i="2048"/>
  <c r="AO9" i="2048"/>
  <c r="AP9" i="2048"/>
  <c r="AQ9" i="2048"/>
  <c r="AR9" i="2048"/>
  <c r="AS9" i="2048"/>
  <c r="AT9" i="2048"/>
  <c r="AU9" i="2048"/>
  <c r="AV9" i="2048"/>
  <c r="AW9" i="2048"/>
  <c r="AX9" i="2048"/>
  <c r="AY9" i="2048"/>
  <c r="B10" i="2048"/>
  <c r="C10" i="2048"/>
  <c r="D10" i="2048"/>
  <c r="E10" i="2048"/>
  <c r="F10" i="2048"/>
  <c r="G10" i="2048"/>
  <c r="H10" i="2048"/>
  <c r="I10" i="2048"/>
  <c r="J10" i="2048"/>
  <c r="K10" i="2048"/>
  <c r="L10" i="2048"/>
  <c r="O10" i="2048"/>
  <c r="P10" i="2048"/>
  <c r="Q10" i="2048"/>
  <c r="R10" i="2048"/>
  <c r="S10" i="2048"/>
  <c r="T10" i="2048"/>
  <c r="U10" i="2048"/>
  <c r="V10" i="2048"/>
  <c r="W10" i="2048"/>
  <c r="X10" i="2048"/>
  <c r="Y10" i="2048"/>
  <c r="Z10" i="2048"/>
  <c r="AA10" i="2048"/>
  <c r="AB10" i="2048"/>
  <c r="AC10" i="2048"/>
  <c r="AD10" i="2048"/>
  <c r="AE10" i="2048"/>
  <c r="AF10" i="2048"/>
  <c r="AG10" i="2048"/>
  <c r="AH10" i="2048"/>
  <c r="AI10" i="2048"/>
  <c r="AJ10" i="2048"/>
  <c r="AK10" i="2048"/>
  <c r="AL10" i="2048"/>
  <c r="AM10" i="2048"/>
  <c r="AN10" i="2048"/>
  <c r="AO10" i="2048"/>
  <c r="AP10" i="2048"/>
  <c r="AQ10" i="2048"/>
  <c r="AR10" i="2048"/>
  <c r="AS10" i="2048"/>
  <c r="AT10" i="2048"/>
  <c r="AU10" i="2048"/>
  <c r="AV10" i="2048"/>
  <c r="AW10" i="2048"/>
  <c r="AX10" i="2048"/>
  <c r="AY10" i="2048"/>
  <c r="B11" i="2048"/>
  <c r="C11" i="2048"/>
  <c r="D11" i="2048"/>
  <c r="E11" i="2048"/>
  <c r="F11" i="2048"/>
  <c r="G11" i="2048"/>
  <c r="H11" i="2048"/>
  <c r="I11" i="2048"/>
  <c r="J11" i="2048"/>
  <c r="K11" i="2048"/>
  <c r="L11" i="2048"/>
  <c r="O11" i="2048"/>
  <c r="P11" i="2048"/>
  <c r="Q11" i="2048"/>
  <c r="R11" i="2048"/>
  <c r="S11" i="2048"/>
  <c r="T11" i="2048"/>
  <c r="U11" i="2048"/>
  <c r="V11" i="2048"/>
  <c r="W11" i="2048"/>
  <c r="X11" i="2048"/>
  <c r="Y11" i="2048"/>
  <c r="Z11" i="2048"/>
  <c r="AA11" i="2048"/>
  <c r="AB11" i="2048"/>
  <c r="AC11" i="2048"/>
  <c r="AD11" i="2048"/>
  <c r="AE11" i="2048"/>
  <c r="AF11" i="2048"/>
  <c r="AG11" i="2048"/>
  <c r="AH11" i="2048"/>
  <c r="AI11" i="2048"/>
  <c r="AJ11" i="2048"/>
  <c r="AK11" i="2048"/>
  <c r="AL11" i="2048"/>
  <c r="AM11" i="2048"/>
  <c r="AN11" i="2048"/>
  <c r="AO11" i="2048"/>
  <c r="AP11" i="2048"/>
  <c r="AQ11" i="2048"/>
  <c r="AR11" i="2048"/>
  <c r="AS11" i="2048"/>
  <c r="AT11" i="2048"/>
  <c r="AU11" i="2048"/>
  <c r="AV11" i="2048"/>
  <c r="AW11" i="2048"/>
  <c r="AX11" i="2048"/>
  <c r="AY11" i="2048"/>
  <c r="B12" i="2048"/>
  <c r="C12" i="2048"/>
  <c r="D12" i="2048"/>
  <c r="E12" i="2048"/>
  <c r="F12" i="2048"/>
  <c r="G12" i="2048"/>
  <c r="H12" i="2048"/>
  <c r="I12" i="2048"/>
  <c r="J12" i="2048"/>
  <c r="K12" i="2048"/>
  <c r="L12" i="2048"/>
  <c r="O12" i="2048"/>
  <c r="P12" i="2048"/>
  <c r="Q12" i="2048"/>
  <c r="R12" i="2048"/>
  <c r="S12" i="2048"/>
  <c r="T12" i="2048"/>
  <c r="U12" i="2048"/>
  <c r="V12" i="2048"/>
  <c r="W12" i="2048"/>
  <c r="X12" i="2048"/>
  <c r="Y12" i="2048"/>
  <c r="Z12" i="2048"/>
  <c r="AA12" i="2048"/>
  <c r="AB12" i="2048"/>
  <c r="AC12" i="2048"/>
  <c r="AD12" i="2048"/>
  <c r="AE12" i="2048"/>
  <c r="AF12" i="2048"/>
  <c r="AG12" i="2048"/>
  <c r="AH12" i="2048"/>
  <c r="AI12" i="2048"/>
  <c r="AJ12" i="2048"/>
  <c r="AK12" i="2048"/>
  <c r="AL12" i="2048"/>
  <c r="AM12" i="2048"/>
  <c r="AN12" i="2048"/>
  <c r="AO12" i="2048"/>
  <c r="AP12" i="2048"/>
  <c r="AQ12" i="2048"/>
  <c r="AR12" i="2048"/>
  <c r="AS12" i="2048"/>
  <c r="AT12" i="2048"/>
  <c r="AU12" i="2048"/>
  <c r="AV12" i="2048"/>
  <c r="AW12" i="2048"/>
  <c r="AX12" i="2048"/>
  <c r="AY12" i="2048"/>
  <c r="B13" i="2048"/>
  <c r="C13" i="2048"/>
  <c r="D13" i="2048"/>
  <c r="E13" i="2048"/>
  <c r="F13" i="2048"/>
  <c r="G13" i="2048"/>
  <c r="H13" i="2048"/>
  <c r="I13" i="2048"/>
  <c r="J13" i="2048"/>
  <c r="K13" i="2048"/>
  <c r="L13" i="2048"/>
  <c r="O13" i="2048"/>
  <c r="P13" i="2048"/>
  <c r="Q13" i="2048"/>
  <c r="R13" i="2048"/>
  <c r="S13" i="2048"/>
  <c r="T13" i="2048"/>
  <c r="U13" i="2048"/>
  <c r="V13" i="2048"/>
  <c r="W13" i="2048"/>
  <c r="X13" i="2048"/>
  <c r="Y13" i="2048"/>
  <c r="Z13" i="2048"/>
  <c r="AA13" i="2048"/>
  <c r="AB13" i="2048"/>
  <c r="AC13" i="2048"/>
  <c r="AD13" i="2048"/>
  <c r="AE13" i="2048"/>
  <c r="AF13" i="2048"/>
  <c r="AG13" i="2048"/>
  <c r="AH13" i="2048"/>
  <c r="AI13" i="2048"/>
  <c r="AJ13" i="2048"/>
  <c r="AK13" i="2048"/>
  <c r="AL13" i="2048"/>
  <c r="AM13" i="2048"/>
  <c r="AN13" i="2048"/>
  <c r="AO13" i="2048"/>
  <c r="AP13" i="2048"/>
  <c r="AQ13" i="2048"/>
  <c r="AR13" i="2048"/>
  <c r="AS13" i="2048"/>
  <c r="AT13" i="2048"/>
  <c r="AU13" i="2048"/>
  <c r="AV13" i="2048"/>
  <c r="AW13" i="2048"/>
  <c r="AX13" i="2048"/>
  <c r="AY13" i="2048"/>
  <c r="B14" i="2048"/>
  <c r="C14" i="2048"/>
  <c r="D14" i="2048"/>
  <c r="E14" i="2048"/>
  <c r="F14" i="2048"/>
  <c r="G14" i="2048"/>
  <c r="H14" i="2048"/>
  <c r="I14" i="2048"/>
  <c r="J14" i="2048"/>
  <c r="K14" i="2048"/>
  <c r="L14" i="2048"/>
  <c r="O14" i="2048"/>
  <c r="P14" i="2048"/>
  <c r="Q14" i="2048"/>
  <c r="R14" i="2048"/>
  <c r="S14" i="2048"/>
  <c r="T14" i="2048"/>
  <c r="U14" i="2048"/>
  <c r="V14" i="2048"/>
  <c r="W14" i="2048"/>
  <c r="X14" i="2048"/>
  <c r="Y14" i="2048"/>
  <c r="Z14" i="2048"/>
  <c r="AA14" i="2048"/>
  <c r="AB14" i="2048"/>
  <c r="AC14" i="2048"/>
  <c r="AD14" i="2048"/>
  <c r="AE14" i="2048"/>
  <c r="AF14" i="2048"/>
  <c r="AG14" i="2048"/>
  <c r="AH14" i="2048"/>
  <c r="AI14" i="2048"/>
  <c r="AJ14" i="2048"/>
  <c r="AK14" i="2048"/>
  <c r="AL14" i="2048"/>
  <c r="AM14" i="2048"/>
  <c r="AN14" i="2048"/>
  <c r="AO14" i="2048"/>
  <c r="AP14" i="2048"/>
  <c r="AQ14" i="2048"/>
  <c r="AR14" i="2048"/>
  <c r="AS14" i="2048"/>
  <c r="AT14" i="2048"/>
  <c r="AU14" i="2048"/>
  <c r="AV14" i="2048"/>
  <c r="AW14" i="2048"/>
  <c r="AX14" i="2048"/>
  <c r="AY14" i="2048"/>
  <c r="B15" i="2048"/>
  <c r="C15" i="2048"/>
  <c r="D15" i="2048"/>
  <c r="E15" i="2048"/>
  <c r="F15" i="2048"/>
  <c r="G15" i="2048"/>
  <c r="H15" i="2048"/>
  <c r="I15" i="2048"/>
  <c r="J15" i="2048"/>
  <c r="K15" i="2048"/>
  <c r="L15" i="2048"/>
  <c r="O15" i="2048"/>
  <c r="P15" i="2048"/>
  <c r="Q15" i="2048"/>
  <c r="R15" i="2048"/>
  <c r="S15" i="2048"/>
  <c r="T15" i="2048"/>
  <c r="U15" i="2048"/>
  <c r="V15" i="2048"/>
  <c r="W15" i="2048"/>
  <c r="X15" i="2048"/>
  <c r="Y15" i="2048"/>
  <c r="Z15" i="2048"/>
  <c r="AA15" i="2048"/>
  <c r="AB15" i="2048"/>
  <c r="AC15" i="2048"/>
  <c r="AD15" i="2048"/>
  <c r="AE15" i="2048"/>
  <c r="AF15" i="2048"/>
  <c r="AG15" i="2048"/>
  <c r="AH15" i="2048"/>
  <c r="AI15" i="2048"/>
  <c r="AJ15" i="2048"/>
  <c r="AK15" i="2048"/>
  <c r="AL15" i="2048"/>
  <c r="AM15" i="2048"/>
  <c r="AN15" i="2048"/>
  <c r="AO15" i="2048"/>
  <c r="AP15" i="2048"/>
  <c r="AQ15" i="2048"/>
  <c r="AR15" i="2048"/>
  <c r="AS15" i="2048"/>
  <c r="AT15" i="2048"/>
  <c r="AU15" i="2048"/>
  <c r="AV15" i="2048"/>
  <c r="AW15" i="2048"/>
  <c r="AX15" i="2048"/>
  <c r="AY15" i="2048"/>
  <c r="B16" i="2048"/>
  <c r="C16" i="2048"/>
  <c r="D16" i="2048"/>
  <c r="E16" i="2048"/>
  <c r="F16" i="2048"/>
  <c r="G16" i="2048"/>
  <c r="H16" i="2048"/>
  <c r="I16" i="2048"/>
  <c r="J16" i="2048"/>
  <c r="K16" i="2048"/>
  <c r="L16" i="2048"/>
  <c r="O16" i="2048"/>
  <c r="P16" i="2048"/>
  <c r="Q16" i="2048"/>
  <c r="R16" i="2048"/>
  <c r="S16" i="2048"/>
  <c r="T16" i="2048"/>
  <c r="U16" i="2048"/>
  <c r="V16" i="2048"/>
  <c r="W16" i="2048"/>
  <c r="X16" i="2048"/>
  <c r="Y16" i="2048"/>
  <c r="Z16" i="2048"/>
  <c r="AA16" i="2048"/>
  <c r="AB16" i="2048"/>
  <c r="AC16" i="2048"/>
  <c r="AD16" i="2048"/>
  <c r="AE16" i="2048"/>
  <c r="AF16" i="2048"/>
  <c r="AG16" i="2048"/>
  <c r="AH16" i="2048"/>
  <c r="AI16" i="2048"/>
  <c r="AJ16" i="2048"/>
  <c r="AK16" i="2048"/>
  <c r="AL16" i="2048"/>
  <c r="AM16" i="2048"/>
  <c r="AN16" i="2048"/>
  <c r="AO16" i="2048"/>
  <c r="AP16" i="2048"/>
  <c r="AQ16" i="2048"/>
  <c r="AR16" i="2048"/>
  <c r="AS16" i="2048"/>
  <c r="AT16" i="2048"/>
  <c r="AU16" i="2048"/>
  <c r="AV16" i="2048"/>
  <c r="AW16" i="2048"/>
  <c r="AX16" i="2048"/>
  <c r="AY16" i="2048"/>
  <c r="B17" i="2048"/>
  <c r="C17" i="2048"/>
  <c r="D17" i="2048"/>
  <c r="E17" i="2048"/>
  <c r="F17" i="2048"/>
  <c r="G17" i="2048"/>
  <c r="H17" i="2048"/>
  <c r="I17" i="2048"/>
  <c r="J17" i="2048"/>
  <c r="K17" i="2048"/>
  <c r="L17" i="2048"/>
  <c r="O17" i="2048"/>
  <c r="P17" i="2048"/>
  <c r="Q17" i="2048"/>
  <c r="R17" i="2048"/>
  <c r="S17" i="2048"/>
  <c r="T17" i="2048"/>
  <c r="U17" i="2048"/>
  <c r="V17" i="2048"/>
  <c r="W17" i="2048"/>
  <c r="X17" i="2048"/>
  <c r="Y17" i="2048"/>
  <c r="Z17" i="2048"/>
  <c r="AA17" i="2048"/>
  <c r="AB17" i="2048"/>
  <c r="AC17" i="2048"/>
  <c r="AD17" i="2048"/>
  <c r="AE17" i="2048"/>
  <c r="AF17" i="2048"/>
  <c r="AG17" i="2048"/>
  <c r="AH17" i="2048"/>
  <c r="AI17" i="2048"/>
  <c r="AJ17" i="2048"/>
  <c r="AK17" i="2048"/>
  <c r="AL17" i="2048"/>
  <c r="AM17" i="2048"/>
  <c r="AN17" i="2048"/>
  <c r="AO17" i="2048"/>
  <c r="AP17" i="2048"/>
  <c r="AQ17" i="2048"/>
  <c r="AR17" i="2048"/>
  <c r="AS17" i="2048"/>
  <c r="AT17" i="2048"/>
  <c r="AU17" i="2048"/>
  <c r="AV17" i="2048"/>
  <c r="AW17" i="2048"/>
  <c r="AX17" i="2048"/>
  <c r="AY17" i="2048"/>
  <c r="B18" i="2048"/>
  <c r="C18" i="2048"/>
  <c r="D18" i="2048"/>
  <c r="E18" i="2048"/>
  <c r="F18" i="2048"/>
  <c r="G18" i="2048"/>
  <c r="H18" i="2048"/>
  <c r="I18" i="2048"/>
  <c r="J18" i="2048"/>
  <c r="K18" i="2048"/>
  <c r="L18" i="2048"/>
  <c r="O18" i="2048"/>
  <c r="P18" i="2048"/>
  <c r="Q18" i="2048"/>
  <c r="R18" i="2048"/>
  <c r="S18" i="2048"/>
  <c r="T18" i="2048"/>
  <c r="U18" i="2048"/>
  <c r="V18" i="2048"/>
  <c r="W18" i="2048"/>
  <c r="X18" i="2048"/>
  <c r="Y18" i="2048"/>
  <c r="Z18" i="2048"/>
  <c r="AA18" i="2048"/>
  <c r="AB18" i="2048"/>
  <c r="AC18" i="2048"/>
  <c r="AD18" i="2048"/>
  <c r="AE18" i="2048"/>
  <c r="AF18" i="2048"/>
  <c r="AG18" i="2048"/>
  <c r="AH18" i="2048"/>
  <c r="AI18" i="2048"/>
  <c r="AJ18" i="2048"/>
  <c r="AK18" i="2048"/>
  <c r="AL18" i="2048"/>
  <c r="AM18" i="2048"/>
  <c r="AN18" i="2048"/>
  <c r="AO18" i="2048"/>
  <c r="AP18" i="2048"/>
  <c r="AQ18" i="2048"/>
  <c r="AR18" i="2048"/>
  <c r="AS18" i="2048"/>
  <c r="AT18" i="2048"/>
  <c r="AU18" i="2048"/>
  <c r="AV18" i="2048"/>
  <c r="AW18" i="2048"/>
  <c r="AX18" i="2048"/>
  <c r="AY18" i="2048"/>
  <c r="B19" i="2048"/>
  <c r="C19" i="2048"/>
  <c r="D19" i="2048"/>
  <c r="E19" i="2048"/>
  <c r="F19" i="2048"/>
  <c r="G19" i="2048"/>
  <c r="H19" i="2048"/>
  <c r="I19" i="2048"/>
  <c r="J19" i="2048"/>
  <c r="K19" i="2048"/>
  <c r="L19" i="2048"/>
  <c r="O19" i="2048"/>
  <c r="P19" i="2048"/>
  <c r="Q19" i="2048"/>
  <c r="R19" i="2048"/>
  <c r="S19" i="2048"/>
  <c r="T19" i="2048"/>
  <c r="U19" i="2048"/>
  <c r="V19" i="2048"/>
  <c r="W19" i="2048"/>
  <c r="X19" i="2048"/>
  <c r="Y19" i="2048"/>
  <c r="Z19" i="2048"/>
  <c r="AA19" i="2048"/>
  <c r="AB19" i="2048"/>
  <c r="AC19" i="2048"/>
  <c r="AD19" i="2048"/>
  <c r="AE19" i="2048"/>
  <c r="AF19" i="2048"/>
  <c r="AG19" i="2048"/>
  <c r="AH19" i="2048"/>
  <c r="AI19" i="2048"/>
  <c r="AJ19" i="2048"/>
  <c r="AK19" i="2048"/>
  <c r="AL19" i="2048"/>
  <c r="AM19" i="2048"/>
  <c r="AN19" i="2048"/>
  <c r="AO19" i="2048"/>
  <c r="AP19" i="2048"/>
  <c r="AQ19" i="2048"/>
  <c r="AR19" i="2048"/>
  <c r="AS19" i="2048"/>
  <c r="AT19" i="2048"/>
  <c r="AU19" i="2048"/>
  <c r="AV19" i="2048"/>
  <c r="AW19" i="2048"/>
  <c r="AX19" i="2048"/>
  <c r="AY19" i="2048"/>
  <c r="B20" i="2048"/>
  <c r="C20" i="2048"/>
  <c r="D20" i="2048"/>
  <c r="E20" i="2048"/>
  <c r="F20" i="2048"/>
  <c r="G20" i="2048"/>
  <c r="H20" i="2048"/>
  <c r="I20" i="2048"/>
  <c r="J20" i="2048"/>
  <c r="K20" i="2048"/>
  <c r="L20" i="2048"/>
  <c r="O20" i="2048"/>
  <c r="P20" i="2048"/>
  <c r="Q20" i="2048"/>
  <c r="R20" i="2048"/>
  <c r="S20" i="2048"/>
  <c r="T20" i="2048"/>
  <c r="U20" i="2048"/>
  <c r="V20" i="2048"/>
  <c r="W20" i="2048"/>
  <c r="X20" i="2048"/>
  <c r="Y20" i="2048"/>
  <c r="Z20" i="2048"/>
  <c r="AA20" i="2048"/>
  <c r="AB20" i="2048"/>
  <c r="AC20" i="2048"/>
  <c r="AD20" i="2048"/>
  <c r="AE20" i="2048"/>
  <c r="AF20" i="2048"/>
  <c r="AG20" i="2048"/>
  <c r="AH20" i="2048"/>
  <c r="AI20" i="2048"/>
  <c r="AJ20" i="2048"/>
  <c r="AK20" i="2048"/>
  <c r="AL20" i="2048"/>
  <c r="AM20" i="2048"/>
  <c r="AN20" i="2048"/>
  <c r="AO20" i="2048"/>
  <c r="AP20" i="2048"/>
  <c r="AQ20" i="2048"/>
  <c r="AR20" i="2048"/>
  <c r="AS20" i="2048"/>
  <c r="AT20" i="2048"/>
  <c r="AU20" i="2048"/>
  <c r="AV20" i="2048"/>
  <c r="AW20" i="2048"/>
  <c r="AX20" i="2048"/>
  <c r="AY20" i="2048"/>
  <c r="B21" i="2048"/>
  <c r="C21" i="2048"/>
  <c r="D21" i="2048"/>
  <c r="E21" i="2048"/>
  <c r="F21" i="2048"/>
  <c r="G21" i="2048"/>
  <c r="H21" i="2048"/>
  <c r="I21" i="2048"/>
  <c r="J21" i="2048"/>
  <c r="K21" i="2048"/>
  <c r="L21" i="2048"/>
  <c r="O21" i="2048"/>
  <c r="P21" i="2048"/>
  <c r="Q21" i="2048"/>
  <c r="R21" i="2048"/>
  <c r="S21" i="2048"/>
  <c r="T21" i="2048"/>
  <c r="U21" i="2048"/>
  <c r="V21" i="2048"/>
  <c r="W21" i="2048"/>
  <c r="X21" i="2048"/>
  <c r="Y21" i="2048"/>
  <c r="Z21" i="2048"/>
  <c r="AA21" i="2048"/>
  <c r="AB21" i="2048"/>
  <c r="AC21" i="2048"/>
  <c r="AD21" i="2048"/>
  <c r="AE21" i="2048"/>
  <c r="AF21" i="2048"/>
  <c r="AG21" i="2048"/>
  <c r="AH21" i="2048"/>
  <c r="AI21" i="2048"/>
  <c r="AJ21" i="2048"/>
  <c r="AK21" i="2048"/>
  <c r="AL21" i="2048"/>
  <c r="AM21" i="2048"/>
  <c r="AN21" i="2048"/>
  <c r="AO21" i="2048"/>
  <c r="AP21" i="2048"/>
  <c r="AQ21" i="2048"/>
  <c r="AR21" i="2048"/>
  <c r="AS21" i="2048"/>
  <c r="AT21" i="2048"/>
  <c r="AU21" i="2048"/>
  <c r="AV21" i="2048"/>
  <c r="AW21" i="2048"/>
  <c r="AX21" i="2048"/>
  <c r="AY21" i="2048"/>
  <c r="B22" i="2048"/>
  <c r="C22" i="2048"/>
  <c r="D22" i="2048"/>
  <c r="E22" i="2048"/>
  <c r="F22" i="2048"/>
  <c r="G22" i="2048"/>
  <c r="H22" i="2048"/>
  <c r="I22" i="2048"/>
  <c r="J22" i="2048"/>
  <c r="K22" i="2048"/>
  <c r="L22" i="2048"/>
  <c r="O22" i="2048"/>
  <c r="P22" i="2048"/>
  <c r="Q22" i="2048"/>
  <c r="R22" i="2048"/>
  <c r="S22" i="2048"/>
  <c r="T22" i="2048"/>
  <c r="U22" i="2048"/>
  <c r="V22" i="2048"/>
  <c r="W22" i="2048"/>
  <c r="X22" i="2048"/>
  <c r="Y22" i="2048"/>
  <c r="Z22" i="2048"/>
  <c r="AA22" i="2048"/>
  <c r="AB22" i="2048"/>
  <c r="AC22" i="2048"/>
  <c r="AD22" i="2048"/>
  <c r="AE22" i="2048"/>
  <c r="AF22" i="2048"/>
  <c r="AG22" i="2048"/>
  <c r="AH22" i="2048"/>
  <c r="AI22" i="2048"/>
  <c r="AJ22" i="2048"/>
  <c r="AK22" i="2048"/>
  <c r="AL22" i="2048"/>
  <c r="AM22" i="2048"/>
  <c r="AN22" i="2048"/>
  <c r="AO22" i="2048"/>
  <c r="AP22" i="2048"/>
  <c r="AQ22" i="2048"/>
  <c r="AR22" i="2048"/>
  <c r="AS22" i="2048"/>
  <c r="AT22" i="2048"/>
  <c r="AU22" i="2048"/>
  <c r="AV22" i="2048"/>
  <c r="AW22" i="2048"/>
  <c r="AX22" i="2048"/>
  <c r="AY22" i="2048"/>
  <c r="B23" i="2048"/>
  <c r="C23" i="2048"/>
  <c r="D23" i="2048"/>
  <c r="E23" i="2048"/>
  <c r="F23" i="2048"/>
  <c r="G23" i="2048"/>
  <c r="H23" i="2048"/>
  <c r="I23" i="2048"/>
  <c r="J23" i="2048"/>
  <c r="K23" i="2048"/>
  <c r="L23" i="2048"/>
  <c r="O23" i="2048"/>
  <c r="P23" i="2048"/>
  <c r="Q23" i="2048"/>
  <c r="R23" i="2048"/>
  <c r="S23" i="2048"/>
  <c r="T23" i="2048"/>
  <c r="U23" i="2048"/>
  <c r="V23" i="2048"/>
  <c r="W23" i="2048"/>
  <c r="X23" i="2048"/>
  <c r="Y23" i="2048"/>
  <c r="Z23" i="2048"/>
  <c r="AA23" i="2048"/>
  <c r="AB23" i="2048"/>
  <c r="AC23" i="2048"/>
  <c r="AD23" i="2048"/>
  <c r="AE23" i="2048"/>
  <c r="AF23" i="2048"/>
  <c r="AG23" i="2048"/>
  <c r="AH23" i="2048"/>
  <c r="AI23" i="2048"/>
  <c r="AJ23" i="2048"/>
  <c r="AK23" i="2048"/>
  <c r="AL23" i="2048"/>
  <c r="AM23" i="2048"/>
  <c r="AN23" i="2048"/>
  <c r="AO23" i="2048"/>
  <c r="AP23" i="2048"/>
  <c r="AQ23" i="2048"/>
  <c r="AR23" i="2048"/>
  <c r="AS23" i="2048"/>
  <c r="AT23" i="2048"/>
  <c r="AU23" i="2048"/>
  <c r="AV23" i="2048"/>
  <c r="AW23" i="2048"/>
  <c r="AX23" i="2048"/>
  <c r="AY23" i="2048"/>
  <c r="B24" i="2048"/>
  <c r="C24" i="2048"/>
  <c r="D24" i="2048"/>
  <c r="E24" i="2048"/>
  <c r="F24" i="2048"/>
  <c r="G24" i="2048"/>
  <c r="H24" i="2048"/>
  <c r="I24" i="2048"/>
  <c r="J24" i="2048"/>
  <c r="K24" i="2048"/>
  <c r="L24" i="2048"/>
  <c r="O24" i="2048"/>
  <c r="P24" i="2048"/>
  <c r="Q24" i="2048"/>
  <c r="R24" i="2048"/>
  <c r="S24" i="2048"/>
  <c r="T24" i="2048"/>
  <c r="U24" i="2048"/>
  <c r="V24" i="2048"/>
  <c r="W24" i="2048"/>
  <c r="X24" i="2048"/>
  <c r="Y24" i="2048"/>
  <c r="Z24" i="2048"/>
  <c r="AA24" i="2048"/>
  <c r="AB24" i="2048"/>
  <c r="AC24" i="2048"/>
  <c r="AD24" i="2048"/>
  <c r="AE24" i="2048"/>
  <c r="AF24" i="2048"/>
  <c r="AG24" i="2048"/>
  <c r="AH24" i="2048"/>
  <c r="AI24" i="2048"/>
  <c r="AJ24" i="2048"/>
  <c r="AK24" i="2048"/>
  <c r="AL24" i="2048"/>
  <c r="AM24" i="2048"/>
  <c r="AN24" i="2048"/>
  <c r="AO24" i="2048"/>
  <c r="AP24" i="2048"/>
  <c r="AQ24" i="2048"/>
  <c r="AR24" i="2048"/>
  <c r="AS24" i="2048"/>
  <c r="AT24" i="2048"/>
  <c r="AU24" i="2048"/>
  <c r="AV24" i="2048"/>
  <c r="AW24" i="2048"/>
  <c r="AX24" i="2048"/>
  <c r="AY24" i="2048"/>
  <c r="B25" i="2048"/>
  <c r="C25" i="2048"/>
  <c r="D25" i="2048"/>
  <c r="E25" i="2048"/>
  <c r="F25" i="2048"/>
  <c r="G25" i="2048"/>
  <c r="H25" i="2048"/>
  <c r="I25" i="2048"/>
  <c r="J25" i="2048"/>
  <c r="K25" i="2048"/>
  <c r="L25" i="2048"/>
  <c r="O25" i="2048"/>
  <c r="P25" i="2048"/>
  <c r="Q25" i="2048"/>
  <c r="R25" i="2048"/>
  <c r="S25" i="2048"/>
  <c r="T25" i="2048"/>
  <c r="U25" i="2048"/>
  <c r="V25" i="2048"/>
  <c r="W25" i="2048"/>
  <c r="X25" i="2048"/>
  <c r="Y25" i="2048"/>
  <c r="Z25" i="2048"/>
  <c r="AA25" i="2048"/>
  <c r="AB25" i="2048"/>
  <c r="AC25" i="2048"/>
  <c r="AD25" i="2048"/>
  <c r="AE25" i="2048"/>
  <c r="AF25" i="2048"/>
  <c r="AG25" i="2048"/>
  <c r="AH25" i="2048"/>
  <c r="AI25" i="2048"/>
  <c r="AJ25" i="2048"/>
  <c r="AK25" i="2048"/>
  <c r="AL25" i="2048"/>
  <c r="AM25" i="2048"/>
  <c r="AN25" i="2048"/>
  <c r="AO25" i="2048"/>
  <c r="AP25" i="2048"/>
  <c r="AQ25" i="2048"/>
  <c r="AR25" i="2048"/>
  <c r="AS25" i="2048"/>
  <c r="AT25" i="2048"/>
  <c r="AU25" i="2048"/>
  <c r="AV25" i="2048"/>
  <c r="AW25" i="2048"/>
  <c r="AX25" i="2048"/>
  <c r="AY25" i="2048"/>
  <c r="B26" i="2048"/>
  <c r="C26" i="2048"/>
  <c r="D26" i="2048"/>
  <c r="E26" i="2048"/>
  <c r="F26" i="2048"/>
  <c r="G26" i="2048"/>
  <c r="H26" i="2048"/>
  <c r="I26" i="2048"/>
  <c r="J26" i="2048"/>
  <c r="K26" i="2048"/>
  <c r="L26" i="2048"/>
  <c r="O26" i="2048"/>
  <c r="P26" i="2048"/>
  <c r="Q26" i="2048"/>
  <c r="R26" i="2048"/>
  <c r="S26" i="2048"/>
  <c r="T26" i="2048"/>
  <c r="U26" i="2048"/>
  <c r="V26" i="2048"/>
  <c r="W26" i="2048"/>
  <c r="X26" i="2048"/>
  <c r="Y26" i="2048"/>
  <c r="Z26" i="2048"/>
  <c r="AA26" i="2048"/>
  <c r="AB26" i="2048"/>
  <c r="AC26" i="2048"/>
  <c r="AD26" i="2048"/>
  <c r="AE26" i="2048"/>
  <c r="AF26" i="2048"/>
  <c r="AG26" i="2048"/>
  <c r="AH26" i="2048"/>
  <c r="AI26" i="2048"/>
  <c r="AJ26" i="2048"/>
  <c r="AK26" i="2048"/>
  <c r="AL26" i="2048"/>
  <c r="AM26" i="2048"/>
  <c r="AN26" i="2048"/>
  <c r="AO26" i="2048"/>
  <c r="AP26" i="2048"/>
  <c r="AQ26" i="2048"/>
  <c r="AR26" i="2048"/>
  <c r="AS26" i="2048"/>
  <c r="AT26" i="2048"/>
  <c r="AU26" i="2048"/>
  <c r="AV26" i="2048"/>
  <c r="AW26" i="2048"/>
  <c r="AX26" i="2048"/>
  <c r="AY26" i="2048"/>
  <c r="B27" i="2048"/>
  <c r="C27" i="2048"/>
  <c r="D27" i="2048"/>
  <c r="E27" i="2048"/>
  <c r="F27" i="2048"/>
  <c r="G27" i="2048"/>
  <c r="H27" i="2048"/>
  <c r="I27" i="2048"/>
  <c r="J27" i="2048"/>
  <c r="K27" i="2048"/>
  <c r="L27" i="2048"/>
  <c r="O27" i="2048"/>
  <c r="P27" i="2048"/>
  <c r="Q27" i="2048"/>
  <c r="R27" i="2048"/>
  <c r="S27" i="2048"/>
  <c r="T27" i="2048"/>
  <c r="U27" i="2048"/>
  <c r="V27" i="2048"/>
  <c r="W27" i="2048"/>
  <c r="X27" i="2048"/>
  <c r="Y27" i="2048"/>
  <c r="Z27" i="2048"/>
  <c r="AA27" i="2048"/>
  <c r="AB27" i="2048"/>
  <c r="AC27" i="2048"/>
  <c r="AD27" i="2048"/>
  <c r="AE27" i="2048"/>
  <c r="AF27" i="2048"/>
  <c r="AG27" i="2048"/>
  <c r="AH27" i="2048"/>
  <c r="AI27" i="2048"/>
  <c r="AJ27" i="2048"/>
  <c r="AK27" i="2048"/>
  <c r="AL27" i="2048"/>
  <c r="AM27" i="2048"/>
  <c r="AN27" i="2048"/>
  <c r="AO27" i="2048"/>
  <c r="AP27" i="2048"/>
  <c r="AQ27" i="2048"/>
  <c r="AR27" i="2048"/>
  <c r="AS27" i="2048"/>
  <c r="AT27" i="2048"/>
  <c r="AU27" i="2048"/>
  <c r="AV27" i="2048"/>
  <c r="AW27" i="2048"/>
  <c r="AX27" i="2048"/>
  <c r="AY27" i="2048"/>
  <c r="B28" i="2048"/>
  <c r="C28" i="2048"/>
  <c r="D28" i="2048"/>
  <c r="E28" i="2048"/>
  <c r="F28" i="2048"/>
  <c r="G28" i="2048"/>
  <c r="H28" i="2048"/>
  <c r="I28" i="2048"/>
  <c r="J28" i="2048"/>
  <c r="K28" i="2048"/>
  <c r="L28" i="2048"/>
  <c r="O28" i="2048"/>
  <c r="P28" i="2048"/>
  <c r="Q28" i="2048"/>
  <c r="R28" i="2048"/>
  <c r="S28" i="2048"/>
  <c r="T28" i="2048"/>
  <c r="U28" i="2048"/>
  <c r="V28" i="2048"/>
  <c r="W28" i="2048"/>
  <c r="X28" i="2048"/>
  <c r="Y28" i="2048"/>
  <c r="Z28" i="2048"/>
  <c r="AA28" i="2048"/>
  <c r="AB28" i="2048"/>
  <c r="AC28" i="2048"/>
  <c r="AD28" i="2048"/>
  <c r="AE28" i="2048"/>
  <c r="AF28" i="2048"/>
  <c r="AG28" i="2048"/>
  <c r="AH28" i="2048"/>
  <c r="AI28" i="2048"/>
  <c r="AJ28" i="2048"/>
  <c r="AK28" i="2048"/>
  <c r="AL28" i="2048"/>
  <c r="AM28" i="2048"/>
  <c r="AN28" i="2048"/>
  <c r="AO28" i="2048"/>
  <c r="AP28" i="2048"/>
  <c r="AQ28" i="2048"/>
  <c r="AR28" i="2048"/>
  <c r="AS28" i="2048"/>
  <c r="AT28" i="2048"/>
  <c r="AU28" i="2048"/>
  <c r="AV28" i="2048"/>
  <c r="AW28" i="2048"/>
  <c r="AX28" i="2048"/>
  <c r="AY28" i="2048"/>
  <c r="B29" i="2048"/>
  <c r="C29" i="2048"/>
  <c r="D29" i="2048"/>
  <c r="E29" i="2048"/>
  <c r="F29" i="2048"/>
  <c r="G29" i="2048"/>
  <c r="H29" i="2048"/>
  <c r="I29" i="2048"/>
  <c r="J29" i="2048"/>
  <c r="K29" i="2048"/>
  <c r="L29" i="2048"/>
  <c r="O29" i="2048"/>
  <c r="P29" i="2048"/>
  <c r="Q29" i="2048"/>
  <c r="R29" i="2048"/>
  <c r="S29" i="2048"/>
  <c r="T29" i="2048"/>
  <c r="U29" i="2048"/>
  <c r="V29" i="2048"/>
  <c r="W29" i="2048"/>
  <c r="X29" i="2048"/>
  <c r="Y29" i="2048"/>
  <c r="Z29" i="2048"/>
  <c r="AA29" i="2048"/>
  <c r="AB29" i="2048"/>
  <c r="AC29" i="2048"/>
  <c r="AD29" i="2048"/>
  <c r="AE29" i="2048"/>
  <c r="AF29" i="2048"/>
  <c r="AG29" i="2048"/>
  <c r="AH29" i="2048"/>
  <c r="AI29" i="2048"/>
  <c r="AJ29" i="2048"/>
  <c r="AK29" i="2048"/>
  <c r="AL29" i="2048"/>
  <c r="AM29" i="2048"/>
  <c r="AN29" i="2048"/>
  <c r="AO29" i="2048"/>
  <c r="AP29" i="2048"/>
  <c r="AQ29" i="2048"/>
  <c r="AR29" i="2048"/>
  <c r="AS29" i="2048"/>
  <c r="AT29" i="2048"/>
  <c r="AU29" i="2048"/>
  <c r="AV29" i="2048"/>
  <c r="AW29" i="2048"/>
  <c r="AX29" i="2048"/>
  <c r="AY29" i="2048"/>
  <c r="B30" i="2048"/>
  <c r="C30" i="2048"/>
  <c r="D30" i="2048"/>
  <c r="E30" i="2048"/>
  <c r="F30" i="2048"/>
  <c r="G30" i="2048"/>
  <c r="H30" i="2048"/>
  <c r="I30" i="2048"/>
  <c r="J30" i="2048"/>
  <c r="K30" i="2048"/>
  <c r="L30" i="2048"/>
  <c r="O30" i="2048"/>
  <c r="P30" i="2048"/>
  <c r="Q30" i="2048"/>
  <c r="R30" i="2048"/>
  <c r="S30" i="2048"/>
  <c r="T30" i="2048"/>
  <c r="U30" i="2048"/>
  <c r="V30" i="2048"/>
  <c r="W30" i="2048"/>
  <c r="X30" i="2048"/>
  <c r="Y30" i="2048"/>
  <c r="Z30" i="2048"/>
  <c r="AA30" i="2048"/>
  <c r="AB30" i="2048"/>
  <c r="AC30" i="2048"/>
  <c r="AD30" i="2048"/>
  <c r="AE30" i="2048"/>
  <c r="AF30" i="2048"/>
  <c r="AG30" i="2048"/>
  <c r="AH30" i="2048"/>
  <c r="AI30" i="2048"/>
  <c r="AJ30" i="2048"/>
  <c r="AK30" i="2048"/>
  <c r="AL30" i="2048"/>
  <c r="AM30" i="2048"/>
  <c r="AN30" i="2048"/>
  <c r="AO30" i="2048"/>
  <c r="AP30" i="2048"/>
  <c r="AQ30" i="2048"/>
  <c r="AR30" i="2048"/>
  <c r="AS30" i="2048"/>
  <c r="AT30" i="2048"/>
  <c r="AU30" i="2048"/>
  <c r="AV30" i="2048"/>
  <c r="AW30" i="2048"/>
  <c r="AX30" i="2048"/>
  <c r="AY30" i="2048"/>
  <c r="B31" i="2048"/>
  <c r="C31" i="2048"/>
  <c r="D31" i="2048"/>
  <c r="E31" i="2048"/>
  <c r="F31" i="2048"/>
  <c r="G31" i="2048"/>
  <c r="H31" i="2048"/>
  <c r="I31" i="2048"/>
  <c r="J31" i="2048"/>
  <c r="K31" i="2048"/>
  <c r="L31" i="2048"/>
  <c r="O31" i="2048"/>
  <c r="P31" i="2048"/>
  <c r="Q31" i="2048"/>
  <c r="R31" i="2048"/>
  <c r="S31" i="2048"/>
  <c r="T31" i="2048"/>
  <c r="U31" i="2048"/>
  <c r="V31" i="2048"/>
  <c r="W31" i="2048"/>
  <c r="X31" i="2048"/>
  <c r="Y31" i="2048"/>
  <c r="Z31" i="2048"/>
  <c r="AA31" i="2048"/>
  <c r="AB31" i="2048"/>
  <c r="AC31" i="2048"/>
  <c r="AD31" i="2048"/>
  <c r="AE31" i="2048"/>
  <c r="AF31" i="2048"/>
  <c r="AG31" i="2048"/>
  <c r="AH31" i="2048"/>
  <c r="AI31" i="2048"/>
  <c r="AJ31" i="2048"/>
  <c r="AK31" i="2048"/>
  <c r="AL31" i="2048"/>
  <c r="AM31" i="2048"/>
  <c r="AN31" i="2048"/>
  <c r="AO31" i="2048"/>
  <c r="AP31" i="2048"/>
  <c r="AQ31" i="2048"/>
  <c r="AR31" i="2048"/>
  <c r="AS31" i="2048"/>
  <c r="AT31" i="2048"/>
  <c r="AU31" i="2048"/>
  <c r="AV31" i="2048"/>
  <c r="AW31" i="2048"/>
  <c r="AX31" i="2048"/>
  <c r="AY31" i="2048"/>
  <c r="B32" i="2048"/>
  <c r="C32" i="2048"/>
  <c r="D32" i="2048"/>
  <c r="E32" i="2048"/>
  <c r="F32" i="2048"/>
  <c r="G32" i="2048"/>
  <c r="H32" i="2048"/>
  <c r="I32" i="2048"/>
  <c r="J32" i="2048"/>
  <c r="K32" i="2048"/>
  <c r="L32" i="2048"/>
  <c r="O32" i="2048"/>
  <c r="P32" i="2048"/>
  <c r="Q32" i="2048"/>
  <c r="R32" i="2048"/>
  <c r="S32" i="2048"/>
  <c r="T32" i="2048"/>
  <c r="U32" i="2048"/>
  <c r="V32" i="2048"/>
  <c r="W32" i="2048"/>
  <c r="X32" i="2048"/>
  <c r="Y32" i="2048"/>
  <c r="Z32" i="2048"/>
  <c r="AA32" i="2048"/>
  <c r="AB32" i="2048"/>
  <c r="AC32" i="2048"/>
  <c r="AD32" i="2048"/>
  <c r="AE32" i="2048"/>
  <c r="AF32" i="2048"/>
  <c r="AG32" i="2048"/>
  <c r="AH32" i="2048"/>
  <c r="AI32" i="2048"/>
  <c r="AJ32" i="2048"/>
  <c r="AK32" i="2048"/>
  <c r="AL32" i="2048"/>
  <c r="AM32" i="2048"/>
  <c r="AN32" i="2048"/>
  <c r="AO32" i="2048"/>
  <c r="AP32" i="2048"/>
  <c r="AQ32" i="2048"/>
  <c r="AR32" i="2048"/>
  <c r="AS32" i="2048"/>
  <c r="AT32" i="2048"/>
  <c r="AU32" i="2048"/>
  <c r="AV32" i="2048"/>
  <c r="AW32" i="2048"/>
  <c r="AX32" i="2048"/>
  <c r="AY32" i="2048"/>
  <c r="B33" i="2048"/>
  <c r="C33" i="2048"/>
  <c r="D33" i="2048"/>
  <c r="E33" i="2048"/>
  <c r="F33" i="2048"/>
  <c r="G33" i="2048"/>
  <c r="H33" i="2048"/>
  <c r="I33" i="2048"/>
  <c r="J33" i="2048"/>
  <c r="K33" i="2048"/>
  <c r="L33" i="2048"/>
  <c r="O33" i="2048"/>
  <c r="P33" i="2048"/>
  <c r="Q33" i="2048"/>
  <c r="R33" i="2048"/>
  <c r="S33" i="2048"/>
  <c r="T33" i="2048"/>
  <c r="U33" i="2048"/>
  <c r="V33" i="2048"/>
  <c r="W33" i="2048"/>
  <c r="X33" i="2048"/>
  <c r="Y33" i="2048"/>
  <c r="Z33" i="2048"/>
  <c r="AA33" i="2048"/>
  <c r="AB33" i="2048"/>
  <c r="AC33" i="2048"/>
  <c r="AD33" i="2048"/>
  <c r="AE33" i="2048"/>
  <c r="AF33" i="2048"/>
  <c r="AG33" i="2048"/>
  <c r="AH33" i="2048"/>
  <c r="AI33" i="2048"/>
  <c r="AJ33" i="2048"/>
  <c r="AK33" i="2048"/>
  <c r="AL33" i="2048"/>
  <c r="AM33" i="2048"/>
  <c r="AN33" i="2048"/>
  <c r="AO33" i="2048"/>
  <c r="AP33" i="2048"/>
  <c r="AQ33" i="2048"/>
  <c r="AR33" i="2048"/>
  <c r="AS33" i="2048"/>
  <c r="AT33" i="2048"/>
  <c r="AU33" i="2048"/>
  <c r="AV33" i="2048"/>
  <c r="AW33" i="2048"/>
  <c r="AX33" i="2048"/>
  <c r="AY33" i="2048"/>
  <c r="B34" i="2048"/>
  <c r="C34" i="2048"/>
  <c r="D34" i="2048"/>
  <c r="E34" i="2048"/>
  <c r="F34" i="2048"/>
  <c r="G34" i="2048"/>
  <c r="H34" i="2048"/>
  <c r="I34" i="2048"/>
  <c r="J34" i="2048"/>
  <c r="K34" i="2048"/>
  <c r="L34" i="2048"/>
  <c r="O34" i="2048"/>
  <c r="P34" i="2048"/>
  <c r="Q34" i="2048"/>
  <c r="R34" i="2048"/>
  <c r="S34" i="2048"/>
  <c r="T34" i="2048"/>
  <c r="U34" i="2048"/>
  <c r="V34" i="2048"/>
  <c r="W34" i="2048"/>
  <c r="X34" i="2048"/>
  <c r="Y34" i="2048"/>
  <c r="Z34" i="2048"/>
  <c r="AA34" i="2048"/>
  <c r="AB34" i="2048"/>
  <c r="AC34" i="2048"/>
  <c r="AD34" i="2048"/>
  <c r="AE34" i="2048"/>
  <c r="AF34" i="2048"/>
  <c r="AG34" i="2048"/>
  <c r="AH34" i="2048"/>
  <c r="AI34" i="2048"/>
  <c r="AJ34" i="2048"/>
  <c r="AK34" i="2048"/>
  <c r="AL34" i="2048"/>
  <c r="AM34" i="2048"/>
  <c r="AN34" i="2048"/>
  <c r="AO34" i="2048"/>
  <c r="AP34" i="2048"/>
  <c r="AQ34" i="2048"/>
  <c r="AR34" i="2048"/>
  <c r="AS34" i="2048"/>
  <c r="AT34" i="2048"/>
  <c r="AU34" i="2048"/>
  <c r="AV34" i="2048"/>
  <c r="AW34" i="2048"/>
  <c r="AX34" i="2048"/>
  <c r="AY34" i="2048"/>
  <c r="B35" i="2048"/>
  <c r="C35" i="2048"/>
  <c r="D35" i="2048"/>
  <c r="E35" i="2048"/>
  <c r="F35" i="2048"/>
  <c r="G35" i="2048"/>
  <c r="H35" i="2048"/>
  <c r="I35" i="2048"/>
  <c r="J35" i="2048"/>
  <c r="K35" i="2048"/>
  <c r="L35" i="2048"/>
  <c r="O35" i="2048"/>
  <c r="P35" i="2048"/>
  <c r="Q35" i="2048"/>
  <c r="R35" i="2048"/>
  <c r="S35" i="2048"/>
  <c r="T35" i="2048"/>
  <c r="U35" i="2048"/>
  <c r="V35" i="2048"/>
  <c r="W35" i="2048"/>
  <c r="X35" i="2048"/>
  <c r="Y35" i="2048"/>
  <c r="Z35" i="2048"/>
  <c r="AA35" i="2048"/>
  <c r="AB35" i="2048"/>
  <c r="AC35" i="2048"/>
  <c r="AD35" i="2048"/>
  <c r="AE35" i="2048"/>
  <c r="AF35" i="2048"/>
  <c r="AG35" i="2048"/>
  <c r="AH35" i="2048"/>
  <c r="AI35" i="2048"/>
  <c r="AJ35" i="2048"/>
  <c r="AK35" i="2048"/>
  <c r="AL35" i="2048"/>
  <c r="AM35" i="2048"/>
  <c r="AN35" i="2048"/>
  <c r="AO35" i="2048"/>
  <c r="AP35" i="2048"/>
  <c r="AQ35" i="2048"/>
  <c r="AR35" i="2048"/>
  <c r="AS35" i="2048"/>
  <c r="AT35" i="2048"/>
  <c r="AU35" i="2048"/>
  <c r="AV35" i="2048"/>
  <c r="AW35" i="2048"/>
  <c r="AX35" i="2048"/>
  <c r="AY35" i="2048"/>
  <c r="B36" i="2048"/>
  <c r="C36" i="2048"/>
  <c r="D36" i="2048"/>
  <c r="E36" i="2048"/>
  <c r="F36" i="2048"/>
  <c r="G36" i="2048"/>
  <c r="H36" i="2048"/>
  <c r="I36" i="2048"/>
  <c r="J36" i="2048"/>
  <c r="K36" i="2048"/>
  <c r="L36" i="2048"/>
  <c r="O36" i="2048"/>
  <c r="P36" i="2048"/>
  <c r="Q36" i="2048"/>
  <c r="R36" i="2048"/>
  <c r="S36" i="2048"/>
  <c r="T36" i="2048"/>
  <c r="U36" i="2048"/>
  <c r="V36" i="2048"/>
  <c r="W36" i="2048"/>
  <c r="X36" i="2048"/>
  <c r="Y36" i="2048"/>
  <c r="Z36" i="2048"/>
  <c r="AA36" i="2048"/>
  <c r="AB36" i="2048"/>
  <c r="AC36" i="2048"/>
  <c r="AD36" i="2048"/>
  <c r="AE36" i="2048"/>
  <c r="AF36" i="2048"/>
  <c r="AG36" i="2048"/>
  <c r="AH36" i="2048"/>
  <c r="AI36" i="2048"/>
  <c r="AJ36" i="2048"/>
  <c r="AK36" i="2048"/>
  <c r="AL36" i="2048"/>
  <c r="AM36" i="2048"/>
  <c r="AN36" i="2048"/>
  <c r="AO36" i="2048"/>
  <c r="AP36" i="2048"/>
  <c r="AQ36" i="2048"/>
  <c r="AR36" i="2048"/>
  <c r="AS36" i="2048"/>
  <c r="AT36" i="2048"/>
  <c r="AU36" i="2048"/>
  <c r="AV36" i="2048"/>
  <c r="AW36" i="2048"/>
  <c r="AX36" i="2048"/>
  <c r="AY36" i="2048"/>
  <c r="B37" i="2048"/>
  <c r="C37" i="2048"/>
  <c r="D37" i="2048"/>
  <c r="E37" i="2048"/>
  <c r="F37" i="2048"/>
  <c r="G37" i="2048"/>
  <c r="H37" i="2048"/>
  <c r="I37" i="2048"/>
  <c r="J37" i="2048"/>
  <c r="K37" i="2048"/>
  <c r="L37" i="2048"/>
  <c r="O37" i="2048"/>
  <c r="P37" i="2048"/>
  <c r="Q37" i="2048"/>
  <c r="R37" i="2048"/>
  <c r="S37" i="2048"/>
  <c r="T37" i="2048"/>
  <c r="U37" i="2048"/>
  <c r="V37" i="2048"/>
  <c r="W37" i="2048"/>
  <c r="X37" i="2048"/>
  <c r="Y37" i="2048"/>
  <c r="Z37" i="2048"/>
  <c r="AA37" i="2048"/>
  <c r="AB37" i="2048"/>
  <c r="AC37" i="2048"/>
  <c r="AD37" i="2048"/>
  <c r="AE37" i="2048"/>
  <c r="AF37" i="2048"/>
  <c r="AG37" i="2048"/>
  <c r="AH37" i="2048"/>
  <c r="AI37" i="2048"/>
  <c r="AJ37" i="2048"/>
  <c r="AK37" i="2048"/>
  <c r="AL37" i="2048"/>
  <c r="AM37" i="2048"/>
  <c r="AN37" i="2048"/>
  <c r="AO37" i="2048"/>
  <c r="AP37" i="2048"/>
  <c r="AQ37" i="2048"/>
  <c r="AR37" i="2048"/>
  <c r="AS37" i="2048"/>
  <c r="AT37" i="2048"/>
  <c r="AU37" i="2048"/>
  <c r="AV37" i="2048"/>
  <c r="AW37" i="2048"/>
  <c r="AX37" i="2048"/>
  <c r="AY37" i="2048"/>
  <c r="B38" i="2048"/>
  <c r="C38" i="2048"/>
  <c r="D38" i="2048"/>
  <c r="E38" i="2048"/>
  <c r="F38" i="2048"/>
  <c r="G38" i="2048"/>
  <c r="H38" i="2048"/>
  <c r="I38" i="2048"/>
  <c r="J38" i="2048"/>
  <c r="K38" i="2048"/>
  <c r="L38" i="2048"/>
  <c r="O38" i="2048"/>
  <c r="P38" i="2048"/>
  <c r="Q38" i="2048"/>
  <c r="R38" i="2048"/>
  <c r="S38" i="2048"/>
  <c r="T38" i="2048"/>
  <c r="U38" i="2048"/>
  <c r="V38" i="2048"/>
  <c r="W38" i="2048"/>
  <c r="X38" i="2048"/>
  <c r="Y38" i="2048"/>
  <c r="Z38" i="2048"/>
  <c r="AA38" i="2048"/>
  <c r="AB38" i="2048"/>
  <c r="AC38" i="2048"/>
  <c r="AD38" i="2048"/>
  <c r="AE38" i="2048"/>
  <c r="AF38" i="2048"/>
  <c r="AG38" i="2048"/>
  <c r="AH38" i="2048"/>
  <c r="AI38" i="2048"/>
  <c r="AJ38" i="2048"/>
  <c r="AK38" i="2048"/>
  <c r="AL38" i="2048"/>
  <c r="AM38" i="2048"/>
  <c r="AN38" i="2048"/>
  <c r="AO38" i="2048"/>
  <c r="AP38" i="2048"/>
  <c r="AQ38" i="2048"/>
  <c r="AR38" i="2048"/>
  <c r="AS38" i="2048"/>
  <c r="AT38" i="2048"/>
  <c r="AU38" i="2048"/>
  <c r="AV38" i="2048"/>
  <c r="AW38" i="2048"/>
  <c r="AX38" i="2048"/>
  <c r="AY38" i="2048"/>
  <c r="B39" i="2048"/>
  <c r="C39" i="2048"/>
  <c r="D39" i="2048"/>
  <c r="E39" i="2048"/>
  <c r="F39" i="2048"/>
  <c r="G39" i="2048"/>
  <c r="H39" i="2048"/>
  <c r="I39" i="2048"/>
  <c r="J39" i="2048"/>
  <c r="K39" i="2048"/>
  <c r="L39" i="2048"/>
  <c r="O39" i="2048"/>
  <c r="P39" i="2048"/>
  <c r="Q39" i="2048"/>
  <c r="R39" i="2048"/>
  <c r="S39" i="2048"/>
  <c r="T39" i="2048"/>
  <c r="U39" i="2048"/>
  <c r="V39" i="2048"/>
  <c r="W39" i="2048"/>
  <c r="X39" i="2048"/>
  <c r="Y39" i="2048"/>
  <c r="Z39" i="2048"/>
  <c r="AA39" i="2048"/>
  <c r="AB39" i="2048"/>
  <c r="AC39" i="2048"/>
  <c r="AD39" i="2048"/>
  <c r="AE39" i="2048"/>
  <c r="AF39" i="2048"/>
  <c r="AG39" i="2048"/>
  <c r="AH39" i="2048"/>
  <c r="AI39" i="2048"/>
  <c r="AJ39" i="2048"/>
  <c r="AK39" i="2048"/>
  <c r="AL39" i="2048"/>
  <c r="AM39" i="2048"/>
  <c r="AN39" i="2048"/>
  <c r="AO39" i="2048"/>
  <c r="AP39" i="2048"/>
  <c r="AQ39" i="2048"/>
  <c r="AR39" i="2048"/>
  <c r="AS39" i="2048"/>
  <c r="AT39" i="2048"/>
  <c r="AU39" i="2048"/>
  <c r="AV39" i="2048"/>
  <c r="AW39" i="2048"/>
  <c r="AX39" i="2048"/>
  <c r="AY39" i="2048"/>
  <c r="B40" i="2048"/>
  <c r="C40" i="2048"/>
  <c r="D40" i="2048"/>
  <c r="E40" i="2048"/>
  <c r="F40" i="2048"/>
  <c r="G40" i="2048"/>
  <c r="H40" i="2048"/>
  <c r="I40" i="2048"/>
  <c r="J40" i="2048"/>
  <c r="K40" i="2048"/>
  <c r="L40" i="2048"/>
  <c r="O40" i="2048"/>
  <c r="P40" i="2048"/>
  <c r="Q40" i="2048"/>
  <c r="R40" i="2048"/>
  <c r="S40" i="2048"/>
  <c r="T40" i="2048"/>
  <c r="U40" i="2048"/>
  <c r="V40" i="2048"/>
  <c r="W40" i="2048"/>
  <c r="X40" i="2048"/>
  <c r="Y40" i="2048"/>
  <c r="Z40" i="2048"/>
  <c r="AA40" i="2048"/>
  <c r="AB40" i="2048"/>
  <c r="AC40" i="2048"/>
  <c r="AD40" i="2048"/>
  <c r="AE40" i="2048"/>
  <c r="AF40" i="2048"/>
  <c r="AG40" i="2048"/>
  <c r="AH40" i="2048"/>
  <c r="AI40" i="2048"/>
  <c r="AJ40" i="2048"/>
  <c r="AK40" i="2048"/>
  <c r="AL40" i="2048"/>
  <c r="AM40" i="2048"/>
  <c r="AN40" i="2048"/>
  <c r="AO40" i="2048"/>
  <c r="AP40" i="2048"/>
  <c r="AQ40" i="2048"/>
  <c r="AR40" i="2048"/>
  <c r="AS40" i="2048"/>
  <c r="AT40" i="2048"/>
  <c r="AU40" i="2048"/>
  <c r="AV40" i="2048"/>
  <c r="AW40" i="2048"/>
  <c r="AX40" i="2048"/>
  <c r="AY40" i="2048"/>
  <c r="B41" i="2048"/>
  <c r="C41" i="2048"/>
  <c r="D41" i="2048"/>
  <c r="E41" i="2048"/>
  <c r="F41" i="2048"/>
  <c r="G41" i="2048"/>
  <c r="H41" i="2048"/>
  <c r="I41" i="2048"/>
  <c r="J41" i="2048"/>
  <c r="K41" i="2048"/>
  <c r="L41" i="2048"/>
  <c r="O41" i="2048"/>
  <c r="P41" i="2048"/>
  <c r="Q41" i="2048"/>
  <c r="R41" i="2048"/>
  <c r="S41" i="2048"/>
  <c r="T41" i="2048"/>
  <c r="U41" i="2048"/>
  <c r="V41" i="2048"/>
  <c r="W41" i="2048"/>
  <c r="X41" i="2048"/>
  <c r="Y41" i="2048"/>
  <c r="Z41" i="2048"/>
  <c r="AA41" i="2048"/>
  <c r="AB41" i="2048"/>
  <c r="AC41" i="2048"/>
  <c r="AD41" i="2048"/>
  <c r="AE41" i="2048"/>
  <c r="AF41" i="2048"/>
  <c r="AG41" i="2048"/>
  <c r="AH41" i="2048"/>
  <c r="AI41" i="2048"/>
  <c r="AJ41" i="2048"/>
  <c r="AK41" i="2048"/>
  <c r="AL41" i="2048"/>
  <c r="AM41" i="2048"/>
  <c r="AN41" i="2048"/>
  <c r="AO41" i="2048"/>
  <c r="AP41" i="2048"/>
  <c r="AQ41" i="2048"/>
  <c r="AR41" i="2048"/>
  <c r="AS41" i="2048"/>
  <c r="AT41" i="2048"/>
  <c r="AU41" i="2048"/>
  <c r="AV41" i="2048"/>
  <c r="AW41" i="2048"/>
  <c r="AX41" i="2048"/>
  <c r="AY41" i="2048"/>
  <c r="B42" i="2048"/>
  <c r="C42" i="2048"/>
  <c r="D42" i="2048"/>
  <c r="E42" i="2048"/>
  <c r="F42" i="2048"/>
  <c r="G42" i="2048"/>
  <c r="H42" i="2048"/>
  <c r="I42" i="2048"/>
  <c r="J42" i="2048"/>
  <c r="K42" i="2048"/>
  <c r="L42" i="2048"/>
  <c r="O42" i="2048"/>
  <c r="P42" i="2048"/>
  <c r="Q42" i="2048"/>
  <c r="R42" i="2048"/>
  <c r="S42" i="2048"/>
  <c r="T42" i="2048"/>
  <c r="U42" i="2048"/>
  <c r="V42" i="2048"/>
  <c r="W42" i="2048"/>
  <c r="X42" i="2048"/>
  <c r="Y42" i="2048"/>
  <c r="Z42" i="2048"/>
  <c r="AA42" i="2048"/>
  <c r="AB42" i="2048"/>
  <c r="AC42" i="2048"/>
  <c r="AD42" i="2048"/>
  <c r="AE42" i="2048"/>
  <c r="AF42" i="2048"/>
  <c r="AG42" i="2048"/>
  <c r="AH42" i="2048"/>
  <c r="AI42" i="2048"/>
  <c r="AJ42" i="2048"/>
  <c r="AK42" i="2048"/>
  <c r="AL42" i="2048"/>
  <c r="AM42" i="2048"/>
  <c r="AN42" i="2048"/>
  <c r="AO42" i="2048"/>
  <c r="AP42" i="2048"/>
  <c r="AQ42" i="2048"/>
  <c r="AR42" i="2048"/>
  <c r="AS42" i="2048"/>
  <c r="AT42" i="2048"/>
  <c r="AU42" i="2048"/>
  <c r="AV42" i="2048"/>
  <c r="AW42" i="2048"/>
  <c r="AX42" i="2048"/>
  <c r="AY42" i="2048"/>
  <c r="B43" i="2048"/>
  <c r="C43" i="2048"/>
  <c r="D43" i="2048"/>
  <c r="E43" i="2048"/>
  <c r="F43" i="2048"/>
  <c r="G43" i="2048"/>
  <c r="H43" i="2048"/>
  <c r="I43" i="2048"/>
  <c r="J43" i="2048"/>
  <c r="K43" i="2048"/>
  <c r="L43" i="2048"/>
  <c r="O43" i="2048"/>
  <c r="P43" i="2048"/>
  <c r="Q43" i="2048"/>
  <c r="R43" i="2048"/>
  <c r="S43" i="2048"/>
  <c r="T43" i="2048"/>
  <c r="U43" i="2048"/>
  <c r="V43" i="2048"/>
  <c r="W43" i="2048"/>
  <c r="X43" i="2048"/>
  <c r="Y43" i="2048"/>
  <c r="Z43" i="2048"/>
  <c r="AA43" i="2048"/>
  <c r="AB43" i="2048"/>
  <c r="AC43" i="2048"/>
  <c r="AD43" i="2048"/>
  <c r="AE43" i="2048"/>
  <c r="AF43" i="2048"/>
  <c r="AG43" i="2048"/>
  <c r="AH43" i="2048"/>
  <c r="AI43" i="2048"/>
  <c r="AJ43" i="2048"/>
  <c r="AK43" i="2048"/>
  <c r="AL43" i="2048"/>
  <c r="AM43" i="2048"/>
  <c r="AN43" i="2048"/>
  <c r="AO43" i="2048"/>
  <c r="AP43" i="2048"/>
  <c r="AQ43" i="2048"/>
  <c r="AR43" i="2048"/>
  <c r="AS43" i="2048"/>
  <c r="AT43" i="2048"/>
  <c r="AU43" i="2048"/>
  <c r="AV43" i="2048"/>
  <c r="AW43" i="2048"/>
  <c r="AX43" i="2048"/>
  <c r="AY43" i="2048"/>
  <c r="B44" i="2048"/>
  <c r="C44" i="2048"/>
  <c r="D44" i="2048"/>
  <c r="E44" i="2048"/>
  <c r="F44" i="2048"/>
  <c r="G44" i="2048"/>
  <c r="H44" i="2048"/>
  <c r="I44" i="2048"/>
  <c r="J44" i="2048"/>
  <c r="K44" i="2048"/>
  <c r="L44" i="2048"/>
  <c r="O44" i="2048"/>
  <c r="P44" i="2048"/>
  <c r="Q44" i="2048"/>
  <c r="R44" i="2048"/>
  <c r="S44" i="2048"/>
  <c r="T44" i="2048"/>
  <c r="U44" i="2048"/>
  <c r="V44" i="2048"/>
  <c r="W44" i="2048"/>
  <c r="X44" i="2048"/>
  <c r="Y44" i="2048"/>
  <c r="Z44" i="2048"/>
  <c r="AA44" i="2048"/>
  <c r="AB44" i="2048"/>
  <c r="AC44" i="2048"/>
  <c r="AD44" i="2048"/>
  <c r="AE44" i="2048"/>
  <c r="AF44" i="2048"/>
  <c r="AG44" i="2048"/>
  <c r="AH44" i="2048"/>
  <c r="AI44" i="2048"/>
  <c r="AJ44" i="2048"/>
  <c r="AK44" i="2048"/>
  <c r="AL44" i="2048"/>
  <c r="AM44" i="2048"/>
  <c r="AN44" i="2048"/>
  <c r="AO44" i="2048"/>
  <c r="AP44" i="2048"/>
  <c r="AQ44" i="2048"/>
  <c r="AR44" i="2048"/>
  <c r="AS44" i="2048"/>
  <c r="AT44" i="2048"/>
  <c r="AU44" i="2048"/>
  <c r="AV44" i="2048"/>
  <c r="AW44" i="2048"/>
  <c r="AX44" i="2048"/>
  <c r="AY44" i="2048"/>
  <c r="B45" i="2048"/>
  <c r="C45" i="2048"/>
  <c r="D45" i="2048"/>
  <c r="E45" i="2048"/>
  <c r="F45" i="2048"/>
  <c r="G45" i="2048"/>
  <c r="H45" i="2048"/>
  <c r="I45" i="2048"/>
  <c r="J45" i="2048"/>
  <c r="K45" i="2048"/>
  <c r="L45" i="2048"/>
  <c r="O45" i="2048"/>
  <c r="P45" i="2048"/>
  <c r="Q45" i="2048"/>
  <c r="R45" i="2048"/>
  <c r="S45" i="2048"/>
  <c r="T45" i="2048"/>
  <c r="U45" i="2048"/>
  <c r="V45" i="2048"/>
  <c r="W45" i="2048"/>
  <c r="X45" i="2048"/>
  <c r="Y45" i="2048"/>
  <c r="Z45" i="2048"/>
  <c r="AA45" i="2048"/>
  <c r="AB45" i="2048"/>
  <c r="AC45" i="2048"/>
  <c r="AD45" i="2048"/>
  <c r="AE45" i="2048"/>
  <c r="AF45" i="2048"/>
  <c r="AG45" i="2048"/>
  <c r="AH45" i="2048"/>
  <c r="AI45" i="2048"/>
  <c r="AJ45" i="2048"/>
  <c r="AK45" i="2048"/>
  <c r="AL45" i="2048"/>
  <c r="AM45" i="2048"/>
  <c r="AN45" i="2048"/>
  <c r="AO45" i="2048"/>
  <c r="AP45" i="2048"/>
  <c r="AQ45" i="2048"/>
  <c r="AR45" i="2048"/>
  <c r="AS45" i="2048"/>
  <c r="AT45" i="2048"/>
  <c r="AU45" i="2048"/>
  <c r="AV45" i="2048"/>
  <c r="AW45" i="2048"/>
  <c r="AX45" i="2048"/>
  <c r="AY45" i="2048"/>
  <c r="B46" i="2048"/>
  <c r="C46" i="2048"/>
  <c r="D46" i="2048"/>
  <c r="E46" i="2048"/>
  <c r="F46" i="2048"/>
  <c r="G46" i="2048"/>
  <c r="H46" i="2048"/>
  <c r="I46" i="2048"/>
  <c r="J46" i="2048"/>
  <c r="K46" i="2048"/>
  <c r="L46" i="2048"/>
  <c r="O46" i="2048"/>
  <c r="P46" i="2048"/>
  <c r="Q46" i="2048"/>
  <c r="R46" i="2048"/>
  <c r="S46" i="2048"/>
  <c r="T46" i="2048"/>
  <c r="U46" i="2048"/>
  <c r="V46" i="2048"/>
  <c r="W46" i="2048"/>
  <c r="X46" i="2048"/>
  <c r="Y46" i="2048"/>
  <c r="Z46" i="2048"/>
  <c r="AA46" i="2048"/>
  <c r="AB46" i="2048"/>
  <c r="AC46" i="2048"/>
  <c r="AD46" i="2048"/>
  <c r="AE46" i="2048"/>
  <c r="AF46" i="2048"/>
  <c r="AG46" i="2048"/>
  <c r="AH46" i="2048"/>
  <c r="AI46" i="2048"/>
  <c r="AJ46" i="2048"/>
  <c r="AK46" i="2048"/>
  <c r="AL46" i="2048"/>
  <c r="AM46" i="2048"/>
  <c r="AN46" i="2048"/>
  <c r="AO46" i="2048"/>
  <c r="AP46" i="2048"/>
  <c r="AQ46" i="2048"/>
  <c r="AR46" i="2048"/>
  <c r="AS46" i="2048"/>
  <c r="AT46" i="2048"/>
  <c r="AU46" i="2048"/>
  <c r="AV46" i="2048"/>
  <c r="AW46" i="2048"/>
  <c r="AX46" i="2048"/>
  <c r="AY46" i="2048"/>
  <c r="B47" i="2048"/>
  <c r="C47" i="2048"/>
  <c r="D47" i="2048"/>
  <c r="E47" i="2048"/>
  <c r="F47" i="2048"/>
  <c r="G47" i="2048"/>
  <c r="H47" i="2048"/>
  <c r="I47" i="2048"/>
  <c r="J47" i="2048"/>
  <c r="K47" i="2048"/>
  <c r="L47" i="2048"/>
  <c r="O47" i="2048"/>
  <c r="P47" i="2048"/>
  <c r="Q47" i="2048"/>
  <c r="R47" i="2048"/>
  <c r="S47" i="2048"/>
  <c r="T47" i="2048"/>
  <c r="U47" i="2048"/>
  <c r="V47" i="2048"/>
  <c r="W47" i="2048"/>
  <c r="X47" i="2048"/>
  <c r="Y47" i="2048"/>
  <c r="Z47" i="2048"/>
  <c r="AA47" i="2048"/>
  <c r="AB47" i="2048"/>
  <c r="AC47" i="2048"/>
  <c r="AD47" i="2048"/>
  <c r="AE47" i="2048"/>
  <c r="AF47" i="2048"/>
  <c r="AG47" i="2048"/>
  <c r="AH47" i="2048"/>
  <c r="AI47" i="2048"/>
  <c r="AJ47" i="2048"/>
  <c r="AK47" i="2048"/>
  <c r="AL47" i="2048"/>
  <c r="AM47" i="2048"/>
  <c r="AN47" i="2048"/>
  <c r="AO47" i="2048"/>
  <c r="AP47" i="2048"/>
  <c r="AQ47" i="2048"/>
  <c r="AR47" i="2048"/>
  <c r="AS47" i="2048"/>
  <c r="AT47" i="2048"/>
  <c r="AU47" i="2048"/>
  <c r="AV47" i="2048"/>
  <c r="AW47" i="2048"/>
  <c r="AX47" i="2048"/>
  <c r="AY47" i="2048"/>
  <c r="B48" i="2048"/>
  <c r="C48" i="2048"/>
  <c r="D48" i="2048"/>
  <c r="E48" i="2048"/>
  <c r="F48" i="2048"/>
  <c r="G48" i="2048"/>
  <c r="H48" i="2048"/>
  <c r="I48" i="2048"/>
  <c r="J48" i="2048"/>
  <c r="K48" i="2048"/>
  <c r="L48" i="2048"/>
  <c r="O48" i="2048"/>
  <c r="P48" i="2048"/>
  <c r="Q48" i="2048"/>
  <c r="R48" i="2048"/>
  <c r="S48" i="2048"/>
  <c r="T48" i="2048"/>
  <c r="U48" i="2048"/>
  <c r="V48" i="2048"/>
  <c r="W48" i="2048"/>
  <c r="X48" i="2048"/>
  <c r="Y48" i="2048"/>
  <c r="Z48" i="2048"/>
  <c r="AA48" i="2048"/>
  <c r="AB48" i="2048"/>
  <c r="AC48" i="2048"/>
  <c r="AD48" i="2048"/>
  <c r="AE48" i="2048"/>
  <c r="AF48" i="2048"/>
  <c r="AG48" i="2048"/>
  <c r="AH48" i="2048"/>
  <c r="AI48" i="2048"/>
  <c r="AJ48" i="2048"/>
  <c r="AK48" i="2048"/>
  <c r="AL48" i="2048"/>
  <c r="AM48" i="2048"/>
  <c r="AN48" i="2048"/>
  <c r="AO48" i="2048"/>
  <c r="AP48" i="2048"/>
  <c r="AQ48" i="2048"/>
  <c r="AR48" i="2048"/>
  <c r="AS48" i="2048"/>
  <c r="AT48" i="2048"/>
  <c r="AU48" i="2048"/>
  <c r="AV48" i="2048"/>
  <c r="AW48" i="2048"/>
  <c r="AX48" i="2048"/>
  <c r="AY48" i="2048"/>
  <c r="AH52" i="2048"/>
  <c r="AI53" i="2048"/>
  <c r="AT54" i="2048"/>
  <c r="BG54" i="2048"/>
  <c r="B61" i="2048"/>
  <c r="C61" i="2048"/>
  <c r="D61" i="2048"/>
  <c r="E61" i="2048"/>
  <c r="F61" i="2048"/>
  <c r="G61" i="2048"/>
  <c r="H61" i="2048"/>
  <c r="I61" i="2048"/>
  <c r="J61" i="2048"/>
  <c r="K61" i="2048"/>
  <c r="L61" i="2048"/>
  <c r="M61" i="2048"/>
  <c r="N61" i="2048"/>
  <c r="O61" i="2048"/>
  <c r="P61" i="2048"/>
  <c r="Q61" i="2048"/>
  <c r="R61" i="2048"/>
  <c r="S61" i="2048"/>
  <c r="T61" i="2048"/>
  <c r="U61" i="2048"/>
  <c r="V61" i="2048"/>
  <c r="W61" i="2048"/>
  <c r="X61" i="2048"/>
  <c r="Y61" i="2048"/>
  <c r="Z61" i="2048"/>
  <c r="AA61" i="2048"/>
  <c r="AB61" i="2048"/>
  <c r="AC61" i="2048"/>
  <c r="AD61" i="2048"/>
  <c r="AE61" i="2048"/>
  <c r="AF61" i="2048"/>
  <c r="AG61" i="2048"/>
  <c r="AH61" i="2048"/>
  <c r="AI61" i="2048"/>
  <c r="AJ61" i="2048"/>
  <c r="AK61" i="2048"/>
  <c r="AL61" i="2048"/>
  <c r="AM61" i="2048"/>
  <c r="AN61" i="2048"/>
  <c r="AO61" i="2048"/>
  <c r="AP61" i="2048"/>
  <c r="AQ61" i="2048"/>
  <c r="AR61" i="2048"/>
  <c r="AS61" i="2048"/>
  <c r="AT61" i="2048"/>
  <c r="AU61" i="2048"/>
  <c r="AV61" i="2048"/>
  <c r="AW61" i="2048"/>
  <c r="AX61" i="2048"/>
  <c r="AY61" i="2048"/>
  <c r="BC66" i="2048"/>
  <c r="BC67" i="2048"/>
  <c r="BG41" i="1"/>
  <c r="BD55" i="1"/>
  <c r="E58" i="1"/>
  <c r="BD4" i="10541" s="1"/>
  <c r="E59" i="1"/>
  <c r="I15" i="1280" s="1"/>
  <c r="E60" i="1"/>
  <c r="B54" i="10541" s="1"/>
  <c r="B79" i="10541" s="1"/>
  <c r="F58" i="1"/>
  <c r="G58" i="1"/>
  <c r="K14" i="1280" s="1"/>
  <c r="H58" i="1"/>
  <c r="L14" i="1280" s="1"/>
  <c r="I58" i="1"/>
  <c r="J58" i="1"/>
  <c r="G52" i="10541" s="1"/>
  <c r="A65" i="10541"/>
  <c r="K58" i="1"/>
  <c r="L58" i="1"/>
  <c r="P14" i="1280" s="1"/>
  <c r="M58" i="1"/>
  <c r="BD12" i="10541" s="1"/>
  <c r="N58" i="1"/>
  <c r="K52" i="10541" s="1"/>
  <c r="O58" i="1"/>
  <c r="BD14" i="10541" s="1"/>
  <c r="P58" i="1"/>
  <c r="M52" i="10541" s="1"/>
  <c r="Q58" i="1"/>
  <c r="BD16" i="10541" s="1"/>
  <c r="R58" i="1"/>
  <c r="V14" i="1280" s="1"/>
  <c r="S58" i="1"/>
  <c r="T58" i="1"/>
  <c r="BD19" i="10541" s="1"/>
  <c r="U58" i="1"/>
  <c r="Y14" i="1280" s="1"/>
  <c r="V58" i="1"/>
  <c r="W58" i="1"/>
  <c r="BD22" i="10541" s="1"/>
  <c r="X58" i="1"/>
  <c r="U52" i="10541" s="1"/>
  <c r="U65" i="10541" s="1"/>
  <c r="A64" i="10541"/>
  <c r="Y58" i="1"/>
  <c r="V52" i="10541" s="1"/>
  <c r="V64" i="10541" s="1"/>
  <c r="Z58" i="1"/>
  <c r="AA58" i="1"/>
  <c r="BD26" i="10541" s="1"/>
  <c r="AB58" i="1"/>
  <c r="Y52" i="10541" s="1"/>
  <c r="AC58" i="1"/>
  <c r="AG14" i="1280" s="1"/>
  <c r="AD58" i="1"/>
  <c r="AH14" i="1280"/>
  <c r="AE58" i="1"/>
  <c r="BD30" i="10541"/>
  <c r="AF58" i="1"/>
  <c r="AC52" i="10541"/>
  <c r="AG58" i="1"/>
  <c r="BD32" i="10541"/>
  <c r="AH58" i="1"/>
  <c r="AE52" i="10541"/>
  <c r="AI58" i="1"/>
  <c r="AF52" i="10541"/>
  <c r="AJ58" i="1"/>
  <c r="AG52" i="10541"/>
  <c r="AK58" i="1"/>
  <c r="BD36" i="10541"/>
  <c r="AL58" i="1"/>
  <c r="BD37" i="10541"/>
  <c r="AM58" i="1"/>
  <c r="BD38" i="10541"/>
  <c r="AN58" i="1"/>
  <c r="AR14" i="1280"/>
  <c r="AO58" i="1"/>
  <c r="BD40" i="10541"/>
  <c r="AP58" i="1"/>
  <c r="BD41" i="10541"/>
  <c r="AQ58" i="1"/>
  <c r="AN52" i="10541"/>
  <c r="AR58" i="1"/>
  <c r="BD43" i="10541"/>
  <c r="AS58" i="1"/>
  <c r="AW14" i="1280"/>
  <c r="AT58" i="1"/>
  <c r="BD45" i="10541"/>
  <c r="AU58" i="1"/>
  <c r="AY14" i="1280"/>
  <c r="AV58" i="1"/>
  <c r="BD47" i="10541"/>
  <c r="AW58" i="1"/>
  <c r="BD48" i="10541"/>
  <c r="AX58" i="1"/>
  <c r="AU52" i="10541"/>
  <c r="AY58" i="1"/>
  <c r="BD50" i="10541"/>
  <c r="AZ58" i="1"/>
  <c r="AW52" i="10541"/>
  <c r="BA58" i="1"/>
  <c r="BD52" i="10541"/>
  <c r="BB58" i="1"/>
  <c r="BD53" i="10541"/>
  <c r="F59" i="1"/>
  <c r="G59" i="1"/>
  <c r="K15" i="1280" s="1"/>
  <c r="H59" i="1"/>
  <c r="E53" i="10541" s="1"/>
  <c r="I59" i="1"/>
  <c r="J59" i="1"/>
  <c r="N15" i="1280" s="1"/>
  <c r="J60" i="1"/>
  <c r="N16" i="1280" s="1"/>
  <c r="K59" i="1"/>
  <c r="L59" i="1"/>
  <c r="I53" i="10541" s="1"/>
  <c r="M59" i="1"/>
  <c r="Q15" i="1280" s="1"/>
  <c r="N59" i="1"/>
  <c r="K53" i="10541" s="1"/>
  <c r="O59" i="1"/>
  <c r="S15" i="1280" s="1"/>
  <c r="P59" i="1"/>
  <c r="T15" i="1280" s="1"/>
  <c r="Q59" i="1"/>
  <c r="U15" i="1280" s="1"/>
  <c r="R59" i="1"/>
  <c r="O53" i="10541" s="1"/>
  <c r="O72" i="10541" s="1"/>
  <c r="S59" i="1"/>
  <c r="W15" i="1280" s="1"/>
  <c r="T59" i="1"/>
  <c r="Q53" i="10541" s="1"/>
  <c r="U59" i="1"/>
  <c r="V59" i="1"/>
  <c r="W59" i="1"/>
  <c r="T53" i="10541" s="1"/>
  <c r="T72" i="10541" s="1"/>
  <c r="X59" i="1"/>
  <c r="U53" i="10541" s="1"/>
  <c r="U72" i="10541" s="1"/>
  <c r="Y59" i="1"/>
  <c r="Z59" i="1"/>
  <c r="AD15" i="1280" s="1"/>
  <c r="AA59" i="1"/>
  <c r="AE15" i="1280" s="1"/>
  <c r="AB59" i="1"/>
  <c r="AC59" i="1"/>
  <c r="AG15" i="1280" s="1"/>
  <c r="AD59" i="1"/>
  <c r="AA53" i="10541"/>
  <c r="AE59" i="1"/>
  <c r="AF59" i="1"/>
  <c r="AJ15" i="1280"/>
  <c r="AG59" i="1"/>
  <c r="AD53" i="10541"/>
  <c r="AH59" i="1"/>
  <c r="AL15" i="1280"/>
  <c r="AI59" i="1"/>
  <c r="AJ59" i="1"/>
  <c r="AN15" i="1280"/>
  <c r="AK59" i="1"/>
  <c r="AH53" i="10541"/>
  <c r="AL59" i="1"/>
  <c r="AI53" i="10541"/>
  <c r="AM59" i="1"/>
  <c r="AJ53" i="10541"/>
  <c r="AN59" i="1"/>
  <c r="AK53" i="10541"/>
  <c r="AO59" i="1"/>
  <c r="AL53" i="10541"/>
  <c r="AP59" i="1"/>
  <c r="AQ59" i="1"/>
  <c r="AU15" i="1280"/>
  <c r="AR59" i="1"/>
  <c r="AO53" i="10541"/>
  <c r="AS59" i="1"/>
  <c r="AW15" i="1280"/>
  <c r="AT59" i="1"/>
  <c r="AX15" i="1280"/>
  <c r="AU59" i="1"/>
  <c r="AR53" i="10541"/>
  <c r="AV59" i="1"/>
  <c r="AS53" i="10541"/>
  <c r="AW59" i="1"/>
  <c r="AT53" i="10541"/>
  <c r="AX59" i="1"/>
  <c r="BB15" i="1280"/>
  <c r="AY59" i="1"/>
  <c r="AZ59" i="1"/>
  <c r="BD15" i="1280"/>
  <c r="BA59" i="1"/>
  <c r="BB59" i="1"/>
  <c r="BF15" i="1280"/>
  <c r="F60" i="1"/>
  <c r="C54" i="10541" s="1"/>
  <c r="G60" i="1"/>
  <c r="K16" i="1280" s="1"/>
  <c r="H60" i="1"/>
  <c r="L16" i="1280" s="1"/>
  <c r="I60" i="1"/>
  <c r="F54" i="10541" s="1"/>
  <c r="F79" i="10541" s="1"/>
  <c r="K60" i="1"/>
  <c r="H54" i="10541" s="1"/>
  <c r="H79" i="10541" s="1"/>
  <c r="L60" i="1"/>
  <c r="M60" i="1"/>
  <c r="Q16" i="1280" s="1"/>
  <c r="N60" i="1"/>
  <c r="K54" i="10541" s="1"/>
  <c r="O60" i="1"/>
  <c r="P60" i="1"/>
  <c r="T16" i="1280" s="1"/>
  <c r="Q60" i="1"/>
  <c r="N54" i="10541" s="1"/>
  <c r="R60" i="1"/>
  <c r="V16" i="1280" s="1"/>
  <c r="S60" i="1"/>
  <c r="P54" i="10541" s="1"/>
  <c r="P78" i="10541" s="1"/>
  <c r="T60" i="1"/>
  <c r="X16" i="1280" s="1"/>
  <c r="U60" i="1"/>
  <c r="R54" i="10541" s="1"/>
  <c r="R78" i="10541"/>
  <c r="V60" i="1"/>
  <c r="W60" i="1"/>
  <c r="T54" i="10541" s="1"/>
  <c r="X60" i="1"/>
  <c r="AB16" i="1280" s="1"/>
  <c r="Y60" i="1"/>
  <c r="AC16" i="1280" s="1"/>
  <c r="Z60" i="1"/>
  <c r="AD16" i="1280" s="1"/>
  <c r="AA60" i="1"/>
  <c r="AB60" i="1"/>
  <c r="AF16" i="1280" s="1"/>
  <c r="AC60" i="1"/>
  <c r="Z54" i="10541" s="1"/>
  <c r="AD60" i="1"/>
  <c r="AE60" i="1"/>
  <c r="AB54" i="10541"/>
  <c r="AF60" i="1"/>
  <c r="AC54" i="10541"/>
  <c r="AG60" i="1"/>
  <c r="AH60" i="1"/>
  <c r="AE54" i="10541"/>
  <c r="AI60" i="1"/>
  <c r="AM16" i="1280"/>
  <c r="AJ60" i="1"/>
  <c r="AN16" i="1280"/>
  <c r="AK60" i="1"/>
  <c r="AL60" i="1"/>
  <c r="AI54" i="10541"/>
  <c r="AM60" i="1"/>
  <c r="AJ54" i="10541"/>
  <c r="AN60" i="1"/>
  <c r="AK54" i="10541"/>
  <c r="AO60" i="1"/>
  <c r="AP60" i="1"/>
  <c r="AT16" i="1280"/>
  <c r="AQ60" i="1"/>
  <c r="AN54" i="10541"/>
  <c r="AR60" i="1"/>
  <c r="AV16" i="1280"/>
  <c r="AS60" i="1"/>
  <c r="AP54" i="10541"/>
  <c r="AT60" i="1"/>
  <c r="AX16" i="1280"/>
  <c r="AU60" i="1"/>
  <c r="AR54" i="10541"/>
  <c r="AV60" i="1"/>
  <c r="AW60" i="1"/>
  <c r="AT54" i="10541"/>
  <c r="AX60" i="1"/>
  <c r="BB16" i="1280"/>
  <c r="AY60" i="1"/>
  <c r="AV54" i="10541"/>
  <c r="AZ60" i="1"/>
  <c r="BA60" i="1"/>
  <c r="BE16" i="1280"/>
  <c r="BB60" i="1"/>
  <c r="BF16" i="1280"/>
  <c r="E63" i="1"/>
  <c r="F63" i="1"/>
  <c r="G63" i="1"/>
  <c r="H63" i="1"/>
  <c r="I63" i="1"/>
  <c r="J63" i="1"/>
  <c r="K63" i="1"/>
  <c r="L63" i="1"/>
  <c r="M63" i="1"/>
  <c r="N63" i="1"/>
  <c r="O63" i="1"/>
  <c r="P63" i="1"/>
  <c r="Q63" i="1"/>
  <c r="R63" i="1"/>
  <c r="S63" i="1"/>
  <c r="T63" i="1"/>
  <c r="U63" i="1"/>
  <c r="V63" i="1"/>
  <c r="W63" i="1"/>
  <c r="X63" i="1"/>
  <c r="Y63" i="1"/>
  <c r="Z63" i="1"/>
  <c r="AA63" i="1"/>
  <c r="AB63" i="1"/>
  <c r="AC63" i="1"/>
  <c r="AD63" i="1"/>
  <c r="AE63" i="1"/>
  <c r="AF63" i="1"/>
  <c r="AG63" i="1"/>
  <c r="AH63" i="1"/>
  <c r="AI63" i="1"/>
  <c r="AJ63" i="1"/>
  <c r="AK63" i="1"/>
  <c r="AL63" i="1"/>
  <c r="AM63" i="1"/>
  <c r="AN63" i="1"/>
  <c r="AO63" i="1"/>
  <c r="AP63" i="1"/>
  <c r="AQ63" i="1"/>
  <c r="AR63" i="1"/>
  <c r="AS63" i="1"/>
  <c r="AT63" i="1"/>
  <c r="AU63" i="1"/>
  <c r="AV63" i="1"/>
  <c r="AW63" i="1"/>
  <c r="AX63" i="1"/>
  <c r="AY63" i="1"/>
  <c r="AZ63" i="1"/>
  <c r="BA63" i="1"/>
  <c r="BB63" i="1"/>
  <c r="F70" i="1"/>
  <c r="K70" i="1"/>
  <c r="P70" i="1"/>
  <c r="U70" i="1"/>
  <c r="Z70" i="1"/>
  <c r="AA3" i="10541"/>
  <c r="AB3" i="10541"/>
  <c r="AB73" i="10541" s="1"/>
  <c r="AC3" i="10541"/>
  <c r="AD3" i="10541"/>
  <c r="AE3" i="10541"/>
  <c r="AF3" i="10541"/>
  <c r="AF75" i="10541" s="1"/>
  <c r="AG3" i="10541"/>
  <c r="AH3" i="10541"/>
  <c r="AI3" i="10541"/>
  <c r="AJ3" i="10541"/>
  <c r="AJ68" i="10541" s="1"/>
  <c r="AK3" i="10541"/>
  <c r="AL3" i="10541"/>
  <c r="AM3" i="10541"/>
  <c r="AN3" i="10541"/>
  <c r="AN80" i="10541" s="1"/>
  <c r="AO3" i="10541"/>
  <c r="AP3" i="10541"/>
  <c r="AQ3" i="10541"/>
  <c r="AR3" i="10541"/>
  <c r="AR79" i="10541" s="1"/>
  <c r="AS3" i="10541"/>
  <c r="AT3" i="10541"/>
  <c r="AV3" i="10541"/>
  <c r="AW3" i="10541"/>
  <c r="AW80" i="10541" s="1"/>
  <c r="AX3" i="10541"/>
  <c r="AY3" i="10541"/>
  <c r="B4" i="10541"/>
  <c r="C4" i="10541"/>
  <c r="D4" i="10541"/>
  <c r="E4" i="10541"/>
  <c r="F4" i="10541"/>
  <c r="G4" i="10541"/>
  <c r="H4" i="10541"/>
  <c r="I4" i="10541"/>
  <c r="J4" i="10541"/>
  <c r="K4" i="10541"/>
  <c r="L4" i="10541"/>
  <c r="M4" i="10541"/>
  <c r="N4" i="10541"/>
  <c r="O4" i="10541"/>
  <c r="P4" i="10541"/>
  <c r="Q4" i="10541"/>
  <c r="R4" i="10541"/>
  <c r="S4" i="10541"/>
  <c r="T4" i="10541"/>
  <c r="U4" i="10541"/>
  <c r="V4" i="10541"/>
  <c r="W4" i="10541"/>
  <c r="X4" i="10541"/>
  <c r="Y4" i="10541"/>
  <c r="Z4" i="10541"/>
  <c r="AA4" i="10541"/>
  <c r="AB4" i="10541"/>
  <c r="AC4" i="10541"/>
  <c r="AD4" i="10541"/>
  <c r="AE4" i="10541"/>
  <c r="AF4" i="10541"/>
  <c r="AG4" i="10541"/>
  <c r="AH4" i="10541"/>
  <c r="AI4" i="10541"/>
  <c r="AJ4" i="10541"/>
  <c r="AK4" i="10541"/>
  <c r="AL4" i="10541"/>
  <c r="AM4" i="10541"/>
  <c r="AN4" i="10541"/>
  <c r="AO4" i="10541"/>
  <c r="B5" i="10541"/>
  <c r="C5" i="10541"/>
  <c r="D5" i="10541"/>
  <c r="E5" i="10541"/>
  <c r="F5" i="10541"/>
  <c r="G5" i="10541"/>
  <c r="H5" i="10541"/>
  <c r="I5" i="10541"/>
  <c r="J5" i="10541"/>
  <c r="K5" i="10541"/>
  <c r="L5" i="10541"/>
  <c r="M5" i="10541"/>
  <c r="N5" i="10541"/>
  <c r="O5" i="10541"/>
  <c r="P5" i="10541"/>
  <c r="Q5" i="10541"/>
  <c r="R5" i="10541"/>
  <c r="S5" i="10541"/>
  <c r="T5" i="10541"/>
  <c r="U5" i="10541"/>
  <c r="V5" i="10541"/>
  <c r="W5" i="10541"/>
  <c r="X5" i="10541"/>
  <c r="Y5" i="10541"/>
  <c r="Z5" i="10541"/>
  <c r="AA5" i="10541"/>
  <c r="AB5" i="10541"/>
  <c r="AC5" i="10541"/>
  <c r="AD5" i="10541"/>
  <c r="AE5" i="10541"/>
  <c r="AF5" i="10541"/>
  <c r="AG5" i="10541"/>
  <c r="AH5" i="10541"/>
  <c r="AI5" i="10541"/>
  <c r="AJ5" i="10541"/>
  <c r="AK5" i="10541"/>
  <c r="AL5" i="10541"/>
  <c r="AM5" i="10541"/>
  <c r="AN5" i="10541"/>
  <c r="AO5" i="10541"/>
  <c r="AR5" i="10541"/>
  <c r="AS5" i="10541"/>
  <c r="AT5" i="10541"/>
  <c r="AU5" i="10541"/>
  <c r="AV5" i="10541"/>
  <c r="AW5" i="10541"/>
  <c r="AX5" i="10541"/>
  <c r="AY5" i="10541"/>
  <c r="B6" i="10541"/>
  <c r="C6" i="10541"/>
  <c r="D6" i="10541"/>
  <c r="E6" i="10541"/>
  <c r="F6" i="10541"/>
  <c r="G6" i="10541"/>
  <c r="H6" i="10541"/>
  <c r="I6" i="10541"/>
  <c r="J6" i="10541"/>
  <c r="K6" i="10541"/>
  <c r="L6" i="10541"/>
  <c r="M6" i="10541"/>
  <c r="N6" i="10541"/>
  <c r="O6" i="10541"/>
  <c r="P6" i="10541"/>
  <c r="Q6" i="10541"/>
  <c r="R6" i="10541"/>
  <c r="S6" i="10541"/>
  <c r="T6" i="10541"/>
  <c r="U6" i="10541"/>
  <c r="V6" i="10541"/>
  <c r="W6" i="10541"/>
  <c r="X6" i="10541"/>
  <c r="Y6" i="10541"/>
  <c r="Z6" i="10541"/>
  <c r="AA6" i="10541"/>
  <c r="AB6" i="10541"/>
  <c r="AC6" i="10541"/>
  <c r="AD6" i="10541"/>
  <c r="AE6" i="10541"/>
  <c r="AF6" i="10541"/>
  <c r="AG6" i="10541"/>
  <c r="AH6" i="10541"/>
  <c r="AI6" i="10541"/>
  <c r="AJ6" i="10541"/>
  <c r="AK6" i="10541"/>
  <c r="AL6" i="10541"/>
  <c r="AM6" i="10541"/>
  <c r="AN6" i="10541"/>
  <c r="AO6" i="10541"/>
  <c r="AR6" i="10541"/>
  <c r="AS6" i="10541"/>
  <c r="AT6" i="10541"/>
  <c r="AU6" i="10541"/>
  <c r="AV6" i="10541"/>
  <c r="AW6" i="10541"/>
  <c r="AX6" i="10541"/>
  <c r="AY6" i="10541"/>
  <c r="B7" i="10541"/>
  <c r="C7" i="10541"/>
  <c r="D7" i="10541"/>
  <c r="E7" i="10541"/>
  <c r="F7" i="10541"/>
  <c r="G7" i="10541"/>
  <c r="H7" i="10541"/>
  <c r="I7" i="10541"/>
  <c r="J7" i="10541"/>
  <c r="K7" i="10541"/>
  <c r="L7" i="10541"/>
  <c r="M7" i="10541"/>
  <c r="N7" i="10541"/>
  <c r="O7" i="10541"/>
  <c r="P7" i="10541"/>
  <c r="Q7" i="10541"/>
  <c r="R7" i="10541"/>
  <c r="S7" i="10541"/>
  <c r="T7" i="10541"/>
  <c r="U7" i="10541"/>
  <c r="V7" i="10541"/>
  <c r="W7" i="10541"/>
  <c r="X7" i="10541"/>
  <c r="Y7" i="10541"/>
  <c r="Z7" i="10541"/>
  <c r="AA7" i="10541"/>
  <c r="AB7" i="10541"/>
  <c r="AC7" i="10541"/>
  <c r="AD7" i="10541"/>
  <c r="AE7" i="10541"/>
  <c r="AF7" i="10541"/>
  <c r="AG7" i="10541"/>
  <c r="AH7" i="10541"/>
  <c r="AI7" i="10541"/>
  <c r="AJ7" i="10541"/>
  <c r="AK7" i="10541"/>
  <c r="AL7" i="10541"/>
  <c r="AM7" i="10541"/>
  <c r="AN7" i="10541"/>
  <c r="AO7" i="10541"/>
  <c r="AR7" i="10541"/>
  <c r="AS7" i="10541"/>
  <c r="AT7" i="10541"/>
  <c r="AU7" i="10541"/>
  <c r="AV7" i="10541"/>
  <c r="AW7" i="10541"/>
  <c r="AX7" i="10541"/>
  <c r="AY7" i="10541"/>
  <c r="B8" i="10541"/>
  <c r="C8" i="10541"/>
  <c r="D8" i="10541"/>
  <c r="E8" i="10541"/>
  <c r="F8" i="10541"/>
  <c r="G8" i="10541"/>
  <c r="H8" i="10541"/>
  <c r="I8" i="10541"/>
  <c r="J8" i="10541"/>
  <c r="K8" i="10541"/>
  <c r="L8" i="10541"/>
  <c r="M8" i="10541"/>
  <c r="N8" i="10541"/>
  <c r="O8" i="10541"/>
  <c r="P8" i="10541"/>
  <c r="Q8" i="10541"/>
  <c r="R8" i="10541"/>
  <c r="S8" i="10541"/>
  <c r="T8" i="10541"/>
  <c r="U8" i="10541"/>
  <c r="V8" i="10541"/>
  <c r="W8" i="10541"/>
  <c r="X8" i="10541"/>
  <c r="Y8" i="10541"/>
  <c r="Z8" i="10541"/>
  <c r="AA8" i="10541"/>
  <c r="AB8" i="10541"/>
  <c r="AC8" i="10541"/>
  <c r="AD8" i="10541"/>
  <c r="AE8" i="10541"/>
  <c r="AF8" i="10541"/>
  <c r="AG8" i="10541"/>
  <c r="AH8" i="10541"/>
  <c r="AI8" i="10541"/>
  <c r="AJ8" i="10541"/>
  <c r="AK8" i="10541"/>
  <c r="AL8" i="10541"/>
  <c r="AM8" i="10541"/>
  <c r="AN8" i="10541"/>
  <c r="AO8" i="10541"/>
  <c r="AR8" i="10541"/>
  <c r="AS8" i="10541"/>
  <c r="AT8" i="10541"/>
  <c r="AU8" i="10541"/>
  <c r="AV8" i="10541"/>
  <c r="AW8" i="10541"/>
  <c r="AX8" i="10541"/>
  <c r="AY8" i="10541"/>
  <c r="B9" i="10541"/>
  <c r="C9" i="10541"/>
  <c r="D9" i="10541"/>
  <c r="E9" i="10541"/>
  <c r="F9" i="10541"/>
  <c r="G9" i="10541"/>
  <c r="H9" i="10541"/>
  <c r="I9" i="10541"/>
  <c r="J9" i="10541"/>
  <c r="K9" i="10541"/>
  <c r="L9" i="10541"/>
  <c r="M9" i="10541"/>
  <c r="N9" i="10541"/>
  <c r="O9" i="10541"/>
  <c r="P9" i="10541"/>
  <c r="Q9" i="10541"/>
  <c r="R9" i="10541"/>
  <c r="S9" i="10541"/>
  <c r="T9" i="10541"/>
  <c r="U9" i="10541"/>
  <c r="V9" i="10541"/>
  <c r="W9" i="10541"/>
  <c r="X9" i="10541"/>
  <c r="Y9" i="10541"/>
  <c r="Z9" i="10541"/>
  <c r="AA9" i="10541"/>
  <c r="AB9" i="10541"/>
  <c r="AC9" i="10541"/>
  <c r="AD9" i="10541"/>
  <c r="AE9" i="10541"/>
  <c r="AF9" i="10541"/>
  <c r="AG9" i="10541"/>
  <c r="AH9" i="10541"/>
  <c r="AI9" i="10541"/>
  <c r="AJ9" i="10541"/>
  <c r="AK9" i="10541"/>
  <c r="AL9" i="10541"/>
  <c r="AM9" i="10541"/>
  <c r="AN9" i="10541"/>
  <c r="AO9" i="10541"/>
  <c r="AR9" i="10541"/>
  <c r="AS9" i="10541"/>
  <c r="AT9" i="10541"/>
  <c r="AU9" i="10541"/>
  <c r="AV9" i="10541"/>
  <c r="AW9" i="10541"/>
  <c r="AX9" i="10541"/>
  <c r="AY9" i="10541"/>
  <c r="B10" i="10541"/>
  <c r="C10" i="10541"/>
  <c r="D10" i="10541"/>
  <c r="E10" i="10541"/>
  <c r="F10" i="10541"/>
  <c r="G10" i="10541"/>
  <c r="H10" i="10541"/>
  <c r="I10" i="10541"/>
  <c r="J10" i="10541"/>
  <c r="K10" i="10541"/>
  <c r="L10" i="10541"/>
  <c r="M10" i="10541"/>
  <c r="N10" i="10541"/>
  <c r="O10" i="10541"/>
  <c r="P10" i="10541"/>
  <c r="Q10" i="10541"/>
  <c r="R10" i="10541"/>
  <c r="S10" i="10541"/>
  <c r="T10" i="10541"/>
  <c r="U10" i="10541"/>
  <c r="V10" i="10541"/>
  <c r="W10" i="10541"/>
  <c r="X10" i="10541"/>
  <c r="Y10" i="10541"/>
  <c r="Z10" i="10541"/>
  <c r="AA10" i="10541"/>
  <c r="AB10" i="10541"/>
  <c r="AC10" i="10541"/>
  <c r="AD10" i="10541"/>
  <c r="AE10" i="10541"/>
  <c r="AF10" i="10541"/>
  <c r="AG10" i="10541"/>
  <c r="AH10" i="10541"/>
  <c r="AI10" i="10541"/>
  <c r="AJ10" i="10541"/>
  <c r="AK10" i="10541"/>
  <c r="AL10" i="10541"/>
  <c r="AM10" i="10541"/>
  <c r="AN10" i="10541"/>
  <c r="AO10" i="10541"/>
  <c r="AR10" i="10541"/>
  <c r="AS10" i="10541"/>
  <c r="AT10" i="10541"/>
  <c r="AU10" i="10541"/>
  <c r="AV10" i="10541"/>
  <c r="AW10" i="10541"/>
  <c r="AX10" i="10541"/>
  <c r="AY10" i="10541"/>
  <c r="B11" i="10541"/>
  <c r="C11" i="10541"/>
  <c r="D11" i="10541"/>
  <c r="E11" i="10541"/>
  <c r="F11" i="10541"/>
  <c r="G11" i="10541"/>
  <c r="H11" i="10541"/>
  <c r="I11" i="10541"/>
  <c r="J11" i="10541"/>
  <c r="K11" i="10541"/>
  <c r="L11" i="10541"/>
  <c r="M11" i="10541"/>
  <c r="N11" i="10541"/>
  <c r="O11" i="10541"/>
  <c r="P11" i="10541"/>
  <c r="Q11" i="10541"/>
  <c r="R11" i="10541"/>
  <c r="S11" i="10541"/>
  <c r="T11" i="10541"/>
  <c r="U11" i="10541"/>
  <c r="V11" i="10541"/>
  <c r="W11" i="10541"/>
  <c r="X11" i="10541"/>
  <c r="Y11" i="10541"/>
  <c r="Z11" i="10541"/>
  <c r="AA11" i="10541"/>
  <c r="AB11" i="10541"/>
  <c r="AC11" i="10541"/>
  <c r="AD11" i="10541"/>
  <c r="AE11" i="10541"/>
  <c r="AF11" i="10541"/>
  <c r="AG11" i="10541"/>
  <c r="AH11" i="10541"/>
  <c r="AI11" i="10541"/>
  <c r="AJ11" i="10541"/>
  <c r="AK11" i="10541"/>
  <c r="AL11" i="10541"/>
  <c r="AM11" i="10541"/>
  <c r="AN11" i="10541"/>
  <c r="AO11" i="10541"/>
  <c r="AR11" i="10541"/>
  <c r="AS11" i="10541"/>
  <c r="AT11" i="10541"/>
  <c r="AU11" i="10541"/>
  <c r="AV11" i="10541"/>
  <c r="AW11" i="10541"/>
  <c r="AX11" i="10541"/>
  <c r="AY11" i="10541"/>
  <c r="B12" i="10541"/>
  <c r="C12" i="10541"/>
  <c r="D12" i="10541"/>
  <c r="E12" i="10541"/>
  <c r="F12" i="10541"/>
  <c r="G12" i="10541"/>
  <c r="H12" i="10541"/>
  <c r="I12" i="10541"/>
  <c r="J12" i="10541"/>
  <c r="K12" i="10541"/>
  <c r="L12" i="10541"/>
  <c r="M12" i="10541"/>
  <c r="N12" i="10541"/>
  <c r="O12" i="10541"/>
  <c r="P12" i="10541"/>
  <c r="Q12" i="10541"/>
  <c r="R12" i="10541"/>
  <c r="S12" i="10541"/>
  <c r="T12" i="10541"/>
  <c r="U12" i="10541"/>
  <c r="V12" i="10541"/>
  <c r="W12" i="10541"/>
  <c r="X12" i="10541"/>
  <c r="Y12" i="10541"/>
  <c r="Z12" i="10541"/>
  <c r="AA12" i="10541"/>
  <c r="AB12" i="10541"/>
  <c r="AC12" i="10541"/>
  <c r="AD12" i="10541"/>
  <c r="AE12" i="10541"/>
  <c r="AF12" i="10541"/>
  <c r="AG12" i="10541"/>
  <c r="AH12" i="10541"/>
  <c r="AI12" i="10541"/>
  <c r="AJ12" i="10541"/>
  <c r="AK12" i="10541"/>
  <c r="AL12" i="10541"/>
  <c r="AM12" i="10541"/>
  <c r="AN12" i="10541"/>
  <c r="AO12" i="10541"/>
  <c r="AR12" i="10541"/>
  <c r="AS12" i="10541"/>
  <c r="AT12" i="10541"/>
  <c r="AU12" i="10541"/>
  <c r="AV12" i="10541"/>
  <c r="AW12" i="10541"/>
  <c r="AX12" i="10541"/>
  <c r="AY12" i="10541"/>
  <c r="B13" i="10541"/>
  <c r="C13" i="10541"/>
  <c r="D13" i="10541"/>
  <c r="E13" i="10541"/>
  <c r="F13" i="10541"/>
  <c r="G13" i="10541"/>
  <c r="H13" i="10541"/>
  <c r="I13" i="10541"/>
  <c r="J13" i="10541"/>
  <c r="K13" i="10541"/>
  <c r="L13" i="10541"/>
  <c r="M13" i="10541"/>
  <c r="N13" i="10541"/>
  <c r="O13" i="10541"/>
  <c r="P13" i="10541"/>
  <c r="Q13" i="10541"/>
  <c r="R13" i="10541"/>
  <c r="S13" i="10541"/>
  <c r="T13" i="10541"/>
  <c r="U13" i="10541"/>
  <c r="V13" i="10541"/>
  <c r="W13" i="10541"/>
  <c r="X13" i="10541"/>
  <c r="Y13" i="10541"/>
  <c r="Z13" i="10541"/>
  <c r="AA13" i="10541"/>
  <c r="AB13" i="10541"/>
  <c r="AC13" i="10541"/>
  <c r="AD13" i="10541"/>
  <c r="AE13" i="10541"/>
  <c r="AF13" i="10541"/>
  <c r="AG13" i="10541"/>
  <c r="AH13" i="10541"/>
  <c r="AI13" i="10541"/>
  <c r="AJ13" i="10541"/>
  <c r="AK13" i="10541"/>
  <c r="AL13" i="10541"/>
  <c r="AM13" i="10541"/>
  <c r="AN13" i="10541"/>
  <c r="AO13" i="10541"/>
  <c r="AR13" i="10541"/>
  <c r="AS13" i="10541"/>
  <c r="AT13" i="10541"/>
  <c r="AU13" i="10541"/>
  <c r="AV13" i="10541"/>
  <c r="AW13" i="10541"/>
  <c r="AX13" i="10541"/>
  <c r="AY13" i="10541"/>
  <c r="B14" i="10541"/>
  <c r="C14" i="10541"/>
  <c r="D14" i="10541"/>
  <c r="E14" i="10541"/>
  <c r="F14" i="10541"/>
  <c r="G14" i="10541"/>
  <c r="H14" i="10541"/>
  <c r="I14" i="10541"/>
  <c r="J14" i="10541"/>
  <c r="K14" i="10541"/>
  <c r="L14" i="10541"/>
  <c r="M14" i="10541"/>
  <c r="N14" i="10541"/>
  <c r="O14" i="10541"/>
  <c r="P14" i="10541"/>
  <c r="Q14" i="10541"/>
  <c r="R14" i="10541"/>
  <c r="S14" i="10541"/>
  <c r="T14" i="10541"/>
  <c r="U14" i="10541"/>
  <c r="V14" i="10541"/>
  <c r="W14" i="10541"/>
  <c r="X14" i="10541"/>
  <c r="Y14" i="10541"/>
  <c r="Z14" i="10541"/>
  <c r="AA14" i="10541"/>
  <c r="AB14" i="10541"/>
  <c r="AC14" i="10541"/>
  <c r="AD14" i="10541"/>
  <c r="AE14" i="10541"/>
  <c r="AF14" i="10541"/>
  <c r="AG14" i="10541"/>
  <c r="AH14" i="10541"/>
  <c r="AI14" i="10541"/>
  <c r="AJ14" i="10541"/>
  <c r="AK14" i="10541"/>
  <c r="AL14" i="10541"/>
  <c r="AM14" i="10541"/>
  <c r="AN14" i="10541"/>
  <c r="AO14" i="10541"/>
  <c r="AR14" i="10541"/>
  <c r="AS14" i="10541"/>
  <c r="AT14" i="10541"/>
  <c r="AU14" i="10541"/>
  <c r="AV14" i="10541"/>
  <c r="AW14" i="10541"/>
  <c r="AX14" i="10541"/>
  <c r="AY14" i="10541"/>
  <c r="B15" i="10541"/>
  <c r="C15" i="10541"/>
  <c r="D15" i="10541"/>
  <c r="E15" i="10541"/>
  <c r="F15" i="10541"/>
  <c r="G15" i="10541"/>
  <c r="H15" i="10541"/>
  <c r="I15" i="10541"/>
  <c r="J15" i="10541"/>
  <c r="K15" i="10541"/>
  <c r="L15" i="10541"/>
  <c r="M15" i="10541"/>
  <c r="N15" i="10541"/>
  <c r="O15" i="10541"/>
  <c r="P15" i="10541"/>
  <c r="Q15" i="10541"/>
  <c r="R15" i="10541"/>
  <c r="S15" i="10541"/>
  <c r="T15" i="10541"/>
  <c r="U15" i="10541"/>
  <c r="V15" i="10541"/>
  <c r="W15" i="10541"/>
  <c r="X15" i="10541"/>
  <c r="Y15" i="10541"/>
  <c r="Z15" i="10541"/>
  <c r="AA15" i="10541"/>
  <c r="AB15" i="10541"/>
  <c r="AC15" i="10541"/>
  <c r="AD15" i="10541"/>
  <c r="AE15" i="10541"/>
  <c r="AF15" i="10541"/>
  <c r="AG15" i="10541"/>
  <c r="AH15" i="10541"/>
  <c r="AI15" i="10541"/>
  <c r="AJ15" i="10541"/>
  <c r="AK15" i="10541"/>
  <c r="AL15" i="10541"/>
  <c r="AM15" i="10541"/>
  <c r="AN15" i="10541"/>
  <c r="AO15" i="10541"/>
  <c r="AR15" i="10541"/>
  <c r="AS15" i="10541"/>
  <c r="AT15" i="10541"/>
  <c r="AU15" i="10541"/>
  <c r="AV15" i="10541"/>
  <c r="AW15" i="10541"/>
  <c r="AX15" i="10541"/>
  <c r="AY15" i="10541"/>
  <c r="B16" i="10541"/>
  <c r="C16" i="10541"/>
  <c r="D16" i="10541"/>
  <c r="E16" i="10541"/>
  <c r="F16" i="10541"/>
  <c r="G16" i="10541"/>
  <c r="H16" i="10541"/>
  <c r="I16" i="10541"/>
  <c r="J16" i="10541"/>
  <c r="K16" i="10541"/>
  <c r="L16" i="10541"/>
  <c r="M16" i="10541"/>
  <c r="N16" i="10541"/>
  <c r="O16" i="10541"/>
  <c r="P16" i="10541"/>
  <c r="Q16" i="10541"/>
  <c r="R16" i="10541"/>
  <c r="S16" i="10541"/>
  <c r="T16" i="10541"/>
  <c r="U16" i="10541"/>
  <c r="V16" i="10541"/>
  <c r="W16" i="10541"/>
  <c r="X16" i="10541"/>
  <c r="Y16" i="10541"/>
  <c r="Z16" i="10541"/>
  <c r="AA16" i="10541"/>
  <c r="AB16" i="10541"/>
  <c r="AC16" i="10541"/>
  <c r="AD16" i="10541"/>
  <c r="AE16" i="10541"/>
  <c r="AF16" i="10541"/>
  <c r="AG16" i="10541"/>
  <c r="AH16" i="10541"/>
  <c r="AI16" i="10541"/>
  <c r="AJ16" i="10541"/>
  <c r="AK16" i="10541"/>
  <c r="AL16" i="10541"/>
  <c r="AM16" i="10541"/>
  <c r="AN16" i="10541"/>
  <c r="AO16" i="10541"/>
  <c r="AR16" i="10541"/>
  <c r="AS16" i="10541"/>
  <c r="AT16" i="10541"/>
  <c r="AU16" i="10541"/>
  <c r="AV16" i="10541"/>
  <c r="AW16" i="10541"/>
  <c r="AX16" i="10541"/>
  <c r="AY16" i="10541"/>
  <c r="B17" i="10541"/>
  <c r="C17" i="10541"/>
  <c r="D17" i="10541"/>
  <c r="E17" i="10541"/>
  <c r="F17" i="10541"/>
  <c r="G17" i="10541"/>
  <c r="H17" i="10541"/>
  <c r="I17" i="10541"/>
  <c r="J17" i="10541"/>
  <c r="K17" i="10541"/>
  <c r="L17" i="10541"/>
  <c r="M17" i="10541"/>
  <c r="N17" i="10541"/>
  <c r="O17" i="10541"/>
  <c r="P17" i="10541"/>
  <c r="Q17" i="10541"/>
  <c r="R17" i="10541"/>
  <c r="S17" i="10541"/>
  <c r="T17" i="10541"/>
  <c r="U17" i="10541"/>
  <c r="V17" i="10541"/>
  <c r="W17" i="10541"/>
  <c r="X17" i="10541"/>
  <c r="Y17" i="10541"/>
  <c r="Z17" i="10541"/>
  <c r="AA17" i="10541"/>
  <c r="AB17" i="10541"/>
  <c r="AC17" i="10541"/>
  <c r="AD17" i="10541"/>
  <c r="AE17" i="10541"/>
  <c r="AF17" i="10541"/>
  <c r="AG17" i="10541"/>
  <c r="AH17" i="10541"/>
  <c r="AI17" i="10541"/>
  <c r="AJ17" i="10541"/>
  <c r="AK17" i="10541"/>
  <c r="AL17" i="10541"/>
  <c r="AM17" i="10541"/>
  <c r="AN17" i="10541"/>
  <c r="AO17" i="10541"/>
  <c r="AR17" i="10541"/>
  <c r="AS17" i="10541"/>
  <c r="AT17" i="10541"/>
  <c r="AU17" i="10541"/>
  <c r="AV17" i="10541"/>
  <c r="AW17" i="10541"/>
  <c r="AX17" i="10541"/>
  <c r="AY17" i="10541"/>
  <c r="B18" i="10541"/>
  <c r="C18" i="10541"/>
  <c r="D18" i="10541"/>
  <c r="E18" i="10541"/>
  <c r="F18" i="10541"/>
  <c r="G18" i="10541"/>
  <c r="H18" i="10541"/>
  <c r="I18" i="10541"/>
  <c r="J18" i="10541"/>
  <c r="K18" i="10541"/>
  <c r="L18" i="10541"/>
  <c r="M18" i="10541"/>
  <c r="N18" i="10541"/>
  <c r="O18" i="10541"/>
  <c r="P18" i="10541"/>
  <c r="Q18" i="10541"/>
  <c r="R18" i="10541"/>
  <c r="S18" i="10541"/>
  <c r="T18" i="10541"/>
  <c r="U18" i="10541"/>
  <c r="V18" i="10541"/>
  <c r="W18" i="10541"/>
  <c r="X18" i="10541"/>
  <c r="Y18" i="10541"/>
  <c r="Z18" i="10541"/>
  <c r="AA18" i="10541"/>
  <c r="AB18" i="10541"/>
  <c r="AC18" i="10541"/>
  <c r="AD18" i="10541"/>
  <c r="AE18" i="10541"/>
  <c r="AF18" i="10541"/>
  <c r="AG18" i="10541"/>
  <c r="AH18" i="10541"/>
  <c r="AI18" i="10541"/>
  <c r="AJ18" i="10541"/>
  <c r="AK18" i="10541"/>
  <c r="AL18" i="10541"/>
  <c r="AM18" i="10541"/>
  <c r="AN18" i="10541"/>
  <c r="AO18" i="10541"/>
  <c r="AR18" i="10541"/>
  <c r="AS18" i="10541"/>
  <c r="AT18" i="10541"/>
  <c r="AU18" i="10541"/>
  <c r="AV18" i="10541"/>
  <c r="AW18" i="10541"/>
  <c r="AX18" i="10541"/>
  <c r="AY18" i="10541"/>
  <c r="B19" i="10541"/>
  <c r="C19" i="10541"/>
  <c r="D19" i="10541"/>
  <c r="E19" i="10541"/>
  <c r="F19" i="10541"/>
  <c r="G19" i="10541"/>
  <c r="H19" i="10541"/>
  <c r="I19" i="10541"/>
  <c r="J19" i="10541"/>
  <c r="K19" i="10541"/>
  <c r="L19" i="10541"/>
  <c r="M19" i="10541"/>
  <c r="N19" i="10541"/>
  <c r="O19" i="10541"/>
  <c r="P19" i="10541"/>
  <c r="Q19" i="10541"/>
  <c r="R19" i="10541"/>
  <c r="S19" i="10541"/>
  <c r="T19" i="10541"/>
  <c r="U19" i="10541"/>
  <c r="V19" i="10541"/>
  <c r="W19" i="10541"/>
  <c r="X19" i="10541"/>
  <c r="Y19" i="10541"/>
  <c r="Z19" i="10541"/>
  <c r="AA19" i="10541"/>
  <c r="AB19" i="10541"/>
  <c r="AC19" i="10541"/>
  <c r="AD19" i="10541"/>
  <c r="AE19" i="10541"/>
  <c r="AF19" i="10541"/>
  <c r="AG19" i="10541"/>
  <c r="AH19" i="10541"/>
  <c r="AI19" i="10541"/>
  <c r="AJ19" i="10541"/>
  <c r="AK19" i="10541"/>
  <c r="AL19" i="10541"/>
  <c r="AM19" i="10541"/>
  <c r="AN19" i="10541"/>
  <c r="AO19" i="10541"/>
  <c r="AR19" i="10541"/>
  <c r="AS19" i="10541"/>
  <c r="AT19" i="10541"/>
  <c r="AU19" i="10541"/>
  <c r="AV19" i="10541"/>
  <c r="AW19" i="10541"/>
  <c r="AX19" i="10541"/>
  <c r="AY19" i="10541"/>
  <c r="B20" i="10541"/>
  <c r="C20" i="10541"/>
  <c r="D20" i="10541"/>
  <c r="E20" i="10541"/>
  <c r="F20" i="10541"/>
  <c r="G20" i="10541"/>
  <c r="H20" i="10541"/>
  <c r="I20" i="10541"/>
  <c r="J20" i="10541"/>
  <c r="K20" i="10541"/>
  <c r="L20" i="10541"/>
  <c r="M20" i="10541"/>
  <c r="N20" i="10541"/>
  <c r="O20" i="10541"/>
  <c r="P20" i="10541"/>
  <c r="Q20" i="10541"/>
  <c r="R20" i="10541"/>
  <c r="S20" i="10541"/>
  <c r="T20" i="10541"/>
  <c r="U20" i="10541"/>
  <c r="V20" i="10541"/>
  <c r="W20" i="10541"/>
  <c r="X20" i="10541"/>
  <c r="Y20" i="10541"/>
  <c r="Z20" i="10541"/>
  <c r="AA20" i="10541"/>
  <c r="AB20" i="10541"/>
  <c r="AC20" i="10541"/>
  <c r="AD20" i="10541"/>
  <c r="AE20" i="10541"/>
  <c r="AF20" i="10541"/>
  <c r="AG20" i="10541"/>
  <c r="AH20" i="10541"/>
  <c r="AI20" i="10541"/>
  <c r="AJ20" i="10541"/>
  <c r="AK20" i="10541"/>
  <c r="AL20" i="10541"/>
  <c r="AM20" i="10541"/>
  <c r="AN20" i="10541"/>
  <c r="AO20" i="10541"/>
  <c r="AR20" i="10541"/>
  <c r="AS20" i="10541"/>
  <c r="AT20" i="10541"/>
  <c r="AU20" i="10541"/>
  <c r="AV20" i="10541"/>
  <c r="AW20" i="10541"/>
  <c r="AX20" i="10541"/>
  <c r="AY20" i="10541"/>
  <c r="B21" i="10541"/>
  <c r="C21" i="10541"/>
  <c r="D21" i="10541"/>
  <c r="E21" i="10541"/>
  <c r="F21" i="10541"/>
  <c r="G21" i="10541"/>
  <c r="H21" i="10541"/>
  <c r="I21" i="10541"/>
  <c r="J21" i="10541"/>
  <c r="K21" i="10541"/>
  <c r="L21" i="10541"/>
  <c r="M21" i="10541"/>
  <c r="N21" i="10541"/>
  <c r="O21" i="10541"/>
  <c r="P21" i="10541"/>
  <c r="Q21" i="10541"/>
  <c r="R21" i="10541"/>
  <c r="S21" i="10541"/>
  <c r="T21" i="10541"/>
  <c r="U21" i="10541"/>
  <c r="V21" i="10541"/>
  <c r="W21" i="10541"/>
  <c r="X21" i="10541"/>
  <c r="Y21" i="10541"/>
  <c r="Z21" i="10541"/>
  <c r="AA21" i="10541"/>
  <c r="AB21" i="10541"/>
  <c r="AC21" i="10541"/>
  <c r="AD21" i="10541"/>
  <c r="AE21" i="10541"/>
  <c r="AF21" i="10541"/>
  <c r="AG21" i="10541"/>
  <c r="AH21" i="10541"/>
  <c r="AI21" i="10541"/>
  <c r="AJ21" i="10541"/>
  <c r="AK21" i="10541"/>
  <c r="AL21" i="10541"/>
  <c r="AM21" i="10541"/>
  <c r="AN21" i="10541"/>
  <c r="AO21" i="10541"/>
  <c r="AR21" i="10541"/>
  <c r="AS21" i="10541"/>
  <c r="AT21" i="10541"/>
  <c r="AU21" i="10541"/>
  <c r="AV21" i="10541"/>
  <c r="AW21" i="10541"/>
  <c r="AX21" i="10541"/>
  <c r="AY21" i="10541"/>
  <c r="B22" i="10541"/>
  <c r="C22" i="10541"/>
  <c r="D22" i="10541"/>
  <c r="E22" i="10541"/>
  <c r="F22" i="10541"/>
  <c r="G22" i="10541"/>
  <c r="H22" i="10541"/>
  <c r="I22" i="10541"/>
  <c r="J22" i="10541"/>
  <c r="K22" i="10541"/>
  <c r="L22" i="10541"/>
  <c r="M22" i="10541"/>
  <c r="N22" i="10541"/>
  <c r="O22" i="10541"/>
  <c r="P22" i="10541"/>
  <c r="Q22" i="10541"/>
  <c r="R22" i="10541"/>
  <c r="S22" i="10541"/>
  <c r="T22" i="10541"/>
  <c r="U22" i="10541"/>
  <c r="V22" i="10541"/>
  <c r="W22" i="10541"/>
  <c r="X22" i="10541"/>
  <c r="Y22" i="10541"/>
  <c r="Z22" i="10541"/>
  <c r="AA22" i="10541"/>
  <c r="AB22" i="10541"/>
  <c r="AC22" i="10541"/>
  <c r="AD22" i="10541"/>
  <c r="AE22" i="10541"/>
  <c r="AF22" i="10541"/>
  <c r="AG22" i="10541"/>
  <c r="AH22" i="10541"/>
  <c r="AI22" i="10541"/>
  <c r="AJ22" i="10541"/>
  <c r="AK22" i="10541"/>
  <c r="AL22" i="10541"/>
  <c r="AM22" i="10541"/>
  <c r="AN22" i="10541"/>
  <c r="AO22" i="10541"/>
  <c r="AR22" i="10541"/>
  <c r="AS22" i="10541"/>
  <c r="AT22" i="10541"/>
  <c r="AU22" i="10541"/>
  <c r="AV22" i="10541"/>
  <c r="AW22" i="10541"/>
  <c r="AX22" i="10541"/>
  <c r="AY22" i="10541"/>
  <c r="B23" i="10541"/>
  <c r="C23" i="10541"/>
  <c r="D23" i="10541"/>
  <c r="E23" i="10541"/>
  <c r="F23" i="10541"/>
  <c r="G23" i="10541"/>
  <c r="H23" i="10541"/>
  <c r="I23" i="10541"/>
  <c r="J23" i="10541"/>
  <c r="K23" i="10541"/>
  <c r="L23" i="10541"/>
  <c r="M23" i="10541"/>
  <c r="N23" i="10541"/>
  <c r="O23" i="10541"/>
  <c r="P23" i="10541"/>
  <c r="Q23" i="10541"/>
  <c r="R23" i="10541"/>
  <c r="S23" i="10541"/>
  <c r="T23" i="10541"/>
  <c r="U23" i="10541"/>
  <c r="V23" i="10541"/>
  <c r="W23" i="10541"/>
  <c r="X23" i="10541"/>
  <c r="Y23" i="10541"/>
  <c r="Z23" i="10541"/>
  <c r="AA23" i="10541"/>
  <c r="AB23" i="10541"/>
  <c r="AC23" i="10541"/>
  <c r="AD23" i="10541"/>
  <c r="AE23" i="10541"/>
  <c r="AF23" i="10541"/>
  <c r="AG23" i="10541"/>
  <c r="AH23" i="10541"/>
  <c r="AI23" i="10541"/>
  <c r="AJ23" i="10541"/>
  <c r="AK23" i="10541"/>
  <c r="AL23" i="10541"/>
  <c r="AM23" i="10541"/>
  <c r="AN23" i="10541"/>
  <c r="AO23" i="10541"/>
  <c r="AR23" i="10541"/>
  <c r="AS23" i="10541"/>
  <c r="AT23" i="10541"/>
  <c r="AU23" i="10541"/>
  <c r="AV23" i="10541"/>
  <c r="AW23" i="10541"/>
  <c r="AX23" i="10541"/>
  <c r="AY23" i="10541"/>
  <c r="B24" i="10541"/>
  <c r="C24" i="10541"/>
  <c r="D24" i="10541"/>
  <c r="E24" i="10541"/>
  <c r="F24" i="10541"/>
  <c r="G24" i="10541"/>
  <c r="H24" i="10541"/>
  <c r="I24" i="10541"/>
  <c r="J24" i="10541"/>
  <c r="K24" i="10541"/>
  <c r="L24" i="10541"/>
  <c r="M24" i="10541"/>
  <c r="N24" i="10541"/>
  <c r="O24" i="10541"/>
  <c r="P24" i="10541"/>
  <c r="Q24" i="10541"/>
  <c r="R24" i="10541"/>
  <c r="S24" i="10541"/>
  <c r="T24" i="10541"/>
  <c r="U24" i="10541"/>
  <c r="V24" i="10541"/>
  <c r="W24" i="10541"/>
  <c r="X24" i="10541"/>
  <c r="Y24" i="10541"/>
  <c r="Z24" i="10541"/>
  <c r="AA24" i="10541"/>
  <c r="AB24" i="10541"/>
  <c r="AC24" i="10541"/>
  <c r="AD24" i="10541"/>
  <c r="AE24" i="10541"/>
  <c r="AF24" i="10541"/>
  <c r="AG24" i="10541"/>
  <c r="AH24" i="10541"/>
  <c r="AI24" i="10541"/>
  <c r="AJ24" i="10541"/>
  <c r="AK24" i="10541"/>
  <c r="AL24" i="10541"/>
  <c r="AM24" i="10541"/>
  <c r="AN24" i="10541"/>
  <c r="AO24" i="10541"/>
  <c r="AR24" i="10541"/>
  <c r="AS24" i="10541"/>
  <c r="AT24" i="10541"/>
  <c r="AU24" i="10541"/>
  <c r="AV24" i="10541"/>
  <c r="AW24" i="10541"/>
  <c r="AX24" i="10541"/>
  <c r="AY24" i="10541"/>
  <c r="B25" i="10541"/>
  <c r="C25" i="10541"/>
  <c r="D25" i="10541"/>
  <c r="E25" i="10541"/>
  <c r="F25" i="10541"/>
  <c r="G25" i="10541"/>
  <c r="H25" i="10541"/>
  <c r="I25" i="10541"/>
  <c r="J25" i="10541"/>
  <c r="K25" i="10541"/>
  <c r="L25" i="10541"/>
  <c r="M25" i="10541"/>
  <c r="N25" i="10541"/>
  <c r="O25" i="10541"/>
  <c r="P25" i="10541"/>
  <c r="Q25" i="10541"/>
  <c r="R25" i="10541"/>
  <c r="S25" i="10541"/>
  <c r="T25" i="10541"/>
  <c r="U25" i="10541"/>
  <c r="V25" i="10541"/>
  <c r="W25" i="10541"/>
  <c r="X25" i="10541"/>
  <c r="Y25" i="10541"/>
  <c r="Z25" i="10541"/>
  <c r="AA25" i="10541"/>
  <c r="AB25" i="10541"/>
  <c r="AC25" i="10541"/>
  <c r="AD25" i="10541"/>
  <c r="AE25" i="10541"/>
  <c r="AF25" i="10541"/>
  <c r="AG25" i="10541"/>
  <c r="AH25" i="10541"/>
  <c r="AI25" i="10541"/>
  <c r="AJ25" i="10541"/>
  <c r="AK25" i="10541"/>
  <c r="AL25" i="10541"/>
  <c r="AM25" i="10541"/>
  <c r="AN25" i="10541"/>
  <c r="AO25" i="10541"/>
  <c r="AR25" i="10541"/>
  <c r="AS25" i="10541"/>
  <c r="AT25" i="10541"/>
  <c r="AU25" i="10541"/>
  <c r="AV25" i="10541"/>
  <c r="AW25" i="10541"/>
  <c r="AX25" i="10541"/>
  <c r="AY25" i="10541"/>
  <c r="B26" i="10541"/>
  <c r="C26" i="10541"/>
  <c r="D26" i="10541"/>
  <c r="E26" i="10541"/>
  <c r="F26" i="10541"/>
  <c r="G26" i="10541"/>
  <c r="H26" i="10541"/>
  <c r="I26" i="10541"/>
  <c r="J26" i="10541"/>
  <c r="K26" i="10541"/>
  <c r="L26" i="10541"/>
  <c r="M26" i="10541"/>
  <c r="N26" i="10541"/>
  <c r="O26" i="10541"/>
  <c r="P26" i="10541"/>
  <c r="Q26" i="10541"/>
  <c r="R26" i="10541"/>
  <c r="S26" i="10541"/>
  <c r="T26" i="10541"/>
  <c r="U26" i="10541"/>
  <c r="V26" i="10541"/>
  <c r="W26" i="10541"/>
  <c r="X26" i="10541"/>
  <c r="Y26" i="10541"/>
  <c r="Z26" i="10541"/>
  <c r="AA26" i="10541"/>
  <c r="AB26" i="10541"/>
  <c r="AC26" i="10541"/>
  <c r="AD26" i="10541"/>
  <c r="AE26" i="10541"/>
  <c r="AF26" i="10541"/>
  <c r="AG26" i="10541"/>
  <c r="AH26" i="10541"/>
  <c r="AI26" i="10541"/>
  <c r="AJ26" i="10541"/>
  <c r="AK26" i="10541"/>
  <c r="AL26" i="10541"/>
  <c r="AM26" i="10541"/>
  <c r="AN26" i="10541"/>
  <c r="AO26" i="10541"/>
  <c r="AR26" i="10541"/>
  <c r="AS26" i="10541"/>
  <c r="AT26" i="10541"/>
  <c r="AU26" i="10541"/>
  <c r="AV26" i="10541"/>
  <c r="AW26" i="10541"/>
  <c r="AX26" i="10541"/>
  <c r="AY26" i="10541"/>
  <c r="B27" i="10541"/>
  <c r="C27" i="10541"/>
  <c r="D27" i="10541"/>
  <c r="E27" i="10541"/>
  <c r="F27" i="10541"/>
  <c r="G27" i="10541"/>
  <c r="H27" i="10541"/>
  <c r="I27" i="10541"/>
  <c r="J27" i="10541"/>
  <c r="K27" i="10541"/>
  <c r="L27" i="10541"/>
  <c r="M27" i="10541"/>
  <c r="N27" i="10541"/>
  <c r="O27" i="10541"/>
  <c r="P27" i="10541"/>
  <c r="Q27" i="10541"/>
  <c r="R27" i="10541"/>
  <c r="S27" i="10541"/>
  <c r="T27" i="10541"/>
  <c r="U27" i="10541"/>
  <c r="V27" i="10541"/>
  <c r="W27" i="10541"/>
  <c r="X27" i="10541"/>
  <c r="Y27" i="10541"/>
  <c r="Z27" i="10541"/>
  <c r="AA27" i="10541"/>
  <c r="AB27" i="10541"/>
  <c r="AC27" i="10541"/>
  <c r="AD27" i="10541"/>
  <c r="AE27" i="10541"/>
  <c r="AF27" i="10541"/>
  <c r="AG27" i="10541"/>
  <c r="AH27" i="10541"/>
  <c r="AI27" i="10541"/>
  <c r="AJ27" i="10541"/>
  <c r="AK27" i="10541"/>
  <c r="AL27" i="10541"/>
  <c r="AM27" i="10541"/>
  <c r="AN27" i="10541"/>
  <c r="AO27" i="10541"/>
  <c r="AR27" i="10541"/>
  <c r="AS27" i="10541"/>
  <c r="AT27" i="10541"/>
  <c r="AU27" i="10541"/>
  <c r="AV27" i="10541"/>
  <c r="AW27" i="10541"/>
  <c r="AX27" i="10541"/>
  <c r="AY27" i="10541"/>
  <c r="B28" i="10541"/>
  <c r="C28" i="10541"/>
  <c r="D28" i="10541"/>
  <c r="E28" i="10541"/>
  <c r="F28" i="10541"/>
  <c r="G28" i="10541"/>
  <c r="H28" i="10541"/>
  <c r="I28" i="10541"/>
  <c r="J28" i="10541"/>
  <c r="K28" i="10541"/>
  <c r="L28" i="10541"/>
  <c r="M28" i="10541"/>
  <c r="N28" i="10541"/>
  <c r="O28" i="10541"/>
  <c r="P28" i="10541"/>
  <c r="Q28" i="10541"/>
  <c r="R28" i="10541"/>
  <c r="S28" i="10541"/>
  <c r="T28" i="10541"/>
  <c r="U28" i="10541"/>
  <c r="V28" i="10541"/>
  <c r="W28" i="10541"/>
  <c r="X28" i="10541"/>
  <c r="Y28" i="10541"/>
  <c r="Z28" i="10541"/>
  <c r="AA28" i="10541"/>
  <c r="AB28" i="10541"/>
  <c r="AC28" i="10541"/>
  <c r="AD28" i="10541"/>
  <c r="AE28" i="10541"/>
  <c r="AF28" i="10541"/>
  <c r="AG28" i="10541"/>
  <c r="AH28" i="10541"/>
  <c r="AI28" i="10541"/>
  <c r="AJ28" i="10541"/>
  <c r="AK28" i="10541"/>
  <c r="AL28" i="10541"/>
  <c r="AM28" i="10541"/>
  <c r="AN28" i="10541"/>
  <c r="AO28" i="10541"/>
  <c r="AR28" i="10541"/>
  <c r="AS28" i="10541"/>
  <c r="AT28" i="10541"/>
  <c r="AU28" i="10541"/>
  <c r="AV28" i="10541"/>
  <c r="AW28" i="10541"/>
  <c r="AX28" i="10541"/>
  <c r="AY28" i="10541"/>
  <c r="B29" i="10541"/>
  <c r="C29" i="10541"/>
  <c r="D29" i="10541"/>
  <c r="E29" i="10541"/>
  <c r="F29" i="10541"/>
  <c r="G29" i="10541"/>
  <c r="H29" i="10541"/>
  <c r="I29" i="10541"/>
  <c r="J29" i="10541"/>
  <c r="K29" i="10541"/>
  <c r="L29" i="10541"/>
  <c r="M29" i="10541"/>
  <c r="N29" i="10541"/>
  <c r="O29" i="10541"/>
  <c r="P29" i="10541"/>
  <c r="Q29" i="10541"/>
  <c r="R29" i="10541"/>
  <c r="S29" i="10541"/>
  <c r="T29" i="10541"/>
  <c r="U29" i="10541"/>
  <c r="V29" i="10541"/>
  <c r="W29" i="10541"/>
  <c r="X29" i="10541"/>
  <c r="Y29" i="10541"/>
  <c r="Z29" i="10541"/>
  <c r="AA29" i="10541"/>
  <c r="AB29" i="10541"/>
  <c r="AC29" i="10541"/>
  <c r="AD29" i="10541"/>
  <c r="AE29" i="10541"/>
  <c r="AF29" i="10541"/>
  <c r="AG29" i="10541"/>
  <c r="AH29" i="10541"/>
  <c r="AI29" i="10541"/>
  <c r="AJ29" i="10541"/>
  <c r="AK29" i="10541"/>
  <c r="AL29" i="10541"/>
  <c r="AM29" i="10541"/>
  <c r="AN29" i="10541"/>
  <c r="AO29" i="10541"/>
  <c r="AR29" i="10541"/>
  <c r="AS29" i="10541"/>
  <c r="AT29" i="10541"/>
  <c r="AU29" i="10541"/>
  <c r="AV29" i="10541"/>
  <c r="AW29" i="10541"/>
  <c r="AX29" i="10541"/>
  <c r="AY29" i="10541"/>
  <c r="B30" i="10541"/>
  <c r="C30" i="10541"/>
  <c r="D30" i="10541"/>
  <c r="E30" i="10541"/>
  <c r="F30" i="10541"/>
  <c r="G30" i="10541"/>
  <c r="H30" i="10541"/>
  <c r="I30" i="10541"/>
  <c r="J30" i="10541"/>
  <c r="K30" i="10541"/>
  <c r="L30" i="10541"/>
  <c r="M30" i="10541"/>
  <c r="N30" i="10541"/>
  <c r="O30" i="10541"/>
  <c r="P30" i="10541"/>
  <c r="Q30" i="10541"/>
  <c r="R30" i="10541"/>
  <c r="S30" i="10541"/>
  <c r="T30" i="10541"/>
  <c r="U30" i="10541"/>
  <c r="V30" i="10541"/>
  <c r="W30" i="10541"/>
  <c r="X30" i="10541"/>
  <c r="Y30" i="10541"/>
  <c r="Z30" i="10541"/>
  <c r="AA30" i="10541"/>
  <c r="AB30" i="10541"/>
  <c r="AC30" i="10541"/>
  <c r="AD30" i="10541"/>
  <c r="AE30" i="10541"/>
  <c r="AF30" i="10541"/>
  <c r="AG30" i="10541"/>
  <c r="AH30" i="10541"/>
  <c r="AI30" i="10541"/>
  <c r="AJ30" i="10541"/>
  <c r="AK30" i="10541"/>
  <c r="AL30" i="10541"/>
  <c r="AM30" i="10541"/>
  <c r="AN30" i="10541"/>
  <c r="AO30" i="10541"/>
  <c r="AR30" i="10541"/>
  <c r="AS30" i="10541"/>
  <c r="AT30" i="10541"/>
  <c r="AU30" i="10541"/>
  <c r="AV30" i="10541"/>
  <c r="AW30" i="10541"/>
  <c r="AX30" i="10541"/>
  <c r="AY30" i="10541"/>
  <c r="B31" i="10541"/>
  <c r="C31" i="10541"/>
  <c r="D31" i="10541"/>
  <c r="E31" i="10541"/>
  <c r="F31" i="10541"/>
  <c r="G31" i="10541"/>
  <c r="H31" i="10541"/>
  <c r="I31" i="10541"/>
  <c r="J31" i="10541"/>
  <c r="K31" i="10541"/>
  <c r="L31" i="10541"/>
  <c r="M31" i="10541"/>
  <c r="N31" i="10541"/>
  <c r="O31" i="10541"/>
  <c r="P31" i="10541"/>
  <c r="Q31" i="10541"/>
  <c r="R31" i="10541"/>
  <c r="S31" i="10541"/>
  <c r="T31" i="10541"/>
  <c r="U31" i="10541"/>
  <c r="V31" i="10541"/>
  <c r="W31" i="10541"/>
  <c r="X31" i="10541"/>
  <c r="Y31" i="10541"/>
  <c r="Z31" i="10541"/>
  <c r="AA31" i="10541"/>
  <c r="AB31" i="10541"/>
  <c r="AC31" i="10541"/>
  <c r="AD31" i="10541"/>
  <c r="AE31" i="10541"/>
  <c r="AF31" i="10541"/>
  <c r="AG31" i="10541"/>
  <c r="AH31" i="10541"/>
  <c r="AI31" i="10541"/>
  <c r="AJ31" i="10541"/>
  <c r="AK31" i="10541"/>
  <c r="AL31" i="10541"/>
  <c r="AM31" i="10541"/>
  <c r="AN31" i="10541"/>
  <c r="AO31" i="10541"/>
  <c r="AR31" i="10541"/>
  <c r="AS31" i="10541"/>
  <c r="AT31" i="10541"/>
  <c r="AU31" i="10541"/>
  <c r="AV31" i="10541"/>
  <c r="AW31" i="10541"/>
  <c r="AX31" i="10541"/>
  <c r="AY31" i="10541"/>
  <c r="B32" i="10541"/>
  <c r="C32" i="10541"/>
  <c r="D32" i="10541"/>
  <c r="E32" i="10541"/>
  <c r="F32" i="10541"/>
  <c r="G32" i="10541"/>
  <c r="H32" i="10541"/>
  <c r="I32" i="10541"/>
  <c r="J32" i="10541"/>
  <c r="K32" i="10541"/>
  <c r="L32" i="10541"/>
  <c r="M32" i="10541"/>
  <c r="N32" i="10541"/>
  <c r="O32" i="10541"/>
  <c r="P32" i="10541"/>
  <c r="Q32" i="10541"/>
  <c r="R32" i="10541"/>
  <c r="S32" i="10541"/>
  <c r="T32" i="10541"/>
  <c r="U32" i="10541"/>
  <c r="V32" i="10541"/>
  <c r="W32" i="10541"/>
  <c r="X32" i="10541"/>
  <c r="Y32" i="10541"/>
  <c r="Z32" i="10541"/>
  <c r="AA32" i="10541"/>
  <c r="AB32" i="10541"/>
  <c r="AC32" i="10541"/>
  <c r="AD32" i="10541"/>
  <c r="AE32" i="10541"/>
  <c r="AF32" i="10541"/>
  <c r="AG32" i="10541"/>
  <c r="AH32" i="10541"/>
  <c r="AI32" i="10541"/>
  <c r="AJ32" i="10541"/>
  <c r="AK32" i="10541"/>
  <c r="AL32" i="10541"/>
  <c r="AM32" i="10541"/>
  <c r="AN32" i="10541"/>
  <c r="AO32" i="10541"/>
  <c r="AR32" i="10541"/>
  <c r="AS32" i="10541"/>
  <c r="AT32" i="10541"/>
  <c r="AU32" i="10541"/>
  <c r="AV32" i="10541"/>
  <c r="AW32" i="10541"/>
  <c r="AX32" i="10541"/>
  <c r="AY32" i="10541"/>
  <c r="B33" i="10541"/>
  <c r="C33" i="10541"/>
  <c r="D33" i="10541"/>
  <c r="E33" i="10541"/>
  <c r="F33" i="10541"/>
  <c r="G33" i="10541"/>
  <c r="H33" i="10541"/>
  <c r="I33" i="10541"/>
  <c r="J33" i="10541"/>
  <c r="K33" i="10541"/>
  <c r="L33" i="10541"/>
  <c r="M33" i="10541"/>
  <c r="N33" i="10541"/>
  <c r="O33" i="10541"/>
  <c r="P33" i="10541"/>
  <c r="Q33" i="10541"/>
  <c r="R33" i="10541"/>
  <c r="S33" i="10541"/>
  <c r="T33" i="10541"/>
  <c r="U33" i="10541"/>
  <c r="V33" i="10541"/>
  <c r="W33" i="10541"/>
  <c r="X33" i="10541"/>
  <c r="Y33" i="10541"/>
  <c r="Z33" i="10541"/>
  <c r="AA33" i="10541"/>
  <c r="AB33" i="10541"/>
  <c r="AC33" i="10541"/>
  <c r="AD33" i="10541"/>
  <c r="AE33" i="10541"/>
  <c r="AF33" i="10541"/>
  <c r="AG33" i="10541"/>
  <c r="AH33" i="10541"/>
  <c r="AI33" i="10541"/>
  <c r="AJ33" i="10541"/>
  <c r="AK33" i="10541"/>
  <c r="AL33" i="10541"/>
  <c r="AM33" i="10541"/>
  <c r="AN33" i="10541"/>
  <c r="AO33" i="10541"/>
  <c r="AR33" i="10541"/>
  <c r="AS33" i="10541"/>
  <c r="AT33" i="10541"/>
  <c r="AU33" i="10541"/>
  <c r="AV33" i="10541"/>
  <c r="AW33" i="10541"/>
  <c r="AX33" i="10541"/>
  <c r="AY33" i="10541"/>
  <c r="B34" i="10541"/>
  <c r="C34" i="10541"/>
  <c r="D34" i="10541"/>
  <c r="E34" i="10541"/>
  <c r="F34" i="10541"/>
  <c r="G34" i="10541"/>
  <c r="H34" i="10541"/>
  <c r="I34" i="10541"/>
  <c r="J34" i="10541"/>
  <c r="K34" i="10541"/>
  <c r="L34" i="10541"/>
  <c r="M34" i="10541"/>
  <c r="N34" i="10541"/>
  <c r="O34" i="10541"/>
  <c r="P34" i="10541"/>
  <c r="Q34" i="10541"/>
  <c r="R34" i="10541"/>
  <c r="S34" i="10541"/>
  <c r="T34" i="10541"/>
  <c r="U34" i="10541"/>
  <c r="V34" i="10541"/>
  <c r="W34" i="10541"/>
  <c r="X34" i="10541"/>
  <c r="Y34" i="10541"/>
  <c r="Z34" i="10541"/>
  <c r="AA34" i="10541"/>
  <c r="AB34" i="10541"/>
  <c r="AC34" i="10541"/>
  <c r="AD34" i="10541"/>
  <c r="AE34" i="10541"/>
  <c r="AF34" i="10541"/>
  <c r="AG34" i="10541"/>
  <c r="AH34" i="10541"/>
  <c r="AI34" i="10541"/>
  <c r="AJ34" i="10541"/>
  <c r="AK34" i="10541"/>
  <c r="AL34" i="10541"/>
  <c r="AM34" i="10541"/>
  <c r="AN34" i="10541"/>
  <c r="AO34" i="10541"/>
  <c r="AR34" i="10541"/>
  <c r="AS34" i="10541"/>
  <c r="AT34" i="10541"/>
  <c r="AU34" i="10541"/>
  <c r="AV34" i="10541"/>
  <c r="AW34" i="10541"/>
  <c r="AX34" i="10541"/>
  <c r="AY34" i="10541"/>
  <c r="B35" i="10541"/>
  <c r="C35" i="10541"/>
  <c r="D35" i="10541"/>
  <c r="E35" i="10541"/>
  <c r="F35" i="10541"/>
  <c r="G35" i="10541"/>
  <c r="H35" i="10541"/>
  <c r="I35" i="10541"/>
  <c r="J35" i="10541"/>
  <c r="K35" i="10541"/>
  <c r="L35" i="10541"/>
  <c r="M35" i="10541"/>
  <c r="N35" i="10541"/>
  <c r="O35" i="10541"/>
  <c r="P35" i="10541"/>
  <c r="Q35" i="10541"/>
  <c r="R35" i="10541"/>
  <c r="S35" i="10541"/>
  <c r="T35" i="10541"/>
  <c r="U35" i="10541"/>
  <c r="V35" i="10541"/>
  <c r="W35" i="10541"/>
  <c r="X35" i="10541"/>
  <c r="Y35" i="10541"/>
  <c r="Z35" i="10541"/>
  <c r="AA35" i="10541"/>
  <c r="AB35" i="10541"/>
  <c r="AC35" i="10541"/>
  <c r="AD35" i="10541"/>
  <c r="AE35" i="10541"/>
  <c r="AF35" i="10541"/>
  <c r="AG35" i="10541"/>
  <c r="AH35" i="10541"/>
  <c r="AI35" i="10541"/>
  <c r="AJ35" i="10541"/>
  <c r="AK35" i="10541"/>
  <c r="AL35" i="10541"/>
  <c r="AM35" i="10541"/>
  <c r="AN35" i="10541"/>
  <c r="AO35" i="10541"/>
  <c r="AR35" i="10541"/>
  <c r="AS35" i="10541"/>
  <c r="AT35" i="10541"/>
  <c r="AU35" i="10541"/>
  <c r="AV35" i="10541"/>
  <c r="AW35" i="10541"/>
  <c r="AX35" i="10541"/>
  <c r="AY35" i="10541"/>
  <c r="B36" i="10541"/>
  <c r="C36" i="10541"/>
  <c r="D36" i="10541"/>
  <c r="E36" i="10541"/>
  <c r="F36" i="10541"/>
  <c r="G36" i="10541"/>
  <c r="H36" i="10541"/>
  <c r="I36" i="10541"/>
  <c r="J36" i="10541"/>
  <c r="K36" i="10541"/>
  <c r="L36" i="10541"/>
  <c r="M36" i="10541"/>
  <c r="N36" i="10541"/>
  <c r="O36" i="10541"/>
  <c r="P36" i="10541"/>
  <c r="Q36" i="10541"/>
  <c r="R36" i="10541"/>
  <c r="S36" i="10541"/>
  <c r="T36" i="10541"/>
  <c r="U36" i="10541"/>
  <c r="V36" i="10541"/>
  <c r="W36" i="10541"/>
  <c r="X36" i="10541"/>
  <c r="Y36" i="10541"/>
  <c r="Z36" i="10541"/>
  <c r="AA36" i="10541"/>
  <c r="AB36" i="10541"/>
  <c r="AC36" i="10541"/>
  <c r="AD36" i="10541"/>
  <c r="AE36" i="10541"/>
  <c r="AF36" i="10541"/>
  <c r="AG36" i="10541"/>
  <c r="AH36" i="10541"/>
  <c r="AI36" i="10541"/>
  <c r="AJ36" i="10541"/>
  <c r="AK36" i="10541"/>
  <c r="AL36" i="10541"/>
  <c r="AM36" i="10541"/>
  <c r="AN36" i="10541"/>
  <c r="AO36" i="10541"/>
  <c r="AR36" i="10541"/>
  <c r="AS36" i="10541"/>
  <c r="AT36" i="10541"/>
  <c r="AU36" i="10541"/>
  <c r="AV36" i="10541"/>
  <c r="AW36" i="10541"/>
  <c r="AX36" i="10541"/>
  <c r="AY36" i="10541"/>
  <c r="B37" i="10541"/>
  <c r="C37" i="10541"/>
  <c r="D37" i="10541"/>
  <c r="E37" i="10541"/>
  <c r="F37" i="10541"/>
  <c r="G37" i="10541"/>
  <c r="H37" i="10541"/>
  <c r="I37" i="10541"/>
  <c r="J37" i="10541"/>
  <c r="K37" i="10541"/>
  <c r="L37" i="10541"/>
  <c r="M37" i="10541"/>
  <c r="N37" i="10541"/>
  <c r="O37" i="10541"/>
  <c r="P37" i="10541"/>
  <c r="Q37" i="10541"/>
  <c r="R37" i="10541"/>
  <c r="S37" i="10541"/>
  <c r="T37" i="10541"/>
  <c r="U37" i="10541"/>
  <c r="V37" i="10541"/>
  <c r="W37" i="10541"/>
  <c r="X37" i="10541"/>
  <c r="Y37" i="10541"/>
  <c r="Z37" i="10541"/>
  <c r="AA37" i="10541"/>
  <c r="AB37" i="10541"/>
  <c r="AC37" i="10541"/>
  <c r="AD37" i="10541"/>
  <c r="AE37" i="10541"/>
  <c r="AF37" i="10541"/>
  <c r="AG37" i="10541"/>
  <c r="AH37" i="10541"/>
  <c r="AI37" i="10541"/>
  <c r="AJ37" i="10541"/>
  <c r="AK37" i="10541"/>
  <c r="AL37" i="10541"/>
  <c r="AM37" i="10541"/>
  <c r="AN37" i="10541"/>
  <c r="AO37" i="10541"/>
  <c r="AR37" i="10541"/>
  <c r="AS37" i="10541"/>
  <c r="AT37" i="10541"/>
  <c r="AU37" i="10541"/>
  <c r="AV37" i="10541"/>
  <c r="AW37" i="10541"/>
  <c r="AX37" i="10541"/>
  <c r="AY37" i="10541"/>
  <c r="B38" i="10541"/>
  <c r="C38" i="10541"/>
  <c r="D38" i="10541"/>
  <c r="E38" i="10541"/>
  <c r="F38" i="10541"/>
  <c r="G38" i="10541"/>
  <c r="H38" i="10541"/>
  <c r="I38" i="10541"/>
  <c r="J38" i="10541"/>
  <c r="K38" i="10541"/>
  <c r="L38" i="10541"/>
  <c r="M38" i="10541"/>
  <c r="N38" i="10541"/>
  <c r="O38" i="10541"/>
  <c r="P38" i="10541"/>
  <c r="Q38" i="10541"/>
  <c r="R38" i="10541"/>
  <c r="S38" i="10541"/>
  <c r="T38" i="10541"/>
  <c r="U38" i="10541"/>
  <c r="V38" i="10541"/>
  <c r="W38" i="10541"/>
  <c r="X38" i="10541"/>
  <c r="Y38" i="10541"/>
  <c r="Z38" i="10541"/>
  <c r="AA38" i="10541"/>
  <c r="AB38" i="10541"/>
  <c r="AC38" i="10541"/>
  <c r="AD38" i="10541"/>
  <c r="AE38" i="10541"/>
  <c r="AF38" i="10541"/>
  <c r="AG38" i="10541"/>
  <c r="AH38" i="10541"/>
  <c r="AI38" i="10541"/>
  <c r="AJ38" i="10541"/>
  <c r="AK38" i="10541"/>
  <c r="AL38" i="10541"/>
  <c r="AM38" i="10541"/>
  <c r="AN38" i="10541"/>
  <c r="AO38" i="10541"/>
  <c r="AR38" i="10541"/>
  <c r="AS38" i="10541"/>
  <c r="AT38" i="10541"/>
  <c r="AU38" i="10541"/>
  <c r="AV38" i="10541"/>
  <c r="AW38" i="10541"/>
  <c r="AX38" i="10541"/>
  <c r="AY38" i="10541"/>
  <c r="B39" i="10541"/>
  <c r="C39" i="10541"/>
  <c r="D39" i="10541"/>
  <c r="E39" i="10541"/>
  <c r="F39" i="10541"/>
  <c r="G39" i="10541"/>
  <c r="H39" i="10541"/>
  <c r="I39" i="10541"/>
  <c r="J39" i="10541"/>
  <c r="K39" i="10541"/>
  <c r="L39" i="10541"/>
  <c r="M39" i="10541"/>
  <c r="N39" i="10541"/>
  <c r="O39" i="10541"/>
  <c r="P39" i="10541"/>
  <c r="Q39" i="10541"/>
  <c r="R39" i="10541"/>
  <c r="S39" i="10541"/>
  <c r="T39" i="10541"/>
  <c r="U39" i="10541"/>
  <c r="V39" i="10541"/>
  <c r="W39" i="10541"/>
  <c r="X39" i="10541"/>
  <c r="Y39" i="10541"/>
  <c r="Z39" i="10541"/>
  <c r="AA39" i="10541"/>
  <c r="AB39" i="10541"/>
  <c r="AC39" i="10541"/>
  <c r="AD39" i="10541"/>
  <c r="AE39" i="10541"/>
  <c r="AF39" i="10541"/>
  <c r="AG39" i="10541"/>
  <c r="AH39" i="10541"/>
  <c r="AI39" i="10541"/>
  <c r="AJ39" i="10541"/>
  <c r="AK39" i="10541"/>
  <c r="AL39" i="10541"/>
  <c r="AM39" i="10541"/>
  <c r="AN39" i="10541"/>
  <c r="AO39" i="10541"/>
  <c r="AR39" i="10541"/>
  <c r="AS39" i="10541"/>
  <c r="AT39" i="10541"/>
  <c r="AU39" i="10541"/>
  <c r="AV39" i="10541"/>
  <c r="AW39" i="10541"/>
  <c r="AX39" i="10541"/>
  <c r="AY39" i="10541"/>
  <c r="B40" i="10541"/>
  <c r="C40" i="10541"/>
  <c r="D40" i="10541"/>
  <c r="E40" i="10541"/>
  <c r="F40" i="10541"/>
  <c r="G40" i="10541"/>
  <c r="H40" i="10541"/>
  <c r="I40" i="10541"/>
  <c r="J40" i="10541"/>
  <c r="K40" i="10541"/>
  <c r="L40" i="10541"/>
  <c r="M40" i="10541"/>
  <c r="N40" i="10541"/>
  <c r="O40" i="10541"/>
  <c r="P40" i="10541"/>
  <c r="Q40" i="10541"/>
  <c r="R40" i="10541"/>
  <c r="S40" i="10541"/>
  <c r="T40" i="10541"/>
  <c r="U40" i="10541"/>
  <c r="V40" i="10541"/>
  <c r="W40" i="10541"/>
  <c r="X40" i="10541"/>
  <c r="Y40" i="10541"/>
  <c r="Z40" i="10541"/>
  <c r="AA40" i="10541"/>
  <c r="AB40" i="10541"/>
  <c r="AC40" i="10541"/>
  <c r="AD40" i="10541"/>
  <c r="AE40" i="10541"/>
  <c r="AF40" i="10541"/>
  <c r="AG40" i="10541"/>
  <c r="AH40" i="10541"/>
  <c r="AI40" i="10541"/>
  <c r="AJ40" i="10541"/>
  <c r="AK40" i="10541"/>
  <c r="AL40" i="10541"/>
  <c r="AM40" i="10541"/>
  <c r="AN40" i="10541"/>
  <c r="AO40" i="10541"/>
  <c r="AR40" i="10541"/>
  <c r="AS40" i="10541"/>
  <c r="AT40" i="10541"/>
  <c r="AU40" i="10541"/>
  <c r="AV40" i="10541"/>
  <c r="AW40" i="10541"/>
  <c r="AX40" i="10541"/>
  <c r="AY40" i="10541"/>
  <c r="B41" i="10541"/>
  <c r="C41" i="10541"/>
  <c r="D41" i="10541"/>
  <c r="E41" i="10541"/>
  <c r="F41" i="10541"/>
  <c r="G41" i="10541"/>
  <c r="H41" i="10541"/>
  <c r="I41" i="10541"/>
  <c r="J41" i="10541"/>
  <c r="K41" i="10541"/>
  <c r="L41" i="10541"/>
  <c r="M41" i="10541"/>
  <c r="N41" i="10541"/>
  <c r="O41" i="10541"/>
  <c r="P41" i="10541"/>
  <c r="Q41" i="10541"/>
  <c r="R41" i="10541"/>
  <c r="S41" i="10541"/>
  <c r="T41" i="10541"/>
  <c r="U41" i="10541"/>
  <c r="V41" i="10541"/>
  <c r="W41" i="10541"/>
  <c r="X41" i="10541"/>
  <c r="Y41" i="10541"/>
  <c r="Z41" i="10541"/>
  <c r="AA41" i="10541"/>
  <c r="AB41" i="10541"/>
  <c r="AC41" i="10541"/>
  <c r="AD41" i="10541"/>
  <c r="AE41" i="10541"/>
  <c r="AF41" i="10541"/>
  <c r="AG41" i="10541"/>
  <c r="AH41" i="10541"/>
  <c r="AI41" i="10541"/>
  <c r="AJ41" i="10541"/>
  <c r="AK41" i="10541"/>
  <c r="AL41" i="10541"/>
  <c r="AM41" i="10541"/>
  <c r="AN41" i="10541"/>
  <c r="AO41" i="10541"/>
  <c r="AR41" i="10541"/>
  <c r="AS41" i="10541"/>
  <c r="AT41" i="10541"/>
  <c r="AU41" i="10541"/>
  <c r="AV41" i="10541"/>
  <c r="AW41" i="10541"/>
  <c r="AX41" i="10541"/>
  <c r="AY41" i="10541"/>
  <c r="B42" i="10541"/>
  <c r="C42" i="10541"/>
  <c r="D42" i="10541"/>
  <c r="E42" i="10541"/>
  <c r="F42" i="10541"/>
  <c r="G42" i="10541"/>
  <c r="H42" i="10541"/>
  <c r="I42" i="10541"/>
  <c r="J42" i="10541"/>
  <c r="K42" i="10541"/>
  <c r="L42" i="10541"/>
  <c r="M42" i="10541"/>
  <c r="N42" i="10541"/>
  <c r="O42" i="10541"/>
  <c r="P42" i="10541"/>
  <c r="Q42" i="10541"/>
  <c r="R42" i="10541"/>
  <c r="S42" i="10541"/>
  <c r="T42" i="10541"/>
  <c r="U42" i="10541"/>
  <c r="V42" i="10541"/>
  <c r="W42" i="10541"/>
  <c r="X42" i="10541"/>
  <c r="Y42" i="10541"/>
  <c r="Z42" i="10541"/>
  <c r="AA42" i="10541"/>
  <c r="AB42" i="10541"/>
  <c r="AC42" i="10541"/>
  <c r="AD42" i="10541"/>
  <c r="AE42" i="10541"/>
  <c r="AF42" i="10541"/>
  <c r="AG42" i="10541"/>
  <c r="AH42" i="10541"/>
  <c r="AI42" i="10541"/>
  <c r="AJ42" i="10541"/>
  <c r="AK42" i="10541"/>
  <c r="AL42" i="10541"/>
  <c r="AM42" i="10541"/>
  <c r="AN42" i="10541"/>
  <c r="AO42" i="10541"/>
  <c r="AR42" i="10541"/>
  <c r="AS42" i="10541"/>
  <c r="AT42" i="10541"/>
  <c r="AU42" i="10541"/>
  <c r="AV42" i="10541"/>
  <c r="AW42" i="10541"/>
  <c r="AX42" i="10541"/>
  <c r="AY42" i="10541"/>
  <c r="B43" i="10541"/>
  <c r="C43" i="10541"/>
  <c r="D43" i="10541"/>
  <c r="E43" i="10541"/>
  <c r="F43" i="10541"/>
  <c r="G43" i="10541"/>
  <c r="H43" i="10541"/>
  <c r="I43" i="10541"/>
  <c r="J43" i="10541"/>
  <c r="K43" i="10541"/>
  <c r="L43" i="10541"/>
  <c r="M43" i="10541"/>
  <c r="N43" i="10541"/>
  <c r="O43" i="10541"/>
  <c r="P43" i="10541"/>
  <c r="Q43" i="10541"/>
  <c r="R43" i="10541"/>
  <c r="S43" i="10541"/>
  <c r="T43" i="10541"/>
  <c r="U43" i="10541"/>
  <c r="V43" i="10541"/>
  <c r="W43" i="10541"/>
  <c r="X43" i="10541"/>
  <c r="Y43" i="10541"/>
  <c r="Z43" i="10541"/>
  <c r="AA43" i="10541"/>
  <c r="AB43" i="10541"/>
  <c r="AC43" i="10541"/>
  <c r="AD43" i="10541"/>
  <c r="AE43" i="10541"/>
  <c r="AF43" i="10541"/>
  <c r="AG43" i="10541"/>
  <c r="AH43" i="10541"/>
  <c r="AI43" i="10541"/>
  <c r="AJ43" i="10541"/>
  <c r="AK43" i="10541"/>
  <c r="AL43" i="10541"/>
  <c r="AM43" i="10541"/>
  <c r="AN43" i="10541"/>
  <c r="AO43" i="10541"/>
  <c r="AR43" i="10541"/>
  <c r="AS43" i="10541"/>
  <c r="AT43" i="10541"/>
  <c r="AU43" i="10541"/>
  <c r="AV43" i="10541"/>
  <c r="AW43" i="10541"/>
  <c r="AX43" i="10541"/>
  <c r="AY43" i="10541"/>
  <c r="B44" i="10541"/>
  <c r="C44" i="10541"/>
  <c r="D44" i="10541"/>
  <c r="E44" i="10541"/>
  <c r="F44" i="10541"/>
  <c r="G44" i="10541"/>
  <c r="H44" i="10541"/>
  <c r="I44" i="10541"/>
  <c r="J44" i="10541"/>
  <c r="K44" i="10541"/>
  <c r="L44" i="10541"/>
  <c r="M44" i="10541"/>
  <c r="N44" i="10541"/>
  <c r="O44" i="10541"/>
  <c r="P44" i="10541"/>
  <c r="Q44" i="10541"/>
  <c r="R44" i="10541"/>
  <c r="S44" i="10541"/>
  <c r="T44" i="10541"/>
  <c r="U44" i="10541"/>
  <c r="V44" i="10541"/>
  <c r="W44" i="10541"/>
  <c r="X44" i="10541"/>
  <c r="Y44" i="10541"/>
  <c r="Z44" i="10541"/>
  <c r="AA44" i="10541"/>
  <c r="AB44" i="10541"/>
  <c r="AC44" i="10541"/>
  <c r="AD44" i="10541"/>
  <c r="AE44" i="10541"/>
  <c r="AF44" i="10541"/>
  <c r="AG44" i="10541"/>
  <c r="AH44" i="10541"/>
  <c r="AI44" i="10541"/>
  <c r="AJ44" i="10541"/>
  <c r="AK44" i="10541"/>
  <c r="AL44" i="10541"/>
  <c r="AM44" i="10541"/>
  <c r="AN44" i="10541"/>
  <c r="AO44" i="10541"/>
  <c r="AR44" i="10541"/>
  <c r="AS44" i="10541"/>
  <c r="AT44" i="10541"/>
  <c r="AU44" i="10541"/>
  <c r="AV44" i="10541"/>
  <c r="AW44" i="10541"/>
  <c r="AX44" i="10541"/>
  <c r="AY44" i="10541"/>
  <c r="B45" i="10541"/>
  <c r="C45" i="10541"/>
  <c r="D45" i="10541"/>
  <c r="E45" i="10541"/>
  <c r="F45" i="10541"/>
  <c r="G45" i="10541"/>
  <c r="H45" i="10541"/>
  <c r="I45" i="10541"/>
  <c r="J45" i="10541"/>
  <c r="K45" i="10541"/>
  <c r="L45" i="10541"/>
  <c r="M45" i="10541"/>
  <c r="N45" i="10541"/>
  <c r="O45" i="10541"/>
  <c r="P45" i="10541"/>
  <c r="Q45" i="10541"/>
  <c r="R45" i="10541"/>
  <c r="S45" i="10541"/>
  <c r="T45" i="10541"/>
  <c r="U45" i="10541"/>
  <c r="V45" i="10541"/>
  <c r="W45" i="10541"/>
  <c r="X45" i="10541"/>
  <c r="Y45" i="10541"/>
  <c r="Z45" i="10541"/>
  <c r="AA45" i="10541"/>
  <c r="AB45" i="10541"/>
  <c r="AC45" i="10541"/>
  <c r="AD45" i="10541"/>
  <c r="AE45" i="10541"/>
  <c r="AF45" i="10541"/>
  <c r="AG45" i="10541"/>
  <c r="AH45" i="10541"/>
  <c r="AI45" i="10541"/>
  <c r="AJ45" i="10541"/>
  <c r="AK45" i="10541"/>
  <c r="AL45" i="10541"/>
  <c r="AM45" i="10541"/>
  <c r="AN45" i="10541"/>
  <c r="AO45" i="10541"/>
  <c r="AR45" i="10541"/>
  <c r="AS45" i="10541"/>
  <c r="AT45" i="10541"/>
  <c r="AU45" i="10541"/>
  <c r="AV45" i="10541"/>
  <c r="AW45" i="10541"/>
  <c r="AX45" i="10541"/>
  <c r="AY45" i="10541"/>
  <c r="B46" i="10541"/>
  <c r="C46" i="10541"/>
  <c r="D46" i="10541"/>
  <c r="E46" i="10541"/>
  <c r="F46" i="10541"/>
  <c r="G46" i="10541"/>
  <c r="H46" i="10541"/>
  <c r="I46" i="10541"/>
  <c r="J46" i="10541"/>
  <c r="K46" i="10541"/>
  <c r="L46" i="10541"/>
  <c r="M46" i="10541"/>
  <c r="N46" i="10541"/>
  <c r="O46" i="10541"/>
  <c r="P46" i="10541"/>
  <c r="Q46" i="10541"/>
  <c r="R46" i="10541"/>
  <c r="S46" i="10541"/>
  <c r="T46" i="10541"/>
  <c r="U46" i="10541"/>
  <c r="V46" i="10541"/>
  <c r="W46" i="10541"/>
  <c r="X46" i="10541"/>
  <c r="Y46" i="10541"/>
  <c r="Z46" i="10541"/>
  <c r="AA46" i="10541"/>
  <c r="AB46" i="10541"/>
  <c r="AC46" i="10541"/>
  <c r="AD46" i="10541"/>
  <c r="AE46" i="10541"/>
  <c r="AF46" i="10541"/>
  <c r="AG46" i="10541"/>
  <c r="AH46" i="10541"/>
  <c r="AI46" i="10541"/>
  <c r="AJ46" i="10541"/>
  <c r="AK46" i="10541"/>
  <c r="AL46" i="10541"/>
  <c r="AN46" i="10541"/>
  <c r="AO46" i="10541"/>
  <c r="AR46" i="10541"/>
  <c r="AS46" i="10541"/>
  <c r="AT46" i="10541"/>
  <c r="AU46" i="10541"/>
  <c r="AV46" i="10541"/>
  <c r="AW46" i="10541"/>
  <c r="AX46" i="10541"/>
  <c r="AY46" i="10541"/>
  <c r="B47" i="10541"/>
  <c r="C47" i="10541"/>
  <c r="D47" i="10541"/>
  <c r="E47" i="10541"/>
  <c r="F47" i="10541"/>
  <c r="G47" i="10541"/>
  <c r="H47" i="10541"/>
  <c r="I47" i="10541"/>
  <c r="J47" i="10541"/>
  <c r="K47" i="10541"/>
  <c r="L47" i="10541"/>
  <c r="M47" i="10541"/>
  <c r="N47" i="10541"/>
  <c r="O47" i="10541"/>
  <c r="P47" i="10541"/>
  <c r="Q47" i="10541"/>
  <c r="R47" i="10541"/>
  <c r="S47" i="10541"/>
  <c r="T47" i="10541"/>
  <c r="U47" i="10541"/>
  <c r="V47" i="10541"/>
  <c r="W47" i="10541"/>
  <c r="X47" i="10541"/>
  <c r="Y47" i="10541"/>
  <c r="Z47" i="10541"/>
  <c r="AA47" i="10541"/>
  <c r="AB47" i="10541"/>
  <c r="AC47" i="10541"/>
  <c r="AD47" i="10541"/>
  <c r="AE47" i="10541"/>
  <c r="AF47" i="10541"/>
  <c r="AG47" i="10541"/>
  <c r="AH47" i="10541"/>
  <c r="AI47" i="10541"/>
  <c r="AJ47" i="10541"/>
  <c r="AK47" i="10541"/>
  <c r="AL47" i="10541"/>
  <c r="AM47" i="10541"/>
  <c r="AN47" i="10541"/>
  <c r="AO47" i="10541"/>
  <c r="AR47" i="10541"/>
  <c r="AS47" i="10541"/>
  <c r="AT47" i="10541"/>
  <c r="AU47" i="10541"/>
  <c r="AV47" i="10541"/>
  <c r="AW47" i="10541"/>
  <c r="AX47" i="10541"/>
  <c r="AY47" i="10541"/>
  <c r="B48" i="10541"/>
  <c r="C48" i="10541"/>
  <c r="D48" i="10541"/>
  <c r="E48" i="10541"/>
  <c r="F48" i="10541"/>
  <c r="G48" i="10541"/>
  <c r="H48" i="10541"/>
  <c r="I48" i="10541"/>
  <c r="J48" i="10541"/>
  <c r="K48" i="10541"/>
  <c r="L48" i="10541"/>
  <c r="M48" i="10541"/>
  <c r="N48" i="10541"/>
  <c r="O48" i="10541"/>
  <c r="P48" i="10541"/>
  <c r="Q48" i="10541"/>
  <c r="R48" i="10541"/>
  <c r="S48" i="10541"/>
  <c r="T48" i="10541"/>
  <c r="U48" i="10541"/>
  <c r="V48" i="10541"/>
  <c r="W48" i="10541"/>
  <c r="X48" i="10541"/>
  <c r="Y48" i="10541"/>
  <c r="Z48" i="10541"/>
  <c r="AA48" i="10541"/>
  <c r="AB48" i="10541"/>
  <c r="AC48" i="10541"/>
  <c r="AD48" i="10541"/>
  <c r="AE48" i="10541"/>
  <c r="AF48" i="10541"/>
  <c r="AG48" i="10541"/>
  <c r="AH48" i="10541"/>
  <c r="AI48" i="10541"/>
  <c r="AJ48" i="10541"/>
  <c r="AK48" i="10541"/>
  <c r="AL48" i="10541"/>
  <c r="AM48" i="10541"/>
  <c r="AN48" i="10541"/>
  <c r="AO48" i="10541"/>
  <c r="AR48" i="10541"/>
  <c r="AS48" i="10541"/>
  <c r="AT48" i="10541"/>
  <c r="AU48" i="10541"/>
  <c r="AV48" i="10541"/>
  <c r="AW48" i="10541"/>
  <c r="AX48" i="10541"/>
  <c r="AY48" i="10541"/>
  <c r="AX53" i="10541"/>
  <c r="AY53" i="10541"/>
  <c r="BG54" i="10541"/>
  <c r="B61" i="10541"/>
  <c r="C61" i="10541"/>
  <c r="D61" i="10541"/>
  <c r="E61" i="10541"/>
  <c r="F61" i="10541"/>
  <c r="G61" i="10541"/>
  <c r="H61" i="10541"/>
  <c r="I61" i="10541"/>
  <c r="J61" i="10541"/>
  <c r="K61" i="10541"/>
  <c r="L61" i="10541"/>
  <c r="M61" i="10541"/>
  <c r="N61" i="10541"/>
  <c r="O61" i="10541"/>
  <c r="P61" i="10541"/>
  <c r="Q61" i="10541"/>
  <c r="R61" i="10541"/>
  <c r="S61" i="10541"/>
  <c r="T61" i="10541"/>
  <c r="U61" i="10541"/>
  <c r="V61" i="10541"/>
  <c r="W61" i="10541"/>
  <c r="X61" i="10541"/>
  <c r="Y61" i="10541"/>
  <c r="Z61" i="10541"/>
  <c r="AA61" i="10541"/>
  <c r="AB61" i="10541"/>
  <c r="AC61" i="10541"/>
  <c r="AD61" i="10541"/>
  <c r="AE61" i="10541"/>
  <c r="AF61" i="10541"/>
  <c r="AG61" i="10541"/>
  <c r="AH61" i="10541"/>
  <c r="AI61" i="10541"/>
  <c r="AJ61" i="10541"/>
  <c r="AK61" i="10541"/>
  <c r="AL61" i="10541"/>
  <c r="AM61" i="10541"/>
  <c r="AN61" i="10541"/>
  <c r="AO61" i="10541"/>
  <c r="AP61" i="10541"/>
  <c r="AQ61" i="10541"/>
  <c r="AR61" i="10541"/>
  <c r="AS61" i="10541"/>
  <c r="AT61" i="10541"/>
  <c r="AU61" i="10541"/>
  <c r="AV61" i="10541"/>
  <c r="AW61" i="10541"/>
  <c r="AX61" i="10541"/>
  <c r="AY61" i="10541"/>
  <c r="A66" i="10541"/>
  <c r="BC66" i="10541" s="1"/>
  <c r="A67" i="10541"/>
  <c r="BC67" i="10541" s="1"/>
  <c r="A68" i="10541"/>
  <c r="BC68" i="10541" s="1"/>
  <c r="B1" i="1280"/>
  <c r="BB10" i="1280"/>
  <c r="AQ11" i="1280"/>
  <c r="AU11" i="1280"/>
  <c r="AY11" i="1280"/>
  <c r="BC11" i="1280"/>
  <c r="AO12" i="1280"/>
  <c r="AS12" i="1280"/>
  <c r="AW12" i="1280"/>
  <c r="BA12" i="1280"/>
  <c r="BE12" i="1280"/>
  <c r="BE14" i="1280"/>
  <c r="BE15" i="1280"/>
  <c r="BD20" i="1280"/>
  <c r="BE20" i="1280"/>
  <c r="BD11" i="2172"/>
  <c r="BD12" i="2172"/>
  <c r="BD13" i="2172"/>
  <c r="BD14" i="2172"/>
  <c r="BD15" i="2172"/>
  <c r="BD16" i="2172"/>
  <c r="BD17" i="2172"/>
  <c r="BD18" i="2172"/>
  <c r="BD19" i="2172"/>
  <c r="BD20" i="2172"/>
  <c r="BD21" i="2172"/>
  <c r="BD22" i="2172"/>
  <c r="BD23" i="2172"/>
  <c r="BD24" i="2172"/>
  <c r="BD25" i="2172"/>
  <c r="BD26" i="2172"/>
  <c r="BD27" i="2172"/>
  <c r="BD28" i="2172"/>
  <c r="BD29" i="2172"/>
  <c r="BD30" i="2172"/>
  <c r="BD31" i="2172"/>
  <c r="BD32" i="2172"/>
  <c r="BD33" i="2172"/>
  <c r="BD34" i="2172"/>
  <c r="BD35" i="2172"/>
  <c r="BD36" i="2172"/>
  <c r="BD37" i="2172"/>
  <c r="BD38" i="2172"/>
  <c r="BD39" i="2172"/>
  <c r="BD40" i="2172"/>
  <c r="BD41" i="2172"/>
  <c r="BG41" i="2172"/>
  <c r="BD42" i="2172"/>
  <c r="BD43" i="2172"/>
  <c r="BD44" i="2172"/>
  <c r="BD45" i="2172"/>
  <c r="BD46" i="2172"/>
  <c r="BD47" i="2172"/>
  <c r="BD48" i="2172"/>
  <c r="BD49" i="2172"/>
  <c r="BD50" i="2172"/>
  <c r="BD51" i="2172"/>
  <c r="BD52" i="2172"/>
  <c r="BD53" i="2172"/>
  <c r="BD54" i="2172"/>
  <c r="BD55" i="2172"/>
  <c r="E58" i="2172"/>
  <c r="B52" i="29969" s="1"/>
  <c r="A64" i="29969"/>
  <c r="B64" i="29969" s="1"/>
  <c r="F58" i="2172"/>
  <c r="BD5" i="29969" s="1"/>
  <c r="G58" i="2172"/>
  <c r="H58" i="2172"/>
  <c r="I58" i="2172"/>
  <c r="M22" i="1280" s="1"/>
  <c r="J58" i="2172"/>
  <c r="N22" i="1280" s="1"/>
  <c r="K58" i="2172"/>
  <c r="L58" i="2172"/>
  <c r="P22" i="1280" s="1"/>
  <c r="M58" i="2172"/>
  <c r="Q22" i="1280" s="1"/>
  <c r="N58" i="2172"/>
  <c r="O58" i="2172"/>
  <c r="P58" i="2172"/>
  <c r="T22" i="1280" s="1"/>
  <c r="Q58" i="2172"/>
  <c r="N52" i="29969" s="1"/>
  <c r="N65" i="29969" s="1"/>
  <c r="R58" i="2172"/>
  <c r="S58" i="2172"/>
  <c r="W22" i="1280" s="1"/>
  <c r="T58" i="2172"/>
  <c r="U58" i="2172"/>
  <c r="Y22" i="1280" s="1"/>
  <c r="V58" i="2172"/>
  <c r="W58" i="2172"/>
  <c r="X58" i="2172"/>
  <c r="BD23" i="29969" s="1"/>
  <c r="Y58" i="2172"/>
  <c r="AC22" i="1280" s="1"/>
  <c r="Z58" i="2172"/>
  <c r="BD25" i="29969" s="1"/>
  <c r="AA58" i="2172"/>
  <c r="AE22" i="1280" s="1"/>
  <c r="AB58" i="2172"/>
  <c r="AF22" i="1280" s="1"/>
  <c r="AC58" i="2172"/>
  <c r="AG22" i="1280" s="1"/>
  <c r="A65" i="29969"/>
  <c r="AD58" i="2172"/>
  <c r="AA52" i="29969"/>
  <c r="AE58" i="2172"/>
  <c r="AF58" i="2172"/>
  <c r="AJ22" i="1280" s="1"/>
  <c r="AG58" i="2172"/>
  <c r="AK22" i="1280"/>
  <c r="AH58" i="2172"/>
  <c r="AE52" i="29969" s="1"/>
  <c r="AI58" i="2172"/>
  <c r="AF52" i="29969"/>
  <c r="AJ58" i="2172"/>
  <c r="AG52" i="29969" s="1"/>
  <c r="AK58" i="2172"/>
  <c r="BD36" i="29969"/>
  <c r="AL58" i="2172"/>
  <c r="AP22" i="1280" s="1"/>
  <c r="BD37" i="1"/>
  <c r="AM58" i="2172"/>
  <c r="AJ52" i="29969" s="1"/>
  <c r="AN58" i="2172"/>
  <c r="AR22" i="1280"/>
  <c r="AO58" i="2172"/>
  <c r="AL52" i="29969" s="1"/>
  <c r="AP58" i="2172"/>
  <c r="AT22" i="1280"/>
  <c r="AQ58" i="2172"/>
  <c r="AU22" i="1280" s="1"/>
  <c r="AR58" i="2172"/>
  <c r="AS58" i="2172"/>
  <c r="AW22" i="1280"/>
  <c r="AT58" i="2172"/>
  <c r="AQ52" i="29969" s="1"/>
  <c r="AU58" i="2172"/>
  <c r="AY22" i="1280"/>
  <c r="AV58" i="2172"/>
  <c r="AW58" i="2172"/>
  <c r="AT52" i="29969"/>
  <c r="AX58" i="2172"/>
  <c r="BB22" i="1280" s="1"/>
  <c r="AY58" i="2172"/>
  <c r="BC22" i="1280" s="1"/>
  <c r="AZ58" i="2172"/>
  <c r="BD22" i="1280" s="1"/>
  <c r="BA58" i="2172"/>
  <c r="BE22" i="1280" s="1"/>
  <c r="BB58" i="2172"/>
  <c r="AY52" i="29969" s="1"/>
  <c r="E59" i="2172"/>
  <c r="F59" i="2172"/>
  <c r="J23" i="1280" s="1"/>
  <c r="G59" i="2172"/>
  <c r="D53" i="29969" s="1"/>
  <c r="H59" i="2172"/>
  <c r="E53" i="29969" s="1"/>
  <c r="E71" i="29969" s="1"/>
  <c r="I59" i="2172"/>
  <c r="F53" i="29969" s="1"/>
  <c r="J59" i="2172"/>
  <c r="G53" i="29969" s="1"/>
  <c r="K59" i="2172"/>
  <c r="L59" i="2172"/>
  <c r="P23" i="1280" s="1"/>
  <c r="M59" i="2172"/>
  <c r="Q23" i="1280" s="1"/>
  <c r="N59" i="2172"/>
  <c r="R23" i="1280" s="1"/>
  <c r="O59" i="2172"/>
  <c r="P59" i="2172"/>
  <c r="M53" i="29969" s="1"/>
  <c r="Q59" i="2172"/>
  <c r="U23" i="1280" s="1"/>
  <c r="R59" i="2172"/>
  <c r="V23" i="1280" s="1"/>
  <c r="S59" i="2172"/>
  <c r="P53" i="29969" s="1"/>
  <c r="T59" i="2172"/>
  <c r="U59" i="2172"/>
  <c r="Y23" i="1280" s="1"/>
  <c r="V59" i="2172"/>
  <c r="W59" i="2172"/>
  <c r="AA23" i="1280" s="1"/>
  <c r="X59" i="2172"/>
  <c r="Y59" i="2172"/>
  <c r="V53" i="29969" s="1"/>
  <c r="Z59" i="2172"/>
  <c r="W53" i="29969" s="1"/>
  <c r="W72" i="29969" s="1"/>
  <c r="AA59" i="2172"/>
  <c r="AE23" i="1280" s="1"/>
  <c r="AB59" i="2172"/>
  <c r="AC59" i="2172"/>
  <c r="AC60" i="2172"/>
  <c r="AG24" i="1280" s="1"/>
  <c r="AD59" i="2172"/>
  <c r="AA53" i="29969"/>
  <c r="AE59" i="2172"/>
  <c r="AI23" i="1280" s="1"/>
  <c r="AF59" i="2172"/>
  <c r="AJ23" i="1280"/>
  <c r="AG59" i="2172"/>
  <c r="AD53" i="29969" s="1"/>
  <c r="AH59" i="2172"/>
  <c r="AL23" i="1280"/>
  <c r="AI59" i="2172"/>
  <c r="AM23" i="1280" s="1"/>
  <c r="AJ59" i="2172"/>
  <c r="AK59" i="2172"/>
  <c r="AO23" i="1280" s="1"/>
  <c r="AL59" i="2172"/>
  <c r="AP23" i="1280"/>
  <c r="AM59" i="2172"/>
  <c r="AQ23" i="1280" s="1"/>
  <c r="AN59" i="2172"/>
  <c r="AR23" i="1280"/>
  <c r="AO59" i="2172"/>
  <c r="AS23" i="1280" s="1"/>
  <c r="AP59" i="2172"/>
  <c r="AT23" i="1280"/>
  <c r="AQ59" i="2172"/>
  <c r="AU23" i="1280" s="1"/>
  <c r="AR59" i="2172"/>
  <c r="AV23" i="1280" s="1"/>
  <c r="AS59" i="2172"/>
  <c r="AW23" i="1280" s="1"/>
  <c r="AT59" i="2172"/>
  <c r="AX23" i="1280" s="1"/>
  <c r="AU59" i="2172"/>
  <c r="AR53" i="29969" s="1"/>
  <c r="AV59" i="2172"/>
  <c r="AZ23" i="1280"/>
  <c r="AW59" i="2172"/>
  <c r="BA23" i="1280" s="1"/>
  <c r="AX59" i="2172"/>
  <c r="BB23" i="1280"/>
  <c r="AY59" i="2172"/>
  <c r="BC23" i="1280" s="1"/>
  <c r="AZ59" i="2172"/>
  <c r="BD23" i="1280"/>
  <c r="BA59" i="2172"/>
  <c r="BE23" i="1280" s="1"/>
  <c r="BB59" i="2172"/>
  <c r="BF23" i="1280"/>
  <c r="E60" i="2172"/>
  <c r="F60" i="2172"/>
  <c r="J24" i="1280" s="1"/>
  <c r="G60" i="2172"/>
  <c r="K24" i="1280" s="1"/>
  <c r="H60" i="2172"/>
  <c r="L24" i="1280" s="1"/>
  <c r="I60" i="2172"/>
  <c r="J60" i="2172"/>
  <c r="G54" i="29969" s="1"/>
  <c r="G79" i="29969" s="1"/>
  <c r="K60" i="2172"/>
  <c r="H54" i="29969" s="1"/>
  <c r="H79" i="29969" s="1"/>
  <c r="L60" i="2172"/>
  <c r="P24" i="1280" s="1"/>
  <c r="M60" i="2172"/>
  <c r="N60" i="2172"/>
  <c r="O60" i="2172"/>
  <c r="S24" i="1280" s="1"/>
  <c r="P60" i="2172"/>
  <c r="M54" i="29969" s="1"/>
  <c r="M79" i="29969" s="1"/>
  <c r="Q60" i="2172"/>
  <c r="U24" i="1280" s="1"/>
  <c r="R60" i="2172"/>
  <c r="O54" i="29969" s="1"/>
  <c r="O78" i="29969" s="1"/>
  <c r="S60" i="2172"/>
  <c r="P54" i="29969" s="1"/>
  <c r="P78" i="29969" s="1"/>
  <c r="T60" i="2172"/>
  <c r="U60" i="2172"/>
  <c r="R54" i="29969" s="1"/>
  <c r="R79" i="29969" s="1"/>
  <c r="V60" i="2172"/>
  <c r="Z24" i="1280" s="1"/>
  <c r="W60" i="2172"/>
  <c r="T54" i="29969" s="1"/>
  <c r="T79" i="29969" s="1"/>
  <c r="X60" i="2172"/>
  <c r="U54" i="29969" s="1"/>
  <c r="U79" i="29969" s="1"/>
  <c r="Y60" i="2172"/>
  <c r="Z60" i="2172"/>
  <c r="W54" i="29969" s="1"/>
  <c r="W79" i="29969" s="1"/>
  <c r="AA60" i="2172"/>
  <c r="AE24" i="1280" s="1"/>
  <c r="AB60" i="2172"/>
  <c r="AF24" i="1280" s="1"/>
  <c r="AD60" i="2172"/>
  <c r="AH24" i="1280"/>
  <c r="AE60" i="2172"/>
  <c r="AI24" i="1280"/>
  <c r="AF60" i="2172"/>
  <c r="AG60" i="2172"/>
  <c r="AK24" i="1280" s="1"/>
  <c r="AH60" i="2172"/>
  <c r="AE54" i="29969" s="1"/>
  <c r="AI60" i="2172"/>
  <c r="AM24" i="1280" s="1"/>
  <c r="AJ60" i="2172"/>
  <c r="AG54" i="29969" s="1"/>
  <c r="AK60" i="2172"/>
  <c r="AO24" i="1280" s="1"/>
  <c r="AL60" i="2172"/>
  <c r="AP24" i="1280" s="1"/>
  <c r="AM60" i="2172"/>
  <c r="AQ24" i="1280" s="1"/>
  <c r="AN60" i="2172"/>
  <c r="AR24" i="1280" s="1"/>
  <c r="AO60" i="2172"/>
  <c r="AS24" i="1280" s="1"/>
  <c r="AP60" i="2172"/>
  <c r="AM54" i="29969" s="1"/>
  <c r="AQ60" i="2172"/>
  <c r="AN54" i="29969" s="1"/>
  <c r="AR60" i="2172"/>
  <c r="AV24" i="1280" s="1"/>
  <c r="AS60" i="2172"/>
  <c r="AP54" i="29969" s="1"/>
  <c r="AT60" i="2172"/>
  <c r="AX24" i="1280" s="1"/>
  <c r="AU60" i="2172"/>
  <c r="AY24" i="1280" s="1"/>
  <c r="AV60" i="2172"/>
  <c r="AS54" i="29969" s="1"/>
  <c r="AW60" i="2172"/>
  <c r="BA24" i="1280" s="1"/>
  <c r="AX60" i="2172"/>
  <c r="AY60" i="2172"/>
  <c r="AV54" i="29969"/>
  <c r="AZ60" i="2172"/>
  <c r="AW54" i="29969"/>
  <c r="BA60" i="2172"/>
  <c r="BE24" i="1280"/>
  <c r="BB60" i="2172"/>
  <c r="BF24" i="1280"/>
  <c r="E63" i="2172"/>
  <c r="F63" i="2172"/>
  <c r="G63" i="2172"/>
  <c r="H63" i="2172"/>
  <c r="I63" i="2172"/>
  <c r="J63" i="2172"/>
  <c r="K63" i="2172"/>
  <c r="L63" i="2172"/>
  <c r="M63" i="2172"/>
  <c r="N63" i="2172"/>
  <c r="O63" i="2172"/>
  <c r="P63" i="2172"/>
  <c r="Q63" i="2172"/>
  <c r="R63" i="2172"/>
  <c r="S63" i="2172"/>
  <c r="T63" i="2172"/>
  <c r="U63" i="2172"/>
  <c r="V63" i="2172"/>
  <c r="W63" i="2172"/>
  <c r="X63" i="2172"/>
  <c r="Y63" i="2172"/>
  <c r="Z63" i="2172"/>
  <c r="AA63" i="2172"/>
  <c r="AB63" i="2172"/>
  <c r="AC63" i="2172"/>
  <c r="AD63" i="2172"/>
  <c r="AE63" i="2172"/>
  <c r="AF63" i="2172"/>
  <c r="AG63" i="2172"/>
  <c r="AH63" i="2172"/>
  <c r="AI63" i="2172"/>
  <c r="AJ63" i="2172"/>
  <c r="AK63" i="2172"/>
  <c r="AL63" i="2172"/>
  <c r="AM63" i="2172"/>
  <c r="AN63" i="2172"/>
  <c r="AO63" i="2172"/>
  <c r="AP63" i="2172"/>
  <c r="AQ63" i="2172"/>
  <c r="AR63" i="2172"/>
  <c r="AS63" i="2172"/>
  <c r="AT63" i="2172"/>
  <c r="AU63" i="2172"/>
  <c r="AV63" i="2172"/>
  <c r="AW63" i="2172"/>
  <c r="AX63" i="2172"/>
  <c r="AY63" i="2172"/>
  <c r="AZ63" i="2172"/>
  <c r="BA63" i="2172"/>
  <c r="BB63" i="2172"/>
  <c r="C64" i="2172"/>
  <c r="C65" i="2172"/>
  <c r="C66" i="2172"/>
  <c r="C67" i="2172"/>
  <c r="F70" i="2172"/>
  <c r="K70" i="2172"/>
  <c r="P70" i="2172"/>
  <c r="U70" i="2172"/>
  <c r="Z70" i="2172"/>
  <c r="BD11" i="1"/>
  <c r="BD12" i="1"/>
  <c r="BD14" i="1"/>
  <c r="BD15" i="1"/>
  <c r="BD18" i="1"/>
  <c r="BD19" i="1"/>
  <c r="BD20" i="1"/>
  <c r="BD21" i="1"/>
  <c r="BD22" i="1"/>
  <c r="BD24" i="1"/>
  <c r="BD26" i="1"/>
  <c r="BD28" i="1"/>
  <c r="BD30" i="1"/>
  <c r="BD32" i="1"/>
  <c r="BD34" i="1"/>
  <c r="BD36" i="1"/>
  <c r="BD38" i="1"/>
  <c r="BD39" i="1"/>
  <c r="BD41" i="1"/>
  <c r="BD42" i="1"/>
  <c r="BD44" i="1"/>
  <c r="BD45" i="1"/>
  <c r="BD46" i="1"/>
  <c r="BD47" i="1"/>
  <c r="BD50" i="1"/>
  <c r="BD51" i="1"/>
  <c r="BD52" i="1"/>
  <c r="BD17" i="1"/>
  <c r="BD13" i="1"/>
  <c r="BD53" i="1"/>
  <c r="BD49" i="1"/>
  <c r="BF22" i="1280"/>
  <c r="AK54" i="2048"/>
  <c r="BD39" i="2048"/>
  <c r="C67" i="1"/>
  <c r="C65" i="1"/>
  <c r="BD43" i="1"/>
  <c r="BD31" i="1"/>
  <c r="BD23" i="1"/>
  <c r="BD48" i="1"/>
  <c r="BD33" i="1"/>
  <c r="BD25" i="1"/>
  <c r="BD35" i="1"/>
  <c r="BD27" i="1"/>
  <c r="BD40" i="1"/>
  <c r="BD29" i="1"/>
  <c r="AX54" i="267"/>
  <c r="AR53" i="267"/>
  <c r="AB53" i="267"/>
  <c r="BD54" i="1"/>
  <c r="BD16" i="1"/>
  <c r="C66" i="1"/>
  <c r="AD54" i="267"/>
  <c r="C64" i="1"/>
  <c r="A68" i="29969"/>
  <c r="BC68" i="29969" s="1"/>
  <c r="A67" i="29969"/>
  <c r="BC67" i="29969" s="1"/>
  <c r="A66" i="29969"/>
  <c r="BC66" i="29969" s="1"/>
  <c r="BC65" i="29969"/>
  <c r="BC64" i="29969"/>
  <c r="AY61" i="29969"/>
  <c r="AX61" i="29969"/>
  <c r="AW61" i="29969"/>
  <c r="AV61" i="29969"/>
  <c r="AU61" i="29969"/>
  <c r="AT61" i="29969"/>
  <c r="AS61" i="29969"/>
  <c r="AR61" i="29969"/>
  <c r="AQ61" i="29969"/>
  <c r="AP61" i="29969"/>
  <c r="AO61" i="29969"/>
  <c r="AN61" i="29969"/>
  <c r="AM61" i="29969"/>
  <c r="AL61" i="29969"/>
  <c r="AK61" i="29969"/>
  <c r="AJ61" i="29969"/>
  <c r="AI61" i="29969"/>
  <c r="AH61" i="29969"/>
  <c r="AG61" i="29969"/>
  <c r="AF61" i="29969"/>
  <c r="AE61" i="29969"/>
  <c r="AD61" i="29969"/>
  <c r="AC61" i="29969"/>
  <c r="AB61" i="29969"/>
  <c r="AA61" i="29969"/>
  <c r="Z61" i="29969"/>
  <c r="Y61" i="29969"/>
  <c r="X61" i="29969"/>
  <c r="W61" i="29969"/>
  <c r="V61" i="29969"/>
  <c r="U61" i="29969"/>
  <c r="T61" i="29969"/>
  <c r="S61" i="29969"/>
  <c r="R61" i="29969"/>
  <c r="Q61" i="29969"/>
  <c r="P61" i="29969"/>
  <c r="O61" i="29969"/>
  <c r="N61" i="29969"/>
  <c r="M61" i="29969"/>
  <c r="L61" i="29969"/>
  <c r="K61" i="29969"/>
  <c r="J61" i="29969"/>
  <c r="I61" i="29969"/>
  <c r="H61" i="29969"/>
  <c r="G61" i="29969"/>
  <c r="F61" i="29969"/>
  <c r="E61" i="29969"/>
  <c r="BG54" i="29969"/>
  <c r="AP53" i="29969"/>
  <c r="AO53" i="29969"/>
  <c r="AY48" i="29969"/>
  <c r="AX48" i="29969"/>
  <c r="AW48" i="29969"/>
  <c r="AV48" i="29969"/>
  <c r="AU48" i="29969"/>
  <c r="AT48" i="29969"/>
  <c r="AS48" i="29969"/>
  <c r="AR48" i="29969"/>
  <c r="AQ48" i="29969"/>
  <c r="AP48" i="29969"/>
  <c r="AO48" i="29969"/>
  <c r="AN48" i="29969"/>
  <c r="AM48" i="29969"/>
  <c r="AL48" i="29969"/>
  <c r="AK48" i="29969"/>
  <c r="AJ48" i="29969"/>
  <c r="AI48" i="29969"/>
  <c r="AH48" i="29969"/>
  <c r="AG48" i="29969"/>
  <c r="AF48" i="29969"/>
  <c r="AE48" i="29969"/>
  <c r="AD48" i="29969"/>
  <c r="AC48" i="29969"/>
  <c r="AB48" i="29969"/>
  <c r="AA48" i="29969"/>
  <c r="Z48" i="29969"/>
  <c r="Y48" i="29969"/>
  <c r="X48" i="29969"/>
  <c r="W48" i="29969"/>
  <c r="V48" i="29969"/>
  <c r="U48" i="29969"/>
  <c r="T48" i="29969"/>
  <c r="S48" i="29969"/>
  <c r="R48" i="29969"/>
  <c r="Q48" i="29969"/>
  <c r="P48" i="29969"/>
  <c r="O48" i="29969"/>
  <c r="N48" i="29969"/>
  <c r="M48" i="29969"/>
  <c r="L48" i="29969"/>
  <c r="K48" i="29969"/>
  <c r="J48" i="29969"/>
  <c r="I48" i="29969"/>
  <c r="H48" i="29969"/>
  <c r="G48" i="29969"/>
  <c r="F48" i="29969"/>
  <c r="E48" i="29969"/>
  <c r="D48" i="29969"/>
  <c r="C48" i="29969"/>
  <c r="B48" i="29969"/>
  <c r="AY47" i="29969"/>
  <c r="AX47" i="29969"/>
  <c r="AW47" i="29969"/>
  <c r="AV47" i="29969"/>
  <c r="AU47" i="29969"/>
  <c r="AT47" i="29969"/>
  <c r="AS47" i="29969"/>
  <c r="AR47" i="29969"/>
  <c r="AQ47" i="29969"/>
  <c r="AP47" i="29969"/>
  <c r="AO47" i="29969"/>
  <c r="AN47" i="29969"/>
  <c r="AM47" i="29969"/>
  <c r="AL47" i="29969"/>
  <c r="AK47" i="29969"/>
  <c r="AJ47" i="29969"/>
  <c r="AI47" i="29969"/>
  <c r="AH47" i="29969"/>
  <c r="AG47" i="29969"/>
  <c r="AF47" i="29969"/>
  <c r="AE47" i="29969"/>
  <c r="AD47" i="29969"/>
  <c r="AC47" i="29969"/>
  <c r="AB47" i="29969"/>
  <c r="AA47" i="29969"/>
  <c r="Z47" i="29969"/>
  <c r="Y47" i="29969"/>
  <c r="X47" i="29969"/>
  <c r="W47" i="29969"/>
  <c r="V47" i="29969"/>
  <c r="U47" i="29969"/>
  <c r="T47" i="29969"/>
  <c r="S47" i="29969"/>
  <c r="R47" i="29969"/>
  <c r="Q47" i="29969"/>
  <c r="P47" i="29969"/>
  <c r="O47" i="29969"/>
  <c r="N47" i="29969"/>
  <c r="M47" i="29969"/>
  <c r="L47" i="29969"/>
  <c r="K47" i="29969"/>
  <c r="J47" i="29969"/>
  <c r="I47" i="29969"/>
  <c r="H47" i="29969"/>
  <c r="G47" i="29969"/>
  <c r="F47" i="29969"/>
  <c r="E47" i="29969"/>
  <c r="D47" i="29969"/>
  <c r="B47" i="29969"/>
  <c r="C47" i="29969"/>
  <c r="AY46" i="29969"/>
  <c r="AX46" i="29969"/>
  <c r="AW46" i="29969"/>
  <c r="AV46" i="29969"/>
  <c r="AU46" i="29969"/>
  <c r="AT46" i="29969"/>
  <c r="AS46" i="29969"/>
  <c r="AR46" i="29969"/>
  <c r="AQ46" i="29969"/>
  <c r="AP46" i="29969"/>
  <c r="AO46" i="29969"/>
  <c r="AN46" i="29969"/>
  <c r="AM46" i="29969"/>
  <c r="AL46" i="29969"/>
  <c r="AK46" i="29969"/>
  <c r="AJ46" i="29969"/>
  <c r="AI46" i="29969"/>
  <c r="AH46" i="29969"/>
  <c r="AG46" i="29969"/>
  <c r="AF46" i="29969"/>
  <c r="AE46" i="29969"/>
  <c r="AD46" i="29969"/>
  <c r="AC46" i="29969"/>
  <c r="AB46" i="29969"/>
  <c r="AA46" i="29969"/>
  <c r="Z46" i="29969"/>
  <c r="Y46" i="29969"/>
  <c r="X46" i="29969"/>
  <c r="W46" i="29969"/>
  <c r="V46" i="29969"/>
  <c r="U46" i="29969"/>
  <c r="T46" i="29969"/>
  <c r="S46" i="29969"/>
  <c r="R46" i="29969"/>
  <c r="Q46" i="29969"/>
  <c r="P46" i="29969"/>
  <c r="O46" i="29969"/>
  <c r="N46" i="29969"/>
  <c r="M46" i="29969"/>
  <c r="L46" i="29969"/>
  <c r="K46" i="29969"/>
  <c r="J46" i="29969"/>
  <c r="I46" i="29969"/>
  <c r="H46" i="29969"/>
  <c r="G46" i="29969"/>
  <c r="F46" i="29969"/>
  <c r="E46" i="29969"/>
  <c r="D46" i="29969"/>
  <c r="C46" i="29969"/>
  <c r="B46" i="29969"/>
  <c r="AY45" i="29969"/>
  <c r="AX45" i="29969"/>
  <c r="AW45" i="29969"/>
  <c r="AV45" i="29969"/>
  <c r="AU45" i="29969"/>
  <c r="AT45" i="29969"/>
  <c r="AS45" i="29969"/>
  <c r="AR45" i="29969"/>
  <c r="AQ45" i="29969"/>
  <c r="AP45" i="29969"/>
  <c r="AO45" i="29969"/>
  <c r="AN45" i="29969"/>
  <c r="AM45" i="29969"/>
  <c r="AL45" i="29969"/>
  <c r="AK45" i="29969"/>
  <c r="AJ45" i="29969"/>
  <c r="AI45" i="29969"/>
  <c r="AH45" i="29969"/>
  <c r="AG45" i="29969"/>
  <c r="AF45" i="29969"/>
  <c r="AE45" i="29969"/>
  <c r="AD45" i="29969"/>
  <c r="AC45" i="29969"/>
  <c r="AB45" i="29969"/>
  <c r="AA45" i="29969"/>
  <c r="Z45" i="29969"/>
  <c r="Y45" i="29969"/>
  <c r="X45" i="29969"/>
  <c r="W45" i="29969"/>
  <c r="V45" i="29969"/>
  <c r="U45" i="29969"/>
  <c r="T45" i="29969"/>
  <c r="S45" i="29969"/>
  <c r="R45" i="29969"/>
  <c r="Q45" i="29969"/>
  <c r="P45" i="29969"/>
  <c r="O45" i="29969"/>
  <c r="N45" i="29969"/>
  <c r="M45" i="29969"/>
  <c r="L45" i="29969"/>
  <c r="K45" i="29969"/>
  <c r="J45" i="29969"/>
  <c r="I45" i="29969"/>
  <c r="H45" i="29969"/>
  <c r="G45" i="29969"/>
  <c r="F45" i="29969"/>
  <c r="E45" i="29969"/>
  <c r="D45" i="29969"/>
  <c r="C45" i="29969"/>
  <c r="B45" i="29969"/>
  <c r="AY44" i="29969"/>
  <c r="AX44" i="29969"/>
  <c r="AW44" i="29969"/>
  <c r="AV44" i="29969"/>
  <c r="AU44" i="29969"/>
  <c r="AT44" i="29969"/>
  <c r="AS44" i="29969"/>
  <c r="AR44" i="29969"/>
  <c r="AQ44" i="29969"/>
  <c r="AP44" i="29969"/>
  <c r="AO44" i="29969"/>
  <c r="AN44" i="29969"/>
  <c r="AM44" i="29969"/>
  <c r="AL44" i="29969"/>
  <c r="AK44" i="29969"/>
  <c r="AJ44" i="29969"/>
  <c r="AI44" i="29969"/>
  <c r="AH44" i="29969"/>
  <c r="AG44" i="29969"/>
  <c r="AF44" i="29969"/>
  <c r="AE44" i="29969"/>
  <c r="AD44" i="29969"/>
  <c r="AC44" i="29969"/>
  <c r="AB44" i="29969"/>
  <c r="AA44" i="29969"/>
  <c r="Z44" i="29969"/>
  <c r="Y44" i="29969"/>
  <c r="X44" i="29969"/>
  <c r="W44" i="29969"/>
  <c r="V44" i="29969"/>
  <c r="U44" i="29969"/>
  <c r="T44" i="29969"/>
  <c r="S44" i="29969"/>
  <c r="R44" i="29969"/>
  <c r="Q44" i="29969"/>
  <c r="P44" i="29969"/>
  <c r="O44" i="29969"/>
  <c r="N44" i="29969"/>
  <c r="M44" i="29969"/>
  <c r="L44" i="29969"/>
  <c r="K44" i="29969"/>
  <c r="J44" i="29969"/>
  <c r="I44" i="29969"/>
  <c r="H44" i="29969"/>
  <c r="G44" i="29969"/>
  <c r="F44" i="29969"/>
  <c r="E44" i="29969"/>
  <c r="D44" i="29969"/>
  <c r="C44" i="29969"/>
  <c r="B44" i="29969"/>
  <c r="AY43" i="29969"/>
  <c r="AX43" i="29969"/>
  <c r="AW43" i="29969"/>
  <c r="AV43" i="29969"/>
  <c r="AU43" i="29969"/>
  <c r="AT43" i="29969"/>
  <c r="AS43" i="29969"/>
  <c r="AR43" i="29969"/>
  <c r="AQ43" i="29969"/>
  <c r="AP43" i="29969"/>
  <c r="AO43" i="29969"/>
  <c r="AN43" i="29969"/>
  <c r="AM43" i="29969"/>
  <c r="AL43" i="29969"/>
  <c r="AK43" i="29969"/>
  <c r="AJ43" i="29969"/>
  <c r="AI43" i="29969"/>
  <c r="AH43" i="29969"/>
  <c r="AG43" i="29969"/>
  <c r="AF43" i="29969"/>
  <c r="AE43" i="29969"/>
  <c r="AD43" i="29969"/>
  <c r="AC43" i="29969"/>
  <c r="AB43" i="29969"/>
  <c r="AA43" i="29969"/>
  <c r="Z43" i="29969"/>
  <c r="Y43" i="29969"/>
  <c r="X43" i="29969"/>
  <c r="W43" i="29969"/>
  <c r="V43" i="29969"/>
  <c r="U43" i="29969"/>
  <c r="T43" i="29969"/>
  <c r="S43" i="29969"/>
  <c r="R43" i="29969"/>
  <c r="Q43" i="29969"/>
  <c r="P43" i="29969"/>
  <c r="O43" i="29969"/>
  <c r="N43" i="29969"/>
  <c r="M43" i="29969"/>
  <c r="L43" i="29969"/>
  <c r="K43" i="29969"/>
  <c r="J43" i="29969"/>
  <c r="I43" i="29969"/>
  <c r="H43" i="29969"/>
  <c r="G43" i="29969"/>
  <c r="F43" i="29969"/>
  <c r="E43" i="29969"/>
  <c r="D43" i="29969"/>
  <c r="C43" i="29969"/>
  <c r="B43" i="29969"/>
  <c r="BD42" i="29969"/>
  <c r="AY42" i="29969"/>
  <c r="AX42" i="29969"/>
  <c r="AW42" i="29969"/>
  <c r="AV42" i="29969"/>
  <c r="AU42" i="29969"/>
  <c r="AT42" i="29969"/>
  <c r="AS42" i="29969"/>
  <c r="AR42" i="29969"/>
  <c r="AQ42" i="29969"/>
  <c r="AP42" i="29969"/>
  <c r="AO42" i="29969"/>
  <c r="AN42" i="29969"/>
  <c r="AM42" i="29969"/>
  <c r="AL42" i="29969"/>
  <c r="AK42" i="29969"/>
  <c r="AJ42" i="29969"/>
  <c r="AI42" i="29969"/>
  <c r="AH42" i="29969"/>
  <c r="AG42" i="29969"/>
  <c r="AF42" i="29969"/>
  <c r="AE42" i="29969"/>
  <c r="AD42" i="29969"/>
  <c r="AC42" i="29969"/>
  <c r="AB42" i="29969"/>
  <c r="AA42" i="29969"/>
  <c r="Z42" i="29969"/>
  <c r="Y42" i="29969"/>
  <c r="X42" i="29969"/>
  <c r="W42" i="29969"/>
  <c r="V42" i="29969"/>
  <c r="U42" i="29969"/>
  <c r="T42" i="29969"/>
  <c r="S42" i="29969"/>
  <c r="R42" i="29969"/>
  <c r="Q42" i="29969"/>
  <c r="P42" i="29969"/>
  <c r="O42" i="29969"/>
  <c r="N42" i="29969"/>
  <c r="M42" i="29969"/>
  <c r="L42" i="29969"/>
  <c r="K42" i="29969"/>
  <c r="J42" i="29969"/>
  <c r="I42" i="29969"/>
  <c r="H42" i="29969"/>
  <c r="G42" i="29969"/>
  <c r="F42" i="29969"/>
  <c r="E42" i="29969"/>
  <c r="D42" i="29969"/>
  <c r="C42" i="29969"/>
  <c r="B42" i="29969"/>
  <c r="AY41" i="29969"/>
  <c r="AX41" i="29969"/>
  <c r="AW41" i="29969"/>
  <c r="AV41" i="29969"/>
  <c r="AU41" i="29969"/>
  <c r="AT41" i="29969"/>
  <c r="AS41" i="29969"/>
  <c r="AR41" i="29969"/>
  <c r="AQ41" i="29969"/>
  <c r="AP41" i="29969"/>
  <c r="AO41" i="29969"/>
  <c r="AN41" i="29969"/>
  <c r="AM41" i="29969"/>
  <c r="AL41" i="29969"/>
  <c r="AK41" i="29969"/>
  <c r="AJ41" i="29969"/>
  <c r="AI41" i="29969"/>
  <c r="AH41" i="29969"/>
  <c r="AG41" i="29969"/>
  <c r="AF41" i="29969"/>
  <c r="AE41" i="29969"/>
  <c r="AD41" i="29969"/>
  <c r="AC41" i="29969"/>
  <c r="AB41" i="29969"/>
  <c r="AA41" i="29969"/>
  <c r="Z41" i="29969"/>
  <c r="Y41" i="29969"/>
  <c r="X41" i="29969"/>
  <c r="W41" i="29969"/>
  <c r="V41" i="29969"/>
  <c r="U41" i="29969"/>
  <c r="T41" i="29969"/>
  <c r="S41" i="29969"/>
  <c r="R41" i="29969"/>
  <c r="Q41" i="29969"/>
  <c r="P41" i="29969"/>
  <c r="O41" i="29969"/>
  <c r="N41" i="29969"/>
  <c r="M41" i="29969"/>
  <c r="L41" i="29969"/>
  <c r="K41" i="29969"/>
  <c r="J41" i="29969"/>
  <c r="I41" i="29969"/>
  <c r="H41" i="29969"/>
  <c r="G41" i="29969"/>
  <c r="F41" i="29969"/>
  <c r="E41" i="29969"/>
  <c r="D41" i="29969"/>
  <c r="C41" i="29969"/>
  <c r="B41" i="29969"/>
  <c r="AY40" i="29969"/>
  <c r="AX40" i="29969"/>
  <c r="AW40" i="29969"/>
  <c r="AV40" i="29969"/>
  <c r="AU40" i="29969"/>
  <c r="AT40" i="29969"/>
  <c r="AS40" i="29969"/>
  <c r="AR40" i="29969"/>
  <c r="AQ40" i="29969"/>
  <c r="AP40" i="29969"/>
  <c r="AO40" i="29969"/>
  <c r="AN40" i="29969"/>
  <c r="AM40" i="29969"/>
  <c r="AL40" i="29969"/>
  <c r="AK40" i="29969"/>
  <c r="AJ40" i="29969"/>
  <c r="AI40" i="29969"/>
  <c r="AH40" i="29969"/>
  <c r="AG40" i="29969"/>
  <c r="AF40" i="29969"/>
  <c r="AE40" i="29969"/>
  <c r="AD40" i="29969"/>
  <c r="AC40" i="29969"/>
  <c r="AB40" i="29969"/>
  <c r="AA40" i="29969"/>
  <c r="Z40" i="29969"/>
  <c r="Y40" i="29969"/>
  <c r="X40" i="29969"/>
  <c r="W40" i="29969"/>
  <c r="V40" i="29969"/>
  <c r="U40" i="29969"/>
  <c r="T40" i="29969"/>
  <c r="S40" i="29969"/>
  <c r="R40" i="29969"/>
  <c r="Q40" i="29969"/>
  <c r="P40" i="29969"/>
  <c r="O40" i="29969"/>
  <c r="N40" i="29969"/>
  <c r="M40" i="29969"/>
  <c r="L40" i="29969"/>
  <c r="K40" i="29969"/>
  <c r="J40" i="29969"/>
  <c r="I40" i="29969"/>
  <c r="H40" i="29969"/>
  <c r="G40" i="29969"/>
  <c r="F40" i="29969"/>
  <c r="E40" i="29969"/>
  <c r="D40" i="29969"/>
  <c r="C40" i="29969"/>
  <c r="B40" i="29969"/>
  <c r="AY39" i="29969"/>
  <c r="AX39" i="29969"/>
  <c r="AW39" i="29969"/>
  <c r="AV39" i="29969"/>
  <c r="AU39" i="29969"/>
  <c r="AT39" i="29969"/>
  <c r="AS39" i="29969"/>
  <c r="AR39" i="29969"/>
  <c r="AQ39" i="29969"/>
  <c r="AP39" i="29969"/>
  <c r="AO39" i="29969"/>
  <c r="AN39" i="29969"/>
  <c r="AM39" i="29969"/>
  <c r="AL39" i="29969"/>
  <c r="AK39" i="29969"/>
  <c r="AJ39" i="29969"/>
  <c r="AI39" i="29969"/>
  <c r="AH39" i="29969"/>
  <c r="AG39" i="29969"/>
  <c r="AF39" i="29969"/>
  <c r="AE39" i="29969"/>
  <c r="AD39" i="29969"/>
  <c r="AC39" i="29969"/>
  <c r="AB39" i="29969"/>
  <c r="AA39" i="29969"/>
  <c r="Z39" i="29969"/>
  <c r="Y39" i="29969"/>
  <c r="X39" i="29969"/>
  <c r="W39" i="29969"/>
  <c r="V39" i="29969"/>
  <c r="U39" i="29969"/>
  <c r="T39" i="29969"/>
  <c r="S39" i="29969"/>
  <c r="R39" i="29969"/>
  <c r="Q39" i="29969"/>
  <c r="P39" i="29969"/>
  <c r="O39" i="29969"/>
  <c r="N39" i="29969"/>
  <c r="M39" i="29969"/>
  <c r="L39" i="29969"/>
  <c r="K39" i="29969"/>
  <c r="J39" i="29969"/>
  <c r="I39" i="29969"/>
  <c r="H39" i="29969"/>
  <c r="G39" i="29969"/>
  <c r="F39" i="29969"/>
  <c r="E39" i="29969"/>
  <c r="D39" i="29969"/>
  <c r="C39" i="29969"/>
  <c r="B39" i="29969"/>
  <c r="AY38" i="29969"/>
  <c r="AX38" i="29969"/>
  <c r="AW38" i="29969"/>
  <c r="AV38" i="29969"/>
  <c r="AU38" i="29969"/>
  <c r="AT38" i="29969"/>
  <c r="AS38" i="29969"/>
  <c r="AR38" i="29969"/>
  <c r="AQ38" i="29969"/>
  <c r="AP38" i="29969"/>
  <c r="AO38" i="29969"/>
  <c r="AN38" i="29969"/>
  <c r="AM38" i="29969"/>
  <c r="AL38" i="29969"/>
  <c r="AK38" i="29969"/>
  <c r="AJ38" i="29969"/>
  <c r="AI38" i="29969"/>
  <c r="AH38" i="29969"/>
  <c r="AG38" i="29969"/>
  <c r="AF38" i="29969"/>
  <c r="AE38" i="29969"/>
  <c r="AD38" i="29969"/>
  <c r="AC38" i="29969"/>
  <c r="AB38" i="29969"/>
  <c r="AA38" i="29969"/>
  <c r="Z38" i="29969"/>
  <c r="Y38" i="29969"/>
  <c r="X38" i="29969"/>
  <c r="W38" i="29969"/>
  <c r="V38" i="29969"/>
  <c r="U38" i="29969"/>
  <c r="T38" i="29969"/>
  <c r="S38" i="29969"/>
  <c r="R38" i="29969"/>
  <c r="Q38" i="29969"/>
  <c r="P38" i="29969"/>
  <c r="O38" i="29969"/>
  <c r="N38" i="29969"/>
  <c r="M38" i="29969"/>
  <c r="L38" i="29969"/>
  <c r="K38" i="29969"/>
  <c r="J38" i="29969"/>
  <c r="I38" i="29969"/>
  <c r="H38" i="29969"/>
  <c r="G38" i="29969"/>
  <c r="F38" i="29969"/>
  <c r="E38" i="29969"/>
  <c r="D38" i="29969"/>
  <c r="C38" i="29969"/>
  <c r="B38" i="29969"/>
  <c r="AY37" i="29969"/>
  <c r="AX37" i="29969"/>
  <c r="AW37" i="29969"/>
  <c r="AV37" i="29969"/>
  <c r="AU37" i="29969"/>
  <c r="AT37" i="29969"/>
  <c r="AS37" i="29969"/>
  <c r="AR37" i="29969"/>
  <c r="AQ37" i="29969"/>
  <c r="AP37" i="29969"/>
  <c r="AO37" i="29969"/>
  <c r="AN37" i="29969"/>
  <c r="AM37" i="29969"/>
  <c r="AL37" i="29969"/>
  <c r="AK37" i="29969"/>
  <c r="AJ37" i="29969"/>
  <c r="AI37" i="29969"/>
  <c r="AH37" i="29969"/>
  <c r="AG37" i="29969"/>
  <c r="AF37" i="29969"/>
  <c r="AE37" i="29969"/>
  <c r="AD37" i="29969"/>
  <c r="AC37" i="29969"/>
  <c r="AB37" i="29969"/>
  <c r="AA37" i="29969"/>
  <c r="Z37" i="29969"/>
  <c r="Y37" i="29969"/>
  <c r="X37" i="29969"/>
  <c r="W37" i="29969"/>
  <c r="V37" i="29969"/>
  <c r="U37" i="29969"/>
  <c r="T37" i="29969"/>
  <c r="S37" i="29969"/>
  <c r="R37" i="29969"/>
  <c r="Q37" i="29969"/>
  <c r="P37" i="29969"/>
  <c r="O37" i="29969"/>
  <c r="N37" i="29969"/>
  <c r="M37" i="29969"/>
  <c r="L37" i="29969"/>
  <c r="K37" i="29969"/>
  <c r="J37" i="29969"/>
  <c r="I37" i="29969"/>
  <c r="H37" i="29969"/>
  <c r="G37" i="29969"/>
  <c r="F37" i="29969"/>
  <c r="E37" i="29969"/>
  <c r="D37" i="29969"/>
  <c r="C37" i="29969"/>
  <c r="B37" i="29969"/>
  <c r="AY36" i="29969"/>
  <c r="AX36" i="29969"/>
  <c r="AW36" i="29969"/>
  <c r="AV36" i="29969"/>
  <c r="AU36" i="29969"/>
  <c r="AT36" i="29969"/>
  <c r="AS36" i="29969"/>
  <c r="AR36" i="29969"/>
  <c r="AQ36" i="29969"/>
  <c r="AP36" i="29969"/>
  <c r="AO36" i="29969"/>
  <c r="AN36" i="29969"/>
  <c r="AM36" i="29969"/>
  <c r="AL36" i="29969"/>
  <c r="AK36" i="29969"/>
  <c r="AJ36" i="29969"/>
  <c r="AI36" i="29969"/>
  <c r="AH36" i="29969"/>
  <c r="AG36" i="29969"/>
  <c r="AF36" i="29969"/>
  <c r="AE36" i="29969"/>
  <c r="AD36" i="29969"/>
  <c r="AC36" i="29969"/>
  <c r="AB36" i="29969"/>
  <c r="AA36" i="29969"/>
  <c r="Z36" i="29969"/>
  <c r="Y36" i="29969"/>
  <c r="X36" i="29969"/>
  <c r="W36" i="29969"/>
  <c r="V36" i="29969"/>
  <c r="U36" i="29969"/>
  <c r="T36" i="29969"/>
  <c r="S36" i="29969"/>
  <c r="R36" i="29969"/>
  <c r="Q36" i="29969"/>
  <c r="P36" i="29969"/>
  <c r="O36" i="29969"/>
  <c r="N36" i="29969"/>
  <c r="M36" i="29969"/>
  <c r="L36" i="29969"/>
  <c r="K36" i="29969"/>
  <c r="J36" i="29969"/>
  <c r="I36" i="29969"/>
  <c r="H36" i="29969"/>
  <c r="G36" i="29969"/>
  <c r="F36" i="29969"/>
  <c r="E36" i="29969"/>
  <c r="D36" i="29969"/>
  <c r="C36" i="29969"/>
  <c r="B36" i="29969"/>
  <c r="AY35" i="29969"/>
  <c r="AX35" i="29969"/>
  <c r="AW35" i="29969"/>
  <c r="AV35" i="29969"/>
  <c r="AU35" i="29969"/>
  <c r="AT35" i="29969"/>
  <c r="AS35" i="29969"/>
  <c r="AR35" i="29969"/>
  <c r="AQ35" i="29969"/>
  <c r="AP35" i="29969"/>
  <c r="AO35" i="29969"/>
  <c r="AN35" i="29969"/>
  <c r="AM35" i="29969"/>
  <c r="AL35" i="29969"/>
  <c r="AK35" i="29969"/>
  <c r="AJ35" i="29969"/>
  <c r="AI35" i="29969"/>
  <c r="AH35" i="29969"/>
  <c r="AG35" i="29969"/>
  <c r="AF35" i="29969"/>
  <c r="AE35" i="29969"/>
  <c r="AD35" i="29969"/>
  <c r="AC35" i="29969"/>
  <c r="AB35" i="29969"/>
  <c r="AA35" i="29969"/>
  <c r="Z35" i="29969"/>
  <c r="Y35" i="29969"/>
  <c r="X35" i="29969"/>
  <c r="W35" i="29969"/>
  <c r="V35" i="29969"/>
  <c r="U35" i="29969"/>
  <c r="T35" i="29969"/>
  <c r="S35" i="29969"/>
  <c r="R35" i="29969"/>
  <c r="Q35" i="29969"/>
  <c r="P35" i="29969"/>
  <c r="O35" i="29969"/>
  <c r="N35" i="29969"/>
  <c r="M35" i="29969"/>
  <c r="L35" i="29969"/>
  <c r="K35" i="29969"/>
  <c r="J35" i="29969"/>
  <c r="I35" i="29969"/>
  <c r="H35" i="29969"/>
  <c r="G35" i="29969"/>
  <c r="F35" i="29969"/>
  <c r="E35" i="29969"/>
  <c r="B35" i="29969"/>
  <c r="C35" i="29969"/>
  <c r="D35" i="29969"/>
  <c r="AY34" i="29969"/>
  <c r="AX34" i="29969"/>
  <c r="AW34" i="29969"/>
  <c r="AV34" i="29969"/>
  <c r="AU34" i="29969"/>
  <c r="AT34" i="29969"/>
  <c r="AS34" i="29969"/>
  <c r="AR34" i="29969"/>
  <c r="AQ34" i="29969"/>
  <c r="AP34" i="29969"/>
  <c r="AO34" i="29969"/>
  <c r="AN34" i="29969"/>
  <c r="AM34" i="29969"/>
  <c r="AL34" i="29969"/>
  <c r="AK34" i="29969"/>
  <c r="AJ34" i="29969"/>
  <c r="AI34" i="29969"/>
  <c r="AH34" i="29969"/>
  <c r="AG34" i="29969"/>
  <c r="AF34" i="29969"/>
  <c r="AE34" i="29969"/>
  <c r="AD34" i="29969"/>
  <c r="AC34" i="29969"/>
  <c r="AB34" i="29969"/>
  <c r="AA34" i="29969"/>
  <c r="Z34" i="29969"/>
  <c r="Y34" i="29969"/>
  <c r="X34" i="29969"/>
  <c r="W34" i="29969"/>
  <c r="V34" i="29969"/>
  <c r="U34" i="29969"/>
  <c r="T34" i="29969"/>
  <c r="S34" i="29969"/>
  <c r="R34" i="29969"/>
  <c r="Q34" i="29969"/>
  <c r="P34" i="29969"/>
  <c r="O34" i="29969"/>
  <c r="N34" i="29969"/>
  <c r="M34" i="29969"/>
  <c r="L34" i="29969"/>
  <c r="K34" i="29969"/>
  <c r="J34" i="29969"/>
  <c r="I34" i="29969"/>
  <c r="H34" i="29969"/>
  <c r="G34" i="29969"/>
  <c r="F34" i="29969"/>
  <c r="E34" i="29969"/>
  <c r="D34" i="29969"/>
  <c r="C34" i="29969"/>
  <c r="B34" i="29969"/>
  <c r="AY33" i="29969"/>
  <c r="AX33" i="29969"/>
  <c r="AW33" i="29969"/>
  <c r="AV33" i="29969"/>
  <c r="AU33" i="29969"/>
  <c r="AT33" i="29969"/>
  <c r="AS33" i="29969"/>
  <c r="AR33" i="29969"/>
  <c r="AQ33" i="29969"/>
  <c r="AP33" i="29969"/>
  <c r="AO33" i="29969"/>
  <c r="AN33" i="29969"/>
  <c r="AM33" i="29969"/>
  <c r="AL33" i="29969"/>
  <c r="AK33" i="29969"/>
  <c r="AJ33" i="29969"/>
  <c r="AI33" i="29969"/>
  <c r="AH33" i="29969"/>
  <c r="AG33" i="29969"/>
  <c r="AF33" i="29969"/>
  <c r="AE33" i="29969"/>
  <c r="AD33" i="29969"/>
  <c r="AC33" i="29969"/>
  <c r="AB33" i="29969"/>
  <c r="AA33" i="29969"/>
  <c r="Z33" i="29969"/>
  <c r="Y33" i="29969"/>
  <c r="X33" i="29969"/>
  <c r="W33" i="29969"/>
  <c r="V33" i="29969"/>
  <c r="U33" i="29969"/>
  <c r="T33" i="29969"/>
  <c r="S33" i="29969"/>
  <c r="R33" i="29969"/>
  <c r="Q33" i="29969"/>
  <c r="P33" i="29969"/>
  <c r="O33" i="29969"/>
  <c r="N33" i="29969"/>
  <c r="M33" i="29969"/>
  <c r="L33" i="29969"/>
  <c r="K33" i="29969"/>
  <c r="J33" i="29969"/>
  <c r="I33" i="29969"/>
  <c r="H33" i="29969"/>
  <c r="G33" i="29969"/>
  <c r="F33" i="29969"/>
  <c r="E33" i="29969"/>
  <c r="B33" i="29969"/>
  <c r="C33" i="29969"/>
  <c r="D33" i="29969"/>
  <c r="AY32" i="29969"/>
  <c r="AX32" i="29969"/>
  <c r="AW32" i="29969"/>
  <c r="AV32" i="29969"/>
  <c r="AU32" i="29969"/>
  <c r="AT32" i="29969"/>
  <c r="AS32" i="29969"/>
  <c r="AR32" i="29969"/>
  <c r="AQ32" i="29969"/>
  <c r="AP32" i="29969"/>
  <c r="AO32" i="29969"/>
  <c r="AN32" i="29969"/>
  <c r="AM32" i="29969"/>
  <c r="AL32" i="29969"/>
  <c r="AK32" i="29969"/>
  <c r="AJ32" i="29969"/>
  <c r="AI32" i="29969"/>
  <c r="AH32" i="29969"/>
  <c r="AG32" i="29969"/>
  <c r="AF32" i="29969"/>
  <c r="AE32" i="29969"/>
  <c r="AD32" i="29969"/>
  <c r="AC32" i="29969"/>
  <c r="AB32" i="29969"/>
  <c r="AA32" i="29969"/>
  <c r="Z32" i="29969"/>
  <c r="Y32" i="29969"/>
  <c r="X32" i="29969"/>
  <c r="W32" i="29969"/>
  <c r="V32" i="29969"/>
  <c r="U32" i="29969"/>
  <c r="T32" i="29969"/>
  <c r="S32" i="29969"/>
  <c r="R32" i="29969"/>
  <c r="Q32" i="29969"/>
  <c r="P32" i="29969"/>
  <c r="O32" i="29969"/>
  <c r="N32" i="29969"/>
  <c r="M32" i="29969"/>
  <c r="L32" i="29969"/>
  <c r="K32" i="29969"/>
  <c r="J32" i="29969"/>
  <c r="I32" i="29969"/>
  <c r="H32" i="29969"/>
  <c r="G32" i="29969"/>
  <c r="F32" i="29969"/>
  <c r="E32" i="29969"/>
  <c r="B32" i="29969"/>
  <c r="C32" i="29969"/>
  <c r="D32" i="29969"/>
  <c r="AY31" i="29969"/>
  <c r="AX31" i="29969"/>
  <c r="AW31" i="29969"/>
  <c r="AV31" i="29969"/>
  <c r="AU31" i="29969"/>
  <c r="AT31" i="29969"/>
  <c r="AS31" i="29969"/>
  <c r="AR31" i="29969"/>
  <c r="AQ31" i="29969"/>
  <c r="AP31" i="29969"/>
  <c r="AO31" i="29969"/>
  <c r="AN31" i="29969"/>
  <c r="AM31" i="29969"/>
  <c r="AL31" i="29969"/>
  <c r="AK31" i="29969"/>
  <c r="AJ31" i="29969"/>
  <c r="AI31" i="29969"/>
  <c r="AH31" i="29969"/>
  <c r="AG31" i="29969"/>
  <c r="AF31" i="29969"/>
  <c r="AE31" i="29969"/>
  <c r="AD31" i="29969"/>
  <c r="AC31" i="29969"/>
  <c r="AB31" i="29969"/>
  <c r="AA31" i="29969"/>
  <c r="Z31" i="29969"/>
  <c r="Y31" i="29969"/>
  <c r="X31" i="29969"/>
  <c r="W31" i="29969"/>
  <c r="V31" i="29969"/>
  <c r="U31" i="29969"/>
  <c r="T31" i="29969"/>
  <c r="S31" i="29969"/>
  <c r="R31" i="29969"/>
  <c r="Q31" i="29969"/>
  <c r="P31" i="29969"/>
  <c r="O31" i="29969"/>
  <c r="N31" i="29969"/>
  <c r="M31" i="29969"/>
  <c r="L31" i="29969"/>
  <c r="K31" i="29969"/>
  <c r="J31" i="29969"/>
  <c r="I31" i="29969"/>
  <c r="H31" i="29969"/>
  <c r="G31" i="29969"/>
  <c r="F31" i="29969"/>
  <c r="E31" i="29969"/>
  <c r="D31" i="29969"/>
  <c r="C31" i="29969"/>
  <c r="B31" i="29969"/>
  <c r="AY30" i="29969"/>
  <c r="AX30" i="29969"/>
  <c r="AW30" i="29969"/>
  <c r="AV30" i="29969"/>
  <c r="AU30" i="29969"/>
  <c r="AT30" i="29969"/>
  <c r="AS30" i="29969"/>
  <c r="AR30" i="29969"/>
  <c r="AQ30" i="29969"/>
  <c r="AP30" i="29969"/>
  <c r="AO30" i="29969"/>
  <c r="AN30" i="29969"/>
  <c r="AM30" i="29969"/>
  <c r="AL30" i="29969"/>
  <c r="AK30" i="29969"/>
  <c r="AJ30" i="29969"/>
  <c r="AI30" i="29969"/>
  <c r="AH30" i="29969"/>
  <c r="AG30" i="29969"/>
  <c r="AF30" i="29969"/>
  <c r="AE30" i="29969"/>
  <c r="AD30" i="29969"/>
  <c r="AC30" i="29969"/>
  <c r="AB30" i="29969"/>
  <c r="AA30" i="29969"/>
  <c r="Z30" i="29969"/>
  <c r="Y30" i="29969"/>
  <c r="X30" i="29969"/>
  <c r="W30" i="29969"/>
  <c r="V30" i="29969"/>
  <c r="U30" i="29969"/>
  <c r="T30" i="29969"/>
  <c r="S30" i="29969"/>
  <c r="R30" i="29969"/>
  <c r="Q30" i="29969"/>
  <c r="P30" i="29969"/>
  <c r="O30" i="29969"/>
  <c r="N30" i="29969"/>
  <c r="M30" i="29969"/>
  <c r="L30" i="29969"/>
  <c r="K30" i="29969"/>
  <c r="J30" i="29969"/>
  <c r="I30" i="29969"/>
  <c r="H30" i="29969"/>
  <c r="G30" i="29969"/>
  <c r="F30" i="29969"/>
  <c r="E30" i="29969"/>
  <c r="B30" i="29969"/>
  <c r="C30" i="29969"/>
  <c r="D30" i="29969"/>
  <c r="AY29" i="29969"/>
  <c r="AX29" i="29969"/>
  <c r="AW29" i="29969"/>
  <c r="AV29" i="29969"/>
  <c r="AU29" i="29969"/>
  <c r="AT29" i="29969"/>
  <c r="AS29" i="29969"/>
  <c r="AR29" i="29969"/>
  <c r="AQ29" i="29969"/>
  <c r="AP29" i="29969"/>
  <c r="AO29" i="29969"/>
  <c r="AN29" i="29969"/>
  <c r="AM29" i="29969"/>
  <c r="AL29" i="29969"/>
  <c r="AK29" i="29969"/>
  <c r="AJ29" i="29969"/>
  <c r="AI29" i="29969"/>
  <c r="AH29" i="29969"/>
  <c r="AG29" i="29969"/>
  <c r="AF29" i="29969"/>
  <c r="AE29" i="29969"/>
  <c r="AD29" i="29969"/>
  <c r="AC29" i="29969"/>
  <c r="AB29" i="29969"/>
  <c r="AA29" i="29969"/>
  <c r="Z29" i="29969"/>
  <c r="Y29" i="29969"/>
  <c r="X29" i="29969"/>
  <c r="W29" i="29969"/>
  <c r="V29" i="29969"/>
  <c r="U29" i="29969"/>
  <c r="T29" i="29969"/>
  <c r="S29" i="29969"/>
  <c r="R29" i="29969"/>
  <c r="Q29" i="29969"/>
  <c r="P29" i="29969"/>
  <c r="O29" i="29969"/>
  <c r="N29" i="29969"/>
  <c r="M29" i="29969"/>
  <c r="L29" i="29969"/>
  <c r="K29" i="29969"/>
  <c r="J29" i="29969"/>
  <c r="I29" i="29969"/>
  <c r="H29" i="29969"/>
  <c r="G29" i="29969"/>
  <c r="F29" i="29969"/>
  <c r="E29" i="29969"/>
  <c r="D29" i="29969"/>
  <c r="C29" i="29969"/>
  <c r="B29" i="29969"/>
  <c r="AY28" i="29969"/>
  <c r="AX28" i="29969"/>
  <c r="AW28" i="29969"/>
  <c r="AV28" i="29969"/>
  <c r="AU28" i="29969"/>
  <c r="AT28" i="29969"/>
  <c r="AS28" i="29969"/>
  <c r="AR28" i="29969"/>
  <c r="AQ28" i="29969"/>
  <c r="AP28" i="29969"/>
  <c r="AO28" i="29969"/>
  <c r="AN28" i="29969"/>
  <c r="AM28" i="29969"/>
  <c r="AL28" i="29969"/>
  <c r="AK28" i="29969"/>
  <c r="AJ28" i="29969"/>
  <c r="AI28" i="29969"/>
  <c r="AH28" i="29969"/>
  <c r="AG28" i="29969"/>
  <c r="AF28" i="29969"/>
  <c r="AE28" i="29969"/>
  <c r="AD28" i="29969"/>
  <c r="AC28" i="29969"/>
  <c r="AB28" i="29969"/>
  <c r="AA28" i="29969"/>
  <c r="Z28" i="29969"/>
  <c r="Y28" i="29969"/>
  <c r="X28" i="29969"/>
  <c r="W28" i="29969"/>
  <c r="V28" i="29969"/>
  <c r="U28" i="29969"/>
  <c r="T28" i="29969"/>
  <c r="S28" i="29969"/>
  <c r="R28" i="29969"/>
  <c r="Q28" i="29969"/>
  <c r="P28" i="29969"/>
  <c r="O28" i="29969"/>
  <c r="N28" i="29969"/>
  <c r="M28" i="29969"/>
  <c r="L28" i="29969"/>
  <c r="K28" i="29969"/>
  <c r="J28" i="29969"/>
  <c r="I28" i="29969"/>
  <c r="H28" i="29969"/>
  <c r="G28" i="29969"/>
  <c r="F28" i="29969"/>
  <c r="E28" i="29969"/>
  <c r="B28" i="29969"/>
  <c r="C28" i="29969"/>
  <c r="D28" i="29969"/>
  <c r="AY27" i="29969"/>
  <c r="AX27" i="29969"/>
  <c r="AW27" i="29969"/>
  <c r="AV27" i="29969"/>
  <c r="AU27" i="29969"/>
  <c r="AT27" i="29969"/>
  <c r="AS27" i="29969"/>
  <c r="AR27" i="29969"/>
  <c r="AQ27" i="29969"/>
  <c r="AP27" i="29969"/>
  <c r="AO27" i="29969"/>
  <c r="AN27" i="29969"/>
  <c r="AM27" i="29969"/>
  <c r="AL27" i="29969"/>
  <c r="AK27" i="29969"/>
  <c r="AJ27" i="29969"/>
  <c r="AI27" i="29969"/>
  <c r="AH27" i="29969"/>
  <c r="AG27" i="29969"/>
  <c r="AF27" i="29969"/>
  <c r="AE27" i="29969"/>
  <c r="AD27" i="29969"/>
  <c r="AC27" i="29969"/>
  <c r="AB27" i="29969"/>
  <c r="AA27" i="29969"/>
  <c r="Z27" i="29969"/>
  <c r="Y27" i="29969"/>
  <c r="X27" i="29969"/>
  <c r="W27" i="29969"/>
  <c r="V27" i="29969"/>
  <c r="U27" i="29969"/>
  <c r="T27" i="29969"/>
  <c r="S27" i="29969"/>
  <c r="R27" i="29969"/>
  <c r="Q27" i="29969"/>
  <c r="P27" i="29969"/>
  <c r="O27" i="29969"/>
  <c r="N27" i="29969"/>
  <c r="M27" i="29969"/>
  <c r="L27" i="29969"/>
  <c r="K27" i="29969"/>
  <c r="J27" i="29969"/>
  <c r="I27" i="29969"/>
  <c r="H27" i="29969"/>
  <c r="G27" i="29969"/>
  <c r="F27" i="29969"/>
  <c r="E27" i="29969"/>
  <c r="D27" i="29969"/>
  <c r="C27" i="29969"/>
  <c r="B27" i="29969"/>
  <c r="AY26" i="29969"/>
  <c r="AX26" i="29969"/>
  <c r="AW26" i="29969"/>
  <c r="AV26" i="29969"/>
  <c r="AU26" i="29969"/>
  <c r="AT26" i="29969"/>
  <c r="AS26" i="29969"/>
  <c r="AR26" i="29969"/>
  <c r="AQ26" i="29969"/>
  <c r="AP26" i="29969"/>
  <c r="AO26" i="29969"/>
  <c r="AN26" i="29969"/>
  <c r="AM26" i="29969"/>
  <c r="AL26" i="29969"/>
  <c r="AK26" i="29969"/>
  <c r="AJ26" i="29969"/>
  <c r="AI26" i="29969"/>
  <c r="AH26" i="29969"/>
  <c r="AG26" i="29969"/>
  <c r="AF26" i="29969"/>
  <c r="AE26" i="29969"/>
  <c r="AD26" i="29969"/>
  <c r="AC26" i="29969"/>
  <c r="AB26" i="29969"/>
  <c r="AA26" i="29969"/>
  <c r="Z26" i="29969"/>
  <c r="Y26" i="29969"/>
  <c r="X26" i="29969"/>
  <c r="W26" i="29969"/>
  <c r="V26" i="29969"/>
  <c r="U26" i="29969"/>
  <c r="T26" i="29969"/>
  <c r="S26" i="29969"/>
  <c r="R26" i="29969"/>
  <c r="Q26" i="29969"/>
  <c r="P26" i="29969"/>
  <c r="O26" i="29969"/>
  <c r="N26" i="29969"/>
  <c r="M26" i="29969"/>
  <c r="L26" i="29969"/>
  <c r="K26" i="29969"/>
  <c r="J26" i="29969"/>
  <c r="I26" i="29969"/>
  <c r="H26" i="29969"/>
  <c r="G26" i="29969"/>
  <c r="F26" i="29969"/>
  <c r="E26" i="29969"/>
  <c r="D26" i="29969"/>
  <c r="C26" i="29969"/>
  <c r="B26" i="29969"/>
  <c r="AY25" i="29969"/>
  <c r="AX25" i="29969"/>
  <c r="AW25" i="29969"/>
  <c r="AV25" i="29969"/>
  <c r="AU25" i="29969"/>
  <c r="AT25" i="29969"/>
  <c r="AS25" i="29969"/>
  <c r="AR25" i="29969"/>
  <c r="AQ25" i="29969"/>
  <c r="AP25" i="29969"/>
  <c r="AO25" i="29969"/>
  <c r="AN25" i="29969"/>
  <c r="AM25" i="29969"/>
  <c r="AL25" i="29969"/>
  <c r="AK25" i="29969"/>
  <c r="AJ25" i="29969"/>
  <c r="AI25" i="29969"/>
  <c r="AH25" i="29969"/>
  <c r="AG25" i="29969"/>
  <c r="AF25" i="29969"/>
  <c r="AE25" i="29969"/>
  <c r="AD25" i="29969"/>
  <c r="AC25" i="29969"/>
  <c r="AB25" i="29969"/>
  <c r="AA25" i="29969"/>
  <c r="Z25" i="29969"/>
  <c r="Y25" i="29969"/>
  <c r="X25" i="29969"/>
  <c r="W25" i="29969"/>
  <c r="V25" i="29969"/>
  <c r="U25" i="29969"/>
  <c r="T25" i="29969"/>
  <c r="S25" i="29969"/>
  <c r="R25" i="29969"/>
  <c r="Q25" i="29969"/>
  <c r="P25" i="29969"/>
  <c r="O25" i="29969"/>
  <c r="N25" i="29969"/>
  <c r="M25" i="29969"/>
  <c r="L25" i="29969"/>
  <c r="K25" i="29969"/>
  <c r="J25" i="29969"/>
  <c r="I25" i="29969"/>
  <c r="H25" i="29969"/>
  <c r="G25" i="29969"/>
  <c r="F25" i="29969"/>
  <c r="E25" i="29969"/>
  <c r="D25" i="29969"/>
  <c r="C25" i="29969"/>
  <c r="B25" i="29969"/>
  <c r="AY24" i="29969"/>
  <c r="AX24" i="29969"/>
  <c r="AW24" i="29969"/>
  <c r="AV24" i="29969"/>
  <c r="AU24" i="29969"/>
  <c r="AT24" i="29969"/>
  <c r="AS24" i="29969"/>
  <c r="AR24" i="29969"/>
  <c r="AQ24" i="29969"/>
  <c r="AP24" i="29969"/>
  <c r="AO24" i="29969"/>
  <c r="AN24" i="29969"/>
  <c r="AM24" i="29969"/>
  <c r="AL24" i="29969"/>
  <c r="AK24" i="29969"/>
  <c r="AJ24" i="29969"/>
  <c r="AI24" i="29969"/>
  <c r="AH24" i="29969"/>
  <c r="AG24" i="29969"/>
  <c r="AF24" i="29969"/>
  <c r="AE24" i="29969"/>
  <c r="AD24" i="29969"/>
  <c r="AC24" i="29969"/>
  <c r="AB24" i="29969"/>
  <c r="AA24" i="29969"/>
  <c r="Z24" i="29969"/>
  <c r="Y24" i="29969"/>
  <c r="X24" i="29969"/>
  <c r="W24" i="29969"/>
  <c r="V24" i="29969"/>
  <c r="U24" i="29969"/>
  <c r="T24" i="29969"/>
  <c r="S24" i="29969"/>
  <c r="R24" i="29969"/>
  <c r="Q24" i="29969"/>
  <c r="P24" i="29969"/>
  <c r="O24" i="29969"/>
  <c r="N24" i="29969"/>
  <c r="M24" i="29969"/>
  <c r="L24" i="29969"/>
  <c r="K24" i="29969"/>
  <c r="J24" i="29969"/>
  <c r="I24" i="29969"/>
  <c r="H24" i="29969"/>
  <c r="G24" i="29969"/>
  <c r="F24" i="29969"/>
  <c r="E24" i="29969"/>
  <c r="D24" i="29969"/>
  <c r="C24" i="29969"/>
  <c r="B24" i="29969"/>
  <c r="AY23" i="29969"/>
  <c r="AX23" i="29969"/>
  <c r="AW23" i="29969"/>
  <c r="AV23" i="29969"/>
  <c r="AU23" i="29969"/>
  <c r="AT23" i="29969"/>
  <c r="AS23" i="29969"/>
  <c r="AR23" i="29969"/>
  <c r="AQ23" i="29969"/>
  <c r="AP23" i="29969"/>
  <c r="AO23" i="29969"/>
  <c r="AN23" i="29969"/>
  <c r="AM23" i="29969"/>
  <c r="AL23" i="29969"/>
  <c r="AK23" i="29969"/>
  <c r="AJ23" i="29969"/>
  <c r="AI23" i="29969"/>
  <c r="AH23" i="29969"/>
  <c r="AG23" i="29969"/>
  <c r="AF23" i="29969"/>
  <c r="AE23" i="29969"/>
  <c r="AD23" i="29969"/>
  <c r="AC23" i="29969"/>
  <c r="AB23" i="29969"/>
  <c r="AA23" i="29969"/>
  <c r="Z23" i="29969"/>
  <c r="Y23" i="29969"/>
  <c r="X23" i="29969"/>
  <c r="W23" i="29969"/>
  <c r="V23" i="29969"/>
  <c r="U23" i="29969"/>
  <c r="T23" i="29969"/>
  <c r="S23" i="29969"/>
  <c r="R23" i="29969"/>
  <c r="Q23" i="29969"/>
  <c r="P23" i="29969"/>
  <c r="O23" i="29969"/>
  <c r="N23" i="29969"/>
  <c r="M23" i="29969"/>
  <c r="L23" i="29969"/>
  <c r="K23" i="29969"/>
  <c r="J23" i="29969"/>
  <c r="I23" i="29969"/>
  <c r="H23" i="29969"/>
  <c r="G23" i="29969"/>
  <c r="F23" i="29969"/>
  <c r="E23" i="29969"/>
  <c r="D23" i="29969"/>
  <c r="C23" i="29969"/>
  <c r="B23" i="29969"/>
  <c r="AY22" i="29969"/>
  <c r="AX22" i="29969"/>
  <c r="AW22" i="29969"/>
  <c r="AV22" i="29969"/>
  <c r="AU22" i="29969"/>
  <c r="AT22" i="29969"/>
  <c r="AS22" i="29969"/>
  <c r="AR22" i="29969"/>
  <c r="AQ22" i="29969"/>
  <c r="AP22" i="29969"/>
  <c r="AO22" i="29969"/>
  <c r="AN22" i="29969"/>
  <c r="AM22" i="29969"/>
  <c r="AL22" i="29969"/>
  <c r="AK22" i="29969"/>
  <c r="AJ22" i="29969"/>
  <c r="AI22" i="29969"/>
  <c r="AH22" i="29969"/>
  <c r="AG22" i="29969"/>
  <c r="AF22" i="29969"/>
  <c r="AE22" i="29969"/>
  <c r="AD22" i="29969"/>
  <c r="AC22" i="29969"/>
  <c r="AB22" i="29969"/>
  <c r="AA22" i="29969"/>
  <c r="Z22" i="29969"/>
  <c r="Y22" i="29969"/>
  <c r="X22" i="29969"/>
  <c r="W22" i="29969"/>
  <c r="V22" i="29969"/>
  <c r="U22" i="29969"/>
  <c r="T22" i="29969"/>
  <c r="S22" i="29969"/>
  <c r="R22" i="29969"/>
  <c r="Q22" i="29969"/>
  <c r="P22" i="29969"/>
  <c r="O22" i="29969"/>
  <c r="N22" i="29969"/>
  <c r="M22" i="29969"/>
  <c r="L22" i="29969"/>
  <c r="K22" i="29969"/>
  <c r="J22" i="29969"/>
  <c r="I22" i="29969"/>
  <c r="H22" i="29969"/>
  <c r="G22" i="29969"/>
  <c r="F22" i="29969"/>
  <c r="E22" i="29969"/>
  <c r="D22" i="29969"/>
  <c r="C22" i="29969"/>
  <c r="B22" i="29969"/>
  <c r="AY21" i="29969"/>
  <c r="AX21" i="29969"/>
  <c r="AW21" i="29969"/>
  <c r="AV21" i="29969"/>
  <c r="AU21" i="29969"/>
  <c r="AT21" i="29969"/>
  <c r="AS21" i="29969"/>
  <c r="AR21" i="29969"/>
  <c r="AQ21" i="29969"/>
  <c r="AP21" i="29969"/>
  <c r="AO21" i="29969"/>
  <c r="AN21" i="29969"/>
  <c r="AM21" i="29969"/>
  <c r="AL21" i="29969"/>
  <c r="AK21" i="29969"/>
  <c r="AJ21" i="29969"/>
  <c r="AI21" i="29969"/>
  <c r="AH21" i="29969"/>
  <c r="AG21" i="29969"/>
  <c r="AF21" i="29969"/>
  <c r="AE21" i="29969"/>
  <c r="AD21" i="29969"/>
  <c r="AC21" i="29969"/>
  <c r="AB21" i="29969"/>
  <c r="AA21" i="29969"/>
  <c r="Z21" i="29969"/>
  <c r="Y21" i="29969"/>
  <c r="X21" i="29969"/>
  <c r="W21" i="29969"/>
  <c r="V21" i="29969"/>
  <c r="U21" i="29969"/>
  <c r="T21" i="29969"/>
  <c r="S21" i="29969"/>
  <c r="R21" i="29969"/>
  <c r="Q21" i="29969"/>
  <c r="P21" i="29969"/>
  <c r="O21" i="29969"/>
  <c r="N21" i="29969"/>
  <c r="M21" i="29969"/>
  <c r="L21" i="29969"/>
  <c r="K21" i="29969"/>
  <c r="J21" i="29969"/>
  <c r="I21" i="29969"/>
  <c r="H21" i="29969"/>
  <c r="G21" i="29969"/>
  <c r="F21" i="29969"/>
  <c r="E21" i="29969"/>
  <c r="D21" i="29969"/>
  <c r="C21" i="29969"/>
  <c r="B21" i="29969"/>
  <c r="AY20" i="29969"/>
  <c r="AX20" i="29969"/>
  <c r="AW20" i="29969"/>
  <c r="AV20" i="29969"/>
  <c r="AU20" i="29969"/>
  <c r="AT20" i="29969"/>
  <c r="AS20" i="29969"/>
  <c r="AR20" i="29969"/>
  <c r="AQ20" i="29969"/>
  <c r="AP20" i="29969"/>
  <c r="AO20" i="29969"/>
  <c r="AN20" i="29969"/>
  <c r="AM20" i="29969"/>
  <c r="AL20" i="29969"/>
  <c r="AK20" i="29969"/>
  <c r="AJ20" i="29969"/>
  <c r="AI20" i="29969"/>
  <c r="AH20" i="29969"/>
  <c r="AG20" i="29969"/>
  <c r="AF20" i="29969"/>
  <c r="AE20" i="29969"/>
  <c r="AD20" i="29969"/>
  <c r="AC20" i="29969"/>
  <c r="AB20" i="29969"/>
  <c r="AA20" i="29969"/>
  <c r="Z20" i="29969"/>
  <c r="Y20" i="29969"/>
  <c r="X20" i="29969"/>
  <c r="W20" i="29969"/>
  <c r="V20" i="29969"/>
  <c r="U20" i="29969"/>
  <c r="T20" i="29969"/>
  <c r="S20" i="29969"/>
  <c r="R20" i="29969"/>
  <c r="Q20" i="29969"/>
  <c r="P20" i="29969"/>
  <c r="O20" i="29969"/>
  <c r="N20" i="29969"/>
  <c r="M20" i="29969"/>
  <c r="L20" i="29969"/>
  <c r="K20" i="29969"/>
  <c r="J20" i="29969"/>
  <c r="I20" i="29969"/>
  <c r="H20" i="29969"/>
  <c r="G20" i="29969"/>
  <c r="F20" i="29969"/>
  <c r="E20" i="29969"/>
  <c r="D20" i="29969"/>
  <c r="C20" i="29969"/>
  <c r="B20" i="29969"/>
  <c r="AY19" i="29969"/>
  <c r="AX19" i="29969"/>
  <c r="AW19" i="29969"/>
  <c r="AV19" i="29969"/>
  <c r="AU19" i="29969"/>
  <c r="AT19" i="29969"/>
  <c r="AS19" i="29969"/>
  <c r="AR19" i="29969"/>
  <c r="AQ19" i="29969"/>
  <c r="AP19" i="29969"/>
  <c r="AO19" i="29969"/>
  <c r="AN19" i="29969"/>
  <c r="AM19" i="29969"/>
  <c r="AL19" i="29969"/>
  <c r="AK19" i="29969"/>
  <c r="AJ19" i="29969"/>
  <c r="AI19" i="29969"/>
  <c r="AH19" i="29969"/>
  <c r="AG19" i="29969"/>
  <c r="AF19" i="29969"/>
  <c r="AE19" i="29969"/>
  <c r="AD19" i="29969"/>
  <c r="AC19" i="29969"/>
  <c r="AB19" i="29969"/>
  <c r="AA19" i="29969"/>
  <c r="Z19" i="29969"/>
  <c r="Y19" i="29969"/>
  <c r="X19" i="29969"/>
  <c r="W19" i="29969"/>
  <c r="V19" i="29969"/>
  <c r="U19" i="29969"/>
  <c r="T19" i="29969"/>
  <c r="S19" i="29969"/>
  <c r="R19" i="29969"/>
  <c r="Q19" i="29969"/>
  <c r="P19" i="29969"/>
  <c r="O19" i="29969"/>
  <c r="N19" i="29969"/>
  <c r="M19" i="29969"/>
  <c r="L19" i="29969"/>
  <c r="K19" i="29969"/>
  <c r="J19" i="29969"/>
  <c r="I19" i="29969"/>
  <c r="H19" i="29969"/>
  <c r="G19" i="29969"/>
  <c r="F19" i="29969"/>
  <c r="E19" i="29969"/>
  <c r="D19" i="29969"/>
  <c r="C19" i="29969"/>
  <c r="B19" i="29969"/>
  <c r="AY18" i="29969"/>
  <c r="AX18" i="29969"/>
  <c r="AW18" i="29969"/>
  <c r="AV18" i="29969"/>
  <c r="AU18" i="29969"/>
  <c r="AT18" i="29969"/>
  <c r="AS18" i="29969"/>
  <c r="AR18" i="29969"/>
  <c r="AQ18" i="29969"/>
  <c r="AP18" i="29969"/>
  <c r="AO18" i="29969"/>
  <c r="AN18" i="29969"/>
  <c r="AM18" i="29969"/>
  <c r="AL18" i="29969"/>
  <c r="AK18" i="29969"/>
  <c r="AJ18" i="29969"/>
  <c r="AI18" i="29969"/>
  <c r="AH18" i="29969"/>
  <c r="AG18" i="29969"/>
  <c r="AF18" i="29969"/>
  <c r="AE18" i="29969"/>
  <c r="AD18" i="29969"/>
  <c r="AC18" i="29969"/>
  <c r="AB18" i="29969"/>
  <c r="AA18" i="29969"/>
  <c r="Z18" i="29969"/>
  <c r="Y18" i="29969"/>
  <c r="X18" i="29969"/>
  <c r="W18" i="29969"/>
  <c r="V18" i="29969"/>
  <c r="U18" i="29969"/>
  <c r="T18" i="29969"/>
  <c r="S18" i="29969"/>
  <c r="R18" i="29969"/>
  <c r="Q18" i="29969"/>
  <c r="P18" i="29969"/>
  <c r="O18" i="29969"/>
  <c r="N18" i="29969"/>
  <c r="M18" i="29969"/>
  <c r="L18" i="29969"/>
  <c r="K18" i="29969"/>
  <c r="J18" i="29969"/>
  <c r="I18" i="29969"/>
  <c r="H18" i="29969"/>
  <c r="G18" i="29969"/>
  <c r="F18" i="29969"/>
  <c r="E18" i="29969"/>
  <c r="D18" i="29969"/>
  <c r="C18" i="29969"/>
  <c r="B18" i="29969"/>
  <c r="AY17" i="29969"/>
  <c r="AX17" i="29969"/>
  <c r="AW17" i="29969"/>
  <c r="AV17" i="29969"/>
  <c r="AU17" i="29969"/>
  <c r="AT17" i="29969"/>
  <c r="AS17" i="29969"/>
  <c r="AR17" i="29969"/>
  <c r="AQ17" i="29969"/>
  <c r="AP17" i="29969"/>
  <c r="AO17" i="29969"/>
  <c r="AN17" i="29969"/>
  <c r="AM17" i="29969"/>
  <c r="AL17" i="29969"/>
  <c r="AK17" i="29969"/>
  <c r="AJ17" i="29969"/>
  <c r="AI17" i="29969"/>
  <c r="AH17" i="29969"/>
  <c r="AG17" i="29969"/>
  <c r="AF17" i="29969"/>
  <c r="AE17" i="29969"/>
  <c r="AD17" i="29969"/>
  <c r="AC17" i="29969"/>
  <c r="AB17" i="29969"/>
  <c r="AA17" i="29969"/>
  <c r="Z17" i="29969"/>
  <c r="Y17" i="29969"/>
  <c r="X17" i="29969"/>
  <c r="W17" i="29969"/>
  <c r="V17" i="29969"/>
  <c r="U17" i="29969"/>
  <c r="T17" i="29969"/>
  <c r="S17" i="29969"/>
  <c r="R17" i="29969"/>
  <c r="Q17" i="29969"/>
  <c r="P17" i="29969"/>
  <c r="O17" i="29969"/>
  <c r="N17" i="29969"/>
  <c r="M17" i="29969"/>
  <c r="L17" i="29969"/>
  <c r="K17" i="29969"/>
  <c r="J17" i="29969"/>
  <c r="I17" i="29969"/>
  <c r="H17" i="29969"/>
  <c r="G17" i="29969"/>
  <c r="F17" i="29969"/>
  <c r="E17" i="29969"/>
  <c r="D17" i="29969"/>
  <c r="C17" i="29969"/>
  <c r="B17" i="29969"/>
  <c r="AY16" i="29969"/>
  <c r="AX16" i="29969"/>
  <c r="AW16" i="29969"/>
  <c r="AV16" i="29969"/>
  <c r="AU16" i="29969"/>
  <c r="AT16" i="29969"/>
  <c r="AS16" i="29969"/>
  <c r="AR16" i="29969"/>
  <c r="AQ16" i="29969"/>
  <c r="AP16" i="29969"/>
  <c r="AO16" i="29969"/>
  <c r="AN16" i="29969"/>
  <c r="AM16" i="29969"/>
  <c r="AL16" i="29969"/>
  <c r="AK16" i="29969"/>
  <c r="AJ16" i="29969"/>
  <c r="AI16" i="29969"/>
  <c r="AH16" i="29969"/>
  <c r="AG16" i="29969"/>
  <c r="AF16" i="29969"/>
  <c r="AE16" i="29969"/>
  <c r="AD16" i="29969"/>
  <c r="AC16" i="29969"/>
  <c r="AB16" i="29969"/>
  <c r="AA16" i="29969"/>
  <c r="Z16" i="29969"/>
  <c r="Y16" i="29969"/>
  <c r="X16" i="29969"/>
  <c r="W16" i="29969"/>
  <c r="V16" i="29969"/>
  <c r="U16" i="29969"/>
  <c r="T16" i="29969"/>
  <c r="S16" i="29969"/>
  <c r="R16" i="29969"/>
  <c r="Q16" i="29969"/>
  <c r="P16" i="29969"/>
  <c r="O16" i="29969"/>
  <c r="N16" i="29969"/>
  <c r="M16" i="29969"/>
  <c r="L16" i="29969"/>
  <c r="K16" i="29969"/>
  <c r="J16" i="29969"/>
  <c r="I16" i="29969"/>
  <c r="H16" i="29969"/>
  <c r="G16" i="29969"/>
  <c r="F16" i="29969"/>
  <c r="E16" i="29969"/>
  <c r="B16" i="29969"/>
  <c r="C16" i="29969"/>
  <c r="D16" i="29969"/>
  <c r="AY15" i="29969"/>
  <c r="AX15" i="29969"/>
  <c r="AW15" i="29969"/>
  <c r="AV15" i="29969"/>
  <c r="AU15" i="29969"/>
  <c r="AT15" i="29969"/>
  <c r="AS15" i="29969"/>
  <c r="AR15" i="29969"/>
  <c r="AQ15" i="29969"/>
  <c r="AP15" i="29969"/>
  <c r="AO15" i="29969"/>
  <c r="AN15" i="29969"/>
  <c r="AM15" i="29969"/>
  <c r="AL15" i="29969"/>
  <c r="AK15" i="29969"/>
  <c r="AJ15" i="29969"/>
  <c r="AI15" i="29969"/>
  <c r="AH15" i="29969"/>
  <c r="AG15" i="29969"/>
  <c r="AF15" i="29969"/>
  <c r="AE15" i="29969"/>
  <c r="AD15" i="29969"/>
  <c r="AC15" i="29969"/>
  <c r="AB15" i="29969"/>
  <c r="AA15" i="29969"/>
  <c r="Z15" i="29969"/>
  <c r="Y15" i="29969"/>
  <c r="X15" i="29969"/>
  <c r="W15" i="29969"/>
  <c r="V15" i="29969"/>
  <c r="U15" i="29969"/>
  <c r="T15" i="29969"/>
  <c r="S15" i="29969"/>
  <c r="R15" i="29969"/>
  <c r="Q15" i="29969"/>
  <c r="P15" i="29969"/>
  <c r="O15" i="29969"/>
  <c r="N15" i="29969"/>
  <c r="M15" i="29969"/>
  <c r="L15" i="29969"/>
  <c r="K15" i="29969"/>
  <c r="J15" i="29969"/>
  <c r="I15" i="29969"/>
  <c r="H15" i="29969"/>
  <c r="G15" i="29969"/>
  <c r="F15" i="29969"/>
  <c r="E15" i="29969"/>
  <c r="B15" i="29969"/>
  <c r="C15" i="29969"/>
  <c r="D15" i="29969"/>
  <c r="AY14" i="29969"/>
  <c r="AX14" i="29969"/>
  <c r="AW14" i="29969"/>
  <c r="AV14" i="29969"/>
  <c r="AU14" i="29969"/>
  <c r="AT14" i="29969"/>
  <c r="AS14" i="29969"/>
  <c r="AR14" i="29969"/>
  <c r="AQ14" i="29969"/>
  <c r="AP14" i="29969"/>
  <c r="AO14" i="29969"/>
  <c r="AN14" i="29969"/>
  <c r="AM14" i="29969"/>
  <c r="AL14" i="29969"/>
  <c r="AK14" i="29969"/>
  <c r="AJ14" i="29969"/>
  <c r="AI14" i="29969"/>
  <c r="AH14" i="29969"/>
  <c r="AG14" i="29969"/>
  <c r="AF14" i="29969"/>
  <c r="AE14" i="29969"/>
  <c r="AD14" i="29969"/>
  <c r="AC14" i="29969"/>
  <c r="AB14" i="29969"/>
  <c r="AA14" i="29969"/>
  <c r="Z14" i="29969"/>
  <c r="Y14" i="29969"/>
  <c r="X14" i="29969"/>
  <c r="W14" i="29969"/>
  <c r="V14" i="29969"/>
  <c r="U14" i="29969"/>
  <c r="T14" i="29969"/>
  <c r="S14" i="29969"/>
  <c r="R14" i="29969"/>
  <c r="Q14" i="29969"/>
  <c r="P14" i="29969"/>
  <c r="O14" i="29969"/>
  <c r="N14" i="29969"/>
  <c r="M14" i="29969"/>
  <c r="L14" i="29969"/>
  <c r="K14" i="29969"/>
  <c r="J14" i="29969"/>
  <c r="I14" i="29969"/>
  <c r="H14" i="29969"/>
  <c r="G14" i="29969"/>
  <c r="F14" i="29969"/>
  <c r="E14" i="29969"/>
  <c r="D14" i="29969"/>
  <c r="C14" i="29969"/>
  <c r="B14" i="29969"/>
  <c r="AY13" i="29969"/>
  <c r="AX13" i="29969"/>
  <c r="AW13" i="29969"/>
  <c r="AV13" i="29969"/>
  <c r="AU13" i="29969"/>
  <c r="AT13" i="29969"/>
  <c r="AS13" i="29969"/>
  <c r="AR13" i="29969"/>
  <c r="AQ13" i="29969"/>
  <c r="AP13" i="29969"/>
  <c r="AO13" i="29969"/>
  <c r="AN13" i="29969"/>
  <c r="AM13" i="29969"/>
  <c r="AL13" i="29969"/>
  <c r="AK13" i="29969"/>
  <c r="AJ13" i="29969"/>
  <c r="AI13" i="29969"/>
  <c r="AH13" i="29969"/>
  <c r="AG13" i="29969"/>
  <c r="AF13" i="29969"/>
  <c r="AE13" i="29969"/>
  <c r="AD13" i="29969"/>
  <c r="AC13" i="29969"/>
  <c r="AB13" i="29969"/>
  <c r="AA13" i="29969"/>
  <c r="Z13" i="29969"/>
  <c r="Y13" i="29969"/>
  <c r="X13" i="29969"/>
  <c r="W13" i="29969"/>
  <c r="V13" i="29969"/>
  <c r="U13" i="29969"/>
  <c r="T13" i="29969"/>
  <c r="S13" i="29969"/>
  <c r="R13" i="29969"/>
  <c r="Q13" i="29969"/>
  <c r="P13" i="29969"/>
  <c r="O13" i="29969"/>
  <c r="N13" i="29969"/>
  <c r="M13" i="29969"/>
  <c r="L13" i="29969"/>
  <c r="K13" i="29969"/>
  <c r="J13" i="29969"/>
  <c r="I13" i="29969"/>
  <c r="H13" i="29969"/>
  <c r="G13" i="29969"/>
  <c r="F13" i="29969"/>
  <c r="E13" i="29969"/>
  <c r="D13" i="29969"/>
  <c r="C13" i="29969"/>
  <c r="B13" i="29969"/>
  <c r="AY12" i="29969"/>
  <c r="AX12" i="29969"/>
  <c r="AW12" i="29969"/>
  <c r="AV12" i="29969"/>
  <c r="AU12" i="29969"/>
  <c r="AT12" i="29969"/>
  <c r="AS12" i="29969"/>
  <c r="AR12" i="29969"/>
  <c r="AQ12" i="29969"/>
  <c r="AP12" i="29969"/>
  <c r="AO12" i="29969"/>
  <c r="AN12" i="29969"/>
  <c r="AM12" i="29969"/>
  <c r="AL12" i="29969"/>
  <c r="AK12" i="29969"/>
  <c r="AJ12" i="29969"/>
  <c r="AI12" i="29969"/>
  <c r="AH12" i="29969"/>
  <c r="AG12" i="29969"/>
  <c r="AF12" i="29969"/>
  <c r="AE12" i="29969"/>
  <c r="AD12" i="29969"/>
  <c r="AC12" i="29969"/>
  <c r="AB12" i="29969"/>
  <c r="AA12" i="29969"/>
  <c r="Z12" i="29969"/>
  <c r="Y12" i="29969"/>
  <c r="X12" i="29969"/>
  <c r="W12" i="29969"/>
  <c r="V12" i="29969"/>
  <c r="U12" i="29969"/>
  <c r="T12" i="29969"/>
  <c r="S12" i="29969"/>
  <c r="R12" i="29969"/>
  <c r="Q12" i="29969"/>
  <c r="P12" i="29969"/>
  <c r="O12" i="29969"/>
  <c r="N12" i="29969"/>
  <c r="M12" i="29969"/>
  <c r="L12" i="29969"/>
  <c r="K12" i="29969"/>
  <c r="J12" i="29969"/>
  <c r="I12" i="29969"/>
  <c r="H12" i="29969"/>
  <c r="G12" i="29969"/>
  <c r="F12" i="29969"/>
  <c r="E12" i="29969"/>
  <c r="D12" i="29969"/>
  <c r="C12" i="29969"/>
  <c r="B12" i="29969"/>
  <c r="AY11" i="29969"/>
  <c r="AX11" i="29969"/>
  <c r="AW11" i="29969"/>
  <c r="AV11" i="29969"/>
  <c r="AU11" i="29969"/>
  <c r="AT11" i="29969"/>
  <c r="AS11" i="29969"/>
  <c r="AR11" i="29969"/>
  <c r="AQ11" i="29969"/>
  <c r="AP11" i="29969"/>
  <c r="AO11" i="29969"/>
  <c r="AN11" i="29969"/>
  <c r="AM11" i="29969"/>
  <c r="AL11" i="29969"/>
  <c r="AK11" i="29969"/>
  <c r="AJ11" i="29969"/>
  <c r="AI11" i="29969"/>
  <c r="AH11" i="29969"/>
  <c r="AG11" i="29969"/>
  <c r="AF11" i="29969"/>
  <c r="AE11" i="29969"/>
  <c r="AD11" i="29969"/>
  <c r="AC11" i="29969"/>
  <c r="AB11" i="29969"/>
  <c r="AA11" i="29969"/>
  <c r="Z11" i="29969"/>
  <c r="Y11" i="29969"/>
  <c r="X11" i="29969"/>
  <c r="W11" i="29969"/>
  <c r="V11" i="29969"/>
  <c r="U11" i="29969"/>
  <c r="T11" i="29969"/>
  <c r="S11" i="29969"/>
  <c r="R11" i="29969"/>
  <c r="Q11" i="29969"/>
  <c r="P11" i="29969"/>
  <c r="O11" i="29969"/>
  <c r="N11" i="29969"/>
  <c r="M11" i="29969"/>
  <c r="L11" i="29969"/>
  <c r="K11" i="29969"/>
  <c r="J11" i="29969"/>
  <c r="I11" i="29969"/>
  <c r="H11" i="29969"/>
  <c r="G11" i="29969"/>
  <c r="F11" i="29969"/>
  <c r="E11" i="29969"/>
  <c r="D11" i="29969"/>
  <c r="C11" i="29969"/>
  <c r="B11" i="29969"/>
  <c r="AY10" i="29969"/>
  <c r="AX10" i="29969"/>
  <c r="AW10" i="29969"/>
  <c r="AV10" i="29969"/>
  <c r="AU10" i="29969"/>
  <c r="AT10" i="29969"/>
  <c r="AS10" i="29969"/>
  <c r="AR10" i="29969"/>
  <c r="AQ10" i="29969"/>
  <c r="AP10" i="29969"/>
  <c r="AO10" i="29969"/>
  <c r="AN10" i="29969"/>
  <c r="AM10" i="29969"/>
  <c r="AL10" i="29969"/>
  <c r="AK10" i="29969"/>
  <c r="AJ10" i="29969"/>
  <c r="AI10" i="29969"/>
  <c r="AH10" i="29969"/>
  <c r="AG10" i="29969"/>
  <c r="AF10" i="29969"/>
  <c r="AE10" i="29969"/>
  <c r="AD10" i="29969"/>
  <c r="AC10" i="29969"/>
  <c r="AB10" i="29969"/>
  <c r="AA10" i="29969"/>
  <c r="Z10" i="29969"/>
  <c r="Y10" i="29969"/>
  <c r="X10" i="29969"/>
  <c r="W10" i="29969"/>
  <c r="V10" i="29969"/>
  <c r="U10" i="29969"/>
  <c r="T10" i="29969"/>
  <c r="S10" i="29969"/>
  <c r="R10" i="29969"/>
  <c r="Q10" i="29969"/>
  <c r="P10" i="29969"/>
  <c r="O10" i="29969"/>
  <c r="N10" i="29969"/>
  <c r="M10" i="29969"/>
  <c r="L10" i="29969"/>
  <c r="K10" i="29969"/>
  <c r="J10" i="29969"/>
  <c r="I10" i="29969"/>
  <c r="H10" i="29969"/>
  <c r="G10" i="29969"/>
  <c r="F10" i="29969"/>
  <c r="E10" i="29969"/>
  <c r="D10" i="29969"/>
  <c r="C10" i="29969"/>
  <c r="B10" i="29969"/>
  <c r="AY9" i="29969"/>
  <c r="AX9" i="29969"/>
  <c r="AW9" i="29969"/>
  <c r="AV9" i="29969"/>
  <c r="AU9" i="29969"/>
  <c r="AT9" i="29969"/>
  <c r="AS9" i="29969"/>
  <c r="AR9" i="29969"/>
  <c r="AQ9" i="29969"/>
  <c r="AP9" i="29969"/>
  <c r="AO9" i="29969"/>
  <c r="AN9" i="29969"/>
  <c r="AM9" i="29969"/>
  <c r="AL9" i="29969"/>
  <c r="AK9" i="29969"/>
  <c r="AJ9" i="29969"/>
  <c r="AI9" i="29969"/>
  <c r="AH9" i="29969"/>
  <c r="AG9" i="29969"/>
  <c r="AF9" i="29969"/>
  <c r="AE9" i="29969"/>
  <c r="AD9" i="29969"/>
  <c r="AC9" i="29969"/>
  <c r="AB9" i="29969"/>
  <c r="AA9" i="29969"/>
  <c r="Z9" i="29969"/>
  <c r="Y9" i="29969"/>
  <c r="X9" i="29969"/>
  <c r="W9" i="29969"/>
  <c r="V9" i="29969"/>
  <c r="U9" i="29969"/>
  <c r="T9" i="29969"/>
  <c r="S9" i="29969"/>
  <c r="R9" i="29969"/>
  <c r="Q9" i="29969"/>
  <c r="P9" i="29969"/>
  <c r="O9" i="29969"/>
  <c r="N9" i="29969"/>
  <c r="M9" i="29969"/>
  <c r="L9" i="29969"/>
  <c r="K9" i="29969"/>
  <c r="J9" i="29969"/>
  <c r="I9" i="29969"/>
  <c r="H9" i="29969"/>
  <c r="G9" i="29969"/>
  <c r="F9" i="29969"/>
  <c r="E9" i="29969"/>
  <c r="D9" i="29969"/>
  <c r="C9" i="29969"/>
  <c r="B9" i="29969"/>
  <c r="AY8" i="29969"/>
  <c r="AX8" i="29969"/>
  <c r="AW8" i="29969"/>
  <c r="AV8" i="29969"/>
  <c r="AU8" i="29969"/>
  <c r="AT8" i="29969"/>
  <c r="AS8" i="29969"/>
  <c r="AR8" i="29969"/>
  <c r="AQ8" i="29969"/>
  <c r="AP8" i="29969"/>
  <c r="AO8" i="29969"/>
  <c r="AN8" i="29969"/>
  <c r="AM8" i="29969"/>
  <c r="AL8" i="29969"/>
  <c r="AK8" i="29969"/>
  <c r="AJ8" i="29969"/>
  <c r="AI8" i="29969"/>
  <c r="AH8" i="29969"/>
  <c r="AG8" i="29969"/>
  <c r="AF8" i="29969"/>
  <c r="AE8" i="29969"/>
  <c r="AD8" i="29969"/>
  <c r="AC8" i="29969"/>
  <c r="AB8" i="29969"/>
  <c r="AA8" i="29969"/>
  <c r="Z8" i="29969"/>
  <c r="Y8" i="29969"/>
  <c r="X8" i="29969"/>
  <c r="W8" i="29969"/>
  <c r="V8" i="29969"/>
  <c r="U8" i="29969"/>
  <c r="T8" i="29969"/>
  <c r="S8" i="29969"/>
  <c r="R8" i="29969"/>
  <c r="Q8" i="29969"/>
  <c r="P8" i="29969"/>
  <c r="O8" i="29969"/>
  <c r="N8" i="29969"/>
  <c r="M8" i="29969"/>
  <c r="L8" i="29969"/>
  <c r="K8" i="29969"/>
  <c r="J8" i="29969"/>
  <c r="I8" i="29969"/>
  <c r="H8" i="29969"/>
  <c r="G8" i="29969"/>
  <c r="F8" i="29969"/>
  <c r="E8" i="29969"/>
  <c r="D8" i="29969"/>
  <c r="C8" i="29969"/>
  <c r="B8" i="29969"/>
  <c r="AY7" i="29969"/>
  <c r="AX7" i="29969"/>
  <c r="AW7" i="29969"/>
  <c r="AV7" i="29969"/>
  <c r="AU7" i="29969"/>
  <c r="AT7" i="29969"/>
  <c r="AS7" i="29969"/>
  <c r="AR7" i="29969"/>
  <c r="AQ7" i="29969"/>
  <c r="AP7" i="29969"/>
  <c r="AO7" i="29969"/>
  <c r="AN7" i="29969"/>
  <c r="AM7" i="29969"/>
  <c r="AL7" i="29969"/>
  <c r="AK7" i="29969"/>
  <c r="AJ7" i="29969"/>
  <c r="AI7" i="29969"/>
  <c r="AH7" i="29969"/>
  <c r="AG7" i="29969"/>
  <c r="AF7" i="29969"/>
  <c r="AE7" i="29969"/>
  <c r="AD7" i="29969"/>
  <c r="AC7" i="29969"/>
  <c r="AB7" i="29969"/>
  <c r="AA7" i="29969"/>
  <c r="Z7" i="29969"/>
  <c r="Y7" i="29969"/>
  <c r="X7" i="29969"/>
  <c r="W7" i="29969"/>
  <c r="V7" i="29969"/>
  <c r="U7" i="29969"/>
  <c r="T7" i="29969"/>
  <c r="S7" i="29969"/>
  <c r="R7" i="29969"/>
  <c r="Q7" i="29969"/>
  <c r="P7" i="29969"/>
  <c r="O7" i="29969"/>
  <c r="N7" i="29969"/>
  <c r="M7" i="29969"/>
  <c r="L7" i="29969"/>
  <c r="K7" i="29969"/>
  <c r="J7" i="29969"/>
  <c r="I7" i="29969"/>
  <c r="H7" i="29969"/>
  <c r="G7" i="29969"/>
  <c r="F7" i="29969"/>
  <c r="E7" i="29969"/>
  <c r="D7" i="29969"/>
  <c r="C7" i="29969"/>
  <c r="B7" i="29969"/>
  <c r="AY6" i="29969"/>
  <c r="AX6" i="29969"/>
  <c r="AW6" i="29969"/>
  <c r="AV6" i="29969"/>
  <c r="AU6" i="29969"/>
  <c r="AT6" i="29969"/>
  <c r="AS6" i="29969"/>
  <c r="AR6" i="29969"/>
  <c r="AQ6" i="29969"/>
  <c r="AP6" i="29969"/>
  <c r="AO6" i="29969"/>
  <c r="AN6" i="29969"/>
  <c r="AM6" i="29969"/>
  <c r="AL6" i="29969"/>
  <c r="AK6" i="29969"/>
  <c r="AJ6" i="29969"/>
  <c r="AI6" i="29969"/>
  <c r="AH6" i="29969"/>
  <c r="AG6" i="29969"/>
  <c r="AF6" i="29969"/>
  <c r="AE6" i="29969"/>
  <c r="AD6" i="29969"/>
  <c r="AC6" i="29969"/>
  <c r="AB6" i="29969"/>
  <c r="AA6" i="29969"/>
  <c r="Z6" i="29969"/>
  <c r="Y6" i="29969"/>
  <c r="X6" i="29969"/>
  <c r="W6" i="29969"/>
  <c r="V6" i="29969"/>
  <c r="U6" i="29969"/>
  <c r="T6" i="29969"/>
  <c r="S6" i="29969"/>
  <c r="R6" i="29969"/>
  <c r="Q6" i="29969"/>
  <c r="P6" i="29969"/>
  <c r="O6" i="29969"/>
  <c r="N6" i="29969"/>
  <c r="M6" i="29969"/>
  <c r="L6" i="29969"/>
  <c r="K6" i="29969"/>
  <c r="J6" i="29969"/>
  <c r="I6" i="29969"/>
  <c r="H6" i="29969"/>
  <c r="G6" i="29969"/>
  <c r="F6" i="29969"/>
  <c r="E6" i="29969"/>
  <c r="D6" i="29969"/>
  <c r="C6" i="29969"/>
  <c r="B6" i="29969"/>
  <c r="AY5" i="29969"/>
  <c r="AX5" i="29969"/>
  <c r="AW5" i="29969"/>
  <c r="AV5" i="29969"/>
  <c r="AU5" i="29969"/>
  <c r="AT5" i="29969"/>
  <c r="AS5" i="29969"/>
  <c r="AR5" i="29969"/>
  <c r="AQ5" i="29969"/>
  <c r="AP5" i="29969"/>
  <c r="AO5" i="29969"/>
  <c r="AN5" i="29969"/>
  <c r="AM5" i="29969"/>
  <c r="AL5" i="29969"/>
  <c r="AK5" i="29969"/>
  <c r="AJ5" i="29969"/>
  <c r="AI5" i="29969"/>
  <c r="AH5" i="29969"/>
  <c r="AG5" i="29969"/>
  <c r="AF5" i="29969"/>
  <c r="AE5" i="29969"/>
  <c r="AD5" i="29969"/>
  <c r="AC5" i="29969"/>
  <c r="AB5" i="29969"/>
  <c r="AA5" i="29969"/>
  <c r="Z5" i="29969"/>
  <c r="Y5" i="29969"/>
  <c r="X5" i="29969"/>
  <c r="W5" i="29969"/>
  <c r="V5" i="29969"/>
  <c r="U5" i="29969"/>
  <c r="T5" i="29969"/>
  <c r="S5" i="29969"/>
  <c r="R5" i="29969"/>
  <c r="Q5" i="29969"/>
  <c r="P5" i="29969"/>
  <c r="O5" i="29969"/>
  <c r="N5" i="29969"/>
  <c r="M5" i="29969"/>
  <c r="L5" i="29969"/>
  <c r="K5" i="29969"/>
  <c r="J5" i="29969"/>
  <c r="I5" i="29969"/>
  <c r="H5" i="29969"/>
  <c r="G5" i="29969"/>
  <c r="F5" i="29969"/>
  <c r="E5" i="29969"/>
  <c r="D5" i="29969"/>
  <c r="C5" i="29969"/>
  <c r="B5" i="29969"/>
  <c r="AY4" i="29969"/>
  <c r="AX4" i="29969"/>
  <c r="AW4" i="29969"/>
  <c r="AV4" i="29969"/>
  <c r="AU4" i="29969"/>
  <c r="AT4" i="29969"/>
  <c r="AS4" i="29969"/>
  <c r="AR4" i="29969"/>
  <c r="AQ4" i="29969"/>
  <c r="AP4" i="29969"/>
  <c r="AO4" i="29969"/>
  <c r="AN4" i="29969"/>
  <c r="AM4" i="29969"/>
  <c r="AL4" i="29969"/>
  <c r="AK4" i="29969"/>
  <c r="AJ4" i="29969"/>
  <c r="AI4" i="29969"/>
  <c r="AH4" i="29969"/>
  <c r="AG4" i="29969"/>
  <c r="AF4" i="29969"/>
  <c r="AE4" i="29969"/>
  <c r="AD4" i="29969"/>
  <c r="AC4" i="29969"/>
  <c r="AB4" i="29969"/>
  <c r="AA4" i="29969"/>
  <c r="Z4" i="29969"/>
  <c r="Y4" i="29969"/>
  <c r="X4" i="29969"/>
  <c r="W4" i="29969"/>
  <c r="V4" i="29969"/>
  <c r="U4" i="29969"/>
  <c r="T4" i="29969"/>
  <c r="S4" i="29969"/>
  <c r="R4" i="29969"/>
  <c r="Q4" i="29969"/>
  <c r="P4" i="29969"/>
  <c r="O4" i="29969"/>
  <c r="N4" i="29969"/>
  <c r="M4" i="29969"/>
  <c r="L4" i="29969"/>
  <c r="K4" i="29969"/>
  <c r="J4" i="29969"/>
  <c r="I4" i="29969"/>
  <c r="H4" i="29969"/>
  <c r="G4" i="29969"/>
  <c r="F4" i="29969"/>
  <c r="E4" i="29969"/>
  <c r="B4" i="29969"/>
  <c r="C4" i="29969"/>
  <c r="D4" i="29969"/>
  <c r="AY3" i="29969"/>
  <c r="AY85" i="29969" s="1"/>
  <c r="AX3" i="29969"/>
  <c r="AW3" i="29969"/>
  <c r="AW71" i="29969" s="1"/>
  <c r="AV3" i="29969"/>
  <c r="AU3" i="29969"/>
  <c r="AU65" i="29969" s="1"/>
  <c r="AT3" i="29969"/>
  <c r="AS3" i="29969"/>
  <c r="AS80" i="29969" s="1"/>
  <c r="AR3" i="29969"/>
  <c r="AQ3" i="29969"/>
  <c r="AQ64" i="29969" s="1"/>
  <c r="AP3" i="29969"/>
  <c r="AO3" i="29969"/>
  <c r="AO85" i="29969" s="1"/>
  <c r="AN3" i="29969"/>
  <c r="AM3" i="29969"/>
  <c r="AM85" i="29969" s="1"/>
  <c r="AL3" i="29969"/>
  <c r="AL67" i="29969"/>
  <c r="AK3" i="29969"/>
  <c r="AJ3" i="29969"/>
  <c r="AJ68" i="29969" s="1"/>
  <c r="AI3" i="29969"/>
  <c r="AH3" i="29969"/>
  <c r="AH66" i="29969" s="1"/>
  <c r="AG3" i="29969"/>
  <c r="AF3" i="29969"/>
  <c r="AF64" i="29969" s="1"/>
  <c r="AE3" i="29969"/>
  <c r="AD3" i="29969"/>
  <c r="AD64" i="29969" s="1"/>
  <c r="AC3" i="29969"/>
  <c r="AB3" i="29969"/>
  <c r="AB64" i="29969" s="1"/>
  <c r="AA3" i="29969"/>
  <c r="Y80" i="29969"/>
  <c r="W78" i="29969"/>
  <c r="I68" i="29969"/>
  <c r="H73" i="29969"/>
  <c r="E68" i="29969"/>
  <c r="AK53" i="29969"/>
  <c r="BD53" i="29969"/>
  <c r="AX61" i="2172"/>
  <c r="AU52" i="29969"/>
  <c r="AN52" i="29969"/>
  <c r="AL53" i="29969"/>
  <c r="AV53" i="29969"/>
  <c r="BD38" i="29969"/>
  <c r="AN52" i="2048"/>
  <c r="AL53" i="2048"/>
  <c r="AQ18" i="1280"/>
  <c r="AR12" i="1280"/>
  <c r="AP11" i="1280"/>
  <c r="AX11" i="1280"/>
  <c r="AX52" i="2048"/>
  <c r="AQ19" i="1280"/>
  <c r="BD36" i="2048"/>
  <c r="BC19" i="1280"/>
  <c r="AS18" i="1280"/>
  <c r="AS20" i="1280"/>
  <c r="AW18" i="1280"/>
  <c r="BD52" i="2048"/>
  <c r="AL52" i="2048"/>
  <c r="AT52" i="2048"/>
  <c r="BD48" i="2048"/>
  <c r="BD32" i="2048"/>
  <c r="AU19" i="1280"/>
  <c r="AP52" i="2048"/>
  <c r="AY61" i="29968"/>
  <c r="AY64" i="29968"/>
  <c r="AY67" i="29968"/>
  <c r="AQ61" i="29968"/>
  <c r="AO54" i="267"/>
  <c r="AE53" i="267"/>
  <c r="AK52" i="267"/>
  <c r="BD43" i="267"/>
  <c r="AN12" i="1280"/>
  <c r="BB11" i="1280"/>
  <c r="AT11" i="1280"/>
  <c r="AJ10" i="1280"/>
  <c r="AW54" i="267"/>
  <c r="AS52" i="267"/>
  <c r="BD51" i="267"/>
  <c r="BD35" i="267"/>
  <c r="AS61" i="2"/>
  <c r="AS64" i="2"/>
  <c r="AS67" i="2"/>
  <c r="BD42" i="267"/>
  <c r="AK11" i="1280"/>
  <c r="AC52" i="267"/>
  <c r="AU14" i="1280"/>
  <c r="BC74" i="267"/>
  <c r="AK52" i="29969"/>
  <c r="AT53" i="29969"/>
  <c r="BA22" i="1280"/>
  <c r="AU54" i="29969"/>
  <c r="BD37" i="29969"/>
  <c r="AR54" i="29969"/>
  <c r="BD39" i="29969"/>
  <c r="AX53" i="29969"/>
  <c r="AY54" i="29969"/>
  <c r="BC24" i="1280"/>
  <c r="AK52" i="2048"/>
  <c r="AO54" i="2048"/>
  <c r="AM53" i="2048"/>
  <c r="AW61" i="29968"/>
  <c r="AW66" i="29968"/>
  <c r="BD47" i="2048"/>
  <c r="AN20" i="1280"/>
  <c r="AN18" i="1280"/>
  <c r="BD35" i="2048"/>
  <c r="BF19" i="1280"/>
  <c r="AS61" i="29968"/>
  <c r="AP55" i="2048"/>
  <c r="AY18" i="1280"/>
  <c r="BD50" i="2048"/>
  <c r="BD46" i="2048"/>
  <c r="BD42" i="2048"/>
  <c r="AW19" i="1280"/>
  <c r="BC18" i="1280"/>
  <c r="AT53" i="2048"/>
  <c r="AJ52" i="2048"/>
  <c r="BE19" i="1280"/>
  <c r="AW53" i="10541"/>
  <c r="BD17" i="10541"/>
  <c r="AP14" i="1280"/>
  <c r="AD85" i="10541"/>
  <c r="AY52" i="10541"/>
  <c r="AR15" i="1280"/>
  <c r="AY54" i="10541"/>
  <c r="BF14" i="1280"/>
  <c r="O52" i="10541"/>
  <c r="AZ15" i="1280"/>
  <c r="BC64" i="267"/>
  <c r="AJ52" i="267"/>
  <c r="AJ54" i="267"/>
  <c r="AV52" i="267"/>
  <c r="AL53" i="267"/>
  <c r="AY10" i="1280"/>
  <c r="BD34" i="267"/>
  <c r="AQ61" i="2"/>
  <c r="AQ66" i="2"/>
  <c r="AU61" i="2"/>
  <c r="AU64" i="2"/>
  <c r="AU67" i="2"/>
  <c r="AN54" i="267"/>
  <c r="AY12" i="1280"/>
  <c r="BA11" i="1280"/>
  <c r="AP53" i="267"/>
  <c r="AR52" i="267"/>
  <c r="BD38" i="267"/>
  <c r="BD50" i="267"/>
  <c r="AU10" i="1280"/>
  <c r="AW61" i="2"/>
  <c r="AT55" i="267"/>
  <c r="AY61" i="2"/>
  <c r="AY64" i="2"/>
  <c r="AY67" i="2"/>
  <c r="BA61" i="2"/>
  <c r="AX55" i="267"/>
  <c r="AX74" i="267"/>
  <c r="AJ71" i="267"/>
  <c r="AI52" i="29969"/>
  <c r="AX52" i="29969"/>
  <c r="BD48" i="29969"/>
  <c r="AK54" i="29969"/>
  <c r="AJ53" i="29969"/>
  <c r="AW53" i="29969"/>
  <c r="BD29" i="29969"/>
  <c r="O66" i="29969"/>
  <c r="AF53" i="29969"/>
  <c r="AH22" i="1280"/>
  <c r="BB20" i="1280"/>
  <c r="AV19" i="1280"/>
  <c r="AP20" i="1280"/>
  <c r="AX61" i="29968"/>
  <c r="AX65" i="29968"/>
  <c r="AP61" i="29968"/>
  <c r="AM55" i="2048"/>
  <c r="AY54" i="2048"/>
  <c r="AT20" i="1280"/>
  <c r="AZ61" i="29968"/>
  <c r="AL61" i="29968"/>
  <c r="AL65" i="29968"/>
  <c r="AZ19" i="1280"/>
  <c r="BB61" i="29968"/>
  <c r="AY55" i="2048"/>
  <c r="BD45" i="2048"/>
  <c r="AQ54" i="2048"/>
  <c r="BF18" i="1280"/>
  <c r="BB66" i="29968"/>
  <c r="AP66" i="29968"/>
  <c r="AM52" i="2048"/>
  <c r="AT61" i="29968"/>
  <c r="AT66" i="29968"/>
  <c r="AY52" i="2048"/>
  <c r="AU20" i="1280"/>
  <c r="AX19" i="1280"/>
  <c r="AT18" i="1280"/>
  <c r="AP18" i="1280"/>
  <c r="AV54" i="2048"/>
  <c r="BA61" i="29968"/>
  <c r="BA65" i="29968"/>
  <c r="AG53" i="2048"/>
  <c r="AR54" i="2048"/>
  <c r="AN61" i="29968"/>
  <c r="BD41" i="2048"/>
  <c r="AU52" i="2048"/>
  <c r="BC20" i="1280"/>
  <c r="BB19" i="1280"/>
  <c r="AX18" i="1280"/>
  <c r="AO61" i="29968"/>
  <c r="AO65" i="29968"/>
  <c r="AJ61" i="29968"/>
  <c r="BD49" i="2048"/>
  <c r="AR19" i="1280"/>
  <c r="AN54" i="2048"/>
  <c r="AG18" i="1280"/>
  <c r="BD10" i="2048"/>
  <c r="Y53" i="2048"/>
  <c r="Y72" i="2048" s="1"/>
  <c r="AK18" i="1280"/>
  <c r="AB52" i="10541"/>
  <c r="X80" i="10541"/>
  <c r="H66" i="10541"/>
  <c r="AK15" i="1280"/>
  <c r="AU16" i="1280"/>
  <c r="AF54" i="10541"/>
  <c r="AH53" i="267"/>
  <c r="AH72" i="267"/>
  <c r="BC78" i="267"/>
  <c r="AW66" i="2"/>
  <c r="BB61" i="2"/>
  <c r="AY55" i="267"/>
  <c r="AT10" i="1280"/>
  <c r="AQ54" i="267"/>
  <c r="AI52" i="267"/>
  <c r="AT61" i="2"/>
  <c r="AQ55" i="267"/>
  <c r="AH12" i="1280"/>
  <c r="AY54" i="267"/>
  <c r="AO53" i="267"/>
  <c r="BD37" i="267"/>
  <c r="BD45" i="267"/>
  <c r="BD49" i="267"/>
  <c r="BA66" i="2"/>
  <c r="BD11" i="1280"/>
  <c r="AZ11" i="1280"/>
  <c r="AL61" i="2"/>
  <c r="AV54" i="267"/>
  <c r="AS54" i="267"/>
  <c r="AM54" i="267"/>
  <c r="AM52" i="267"/>
  <c r="AQ52" i="267"/>
  <c r="BD53" i="267"/>
  <c r="AP12" i="1280"/>
  <c r="AM61" i="2"/>
  <c r="AY52" i="267"/>
  <c r="AV61" i="2"/>
  <c r="AS55" i="267"/>
  <c r="AJ11" i="1280"/>
  <c r="AE54" i="267"/>
  <c r="AX61" i="2"/>
  <c r="AX64" i="2"/>
  <c r="AX67" i="2"/>
  <c r="AR61" i="2172"/>
  <c r="AR65" i="2172" s="1"/>
  <c r="BD51" i="29969"/>
  <c r="AW52" i="29969"/>
  <c r="AN53" i="29969"/>
  <c r="AS53" i="29969"/>
  <c r="AO54" i="29969"/>
  <c r="AW24" i="1280"/>
  <c r="AY61" i="2172"/>
  <c r="AY65" i="2172" s="1"/>
  <c r="BD24" i="1280"/>
  <c r="AU24" i="1280"/>
  <c r="BD41" i="29969"/>
  <c r="BD44" i="29969"/>
  <c r="AP52" i="29969"/>
  <c r="AX54" i="29969"/>
  <c r="AQ61" i="2172"/>
  <c r="AQ66" i="2172" s="1"/>
  <c r="AS61" i="2172"/>
  <c r="AP55" i="29969"/>
  <c r="H53" i="29969"/>
  <c r="H72" i="29969" s="1"/>
  <c r="S80" i="29969"/>
  <c r="BD50" i="29969"/>
  <c r="AO52" i="29969"/>
  <c r="AL54" i="29969"/>
  <c r="AV22" i="1280"/>
  <c r="AN61" i="2172"/>
  <c r="BD43" i="29969"/>
  <c r="BD46" i="29969"/>
  <c r="S66" i="29969"/>
  <c r="AV52" i="29969"/>
  <c r="BD52" i="29969"/>
  <c r="AI53" i="29969"/>
  <c r="AM53" i="29969"/>
  <c r="AQ53" i="29969"/>
  <c r="AU53" i="29969"/>
  <c r="AY53" i="29969"/>
  <c r="AI54" i="29969"/>
  <c r="AQ54" i="29969"/>
  <c r="BB61" i="2172"/>
  <c r="BB65" i="2172" s="1"/>
  <c r="AZ61" i="2172"/>
  <c r="AO61" i="2172"/>
  <c r="AO65" i="2172" s="1"/>
  <c r="AM52" i="29969"/>
  <c r="AR52" i="29969"/>
  <c r="AJ54" i="29969"/>
  <c r="AW61" i="2172"/>
  <c r="AW64" i="2172"/>
  <c r="AW67" i="2172"/>
  <c r="BA61" i="2172"/>
  <c r="BA65" i="2172" s="1"/>
  <c r="AP61" i="2172"/>
  <c r="AM55" i="29969"/>
  <c r="O73" i="29969"/>
  <c r="H80" i="29969"/>
  <c r="L52" i="29969"/>
  <c r="L64" i="29969" s="1"/>
  <c r="P52" i="29969"/>
  <c r="P64" i="29969" s="1"/>
  <c r="P65" i="29969"/>
  <c r="BB65" i="29968"/>
  <c r="N74" i="2048"/>
  <c r="AF53" i="2048"/>
  <c r="Q53" i="2048"/>
  <c r="AB19" i="1280"/>
  <c r="O66" i="2048"/>
  <c r="W80" i="2048"/>
  <c r="BD19" i="2048"/>
  <c r="E79" i="2048"/>
  <c r="Q80" i="2048"/>
  <c r="AG53" i="10541"/>
  <c r="AG73" i="10541"/>
  <c r="X87" i="10541"/>
  <c r="AT52" i="10541"/>
  <c r="F66" i="10541"/>
  <c r="O80" i="10541"/>
  <c r="AK14" i="1280"/>
  <c r="Y86" i="10541"/>
  <c r="AO72" i="10541"/>
  <c r="L86" i="10541"/>
  <c r="AK72" i="10541"/>
  <c r="AU54" i="10541"/>
  <c r="AQ61" i="1"/>
  <c r="AQ66" i="1"/>
  <c r="V80" i="10541"/>
  <c r="AE11" i="1280"/>
  <c r="AL79" i="267"/>
  <c r="AT72" i="267"/>
  <c r="AM79" i="267"/>
  <c r="BC79" i="267"/>
  <c r="AY53" i="267"/>
  <c r="AY72" i="267"/>
  <c r="AX52" i="267"/>
  <c r="BC72" i="267"/>
  <c r="AA65" i="267"/>
  <c r="AP79" i="267"/>
  <c r="AO65" i="267"/>
  <c r="AH79" i="267"/>
  <c r="AT79" i="267"/>
  <c r="Z10" i="1280"/>
  <c r="AU55" i="29969"/>
  <c r="AX65" i="2172"/>
  <c r="AX64" i="2172"/>
  <c r="AX67" i="2172"/>
  <c r="B73" i="29969"/>
  <c r="D87" i="29969"/>
  <c r="B66" i="29969"/>
  <c r="D73" i="29969"/>
  <c r="B87" i="29969"/>
  <c r="B80" i="29969"/>
  <c r="C87" i="29969"/>
  <c r="BD47" i="29969"/>
  <c r="AS52" i="29969"/>
  <c r="AA54" i="29969"/>
  <c r="AA79" i="29969"/>
  <c r="AT54" i="29969"/>
  <c r="C86" i="29969"/>
  <c r="B86" i="29969"/>
  <c r="D86" i="29969"/>
  <c r="D72" i="29969"/>
  <c r="AW65" i="2172"/>
  <c r="AS22" i="1280"/>
  <c r="AR66" i="2172"/>
  <c r="AL61" i="2172"/>
  <c r="AL66" i="2172" s="1"/>
  <c r="AT61" i="2172"/>
  <c r="AT64" i="2172"/>
  <c r="AT67" i="2172" s="1"/>
  <c r="AT24" i="1280"/>
  <c r="AV61" i="2172"/>
  <c r="AV64" i="2172"/>
  <c r="AV67" i="2172" s="1"/>
  <c r="AY64" i="2172"/>
  <c r="AY67" i="2172"/>
  <c r="AZ24" i="1280"/>
  <c r="AZ22" i="1280"/>
  <c r="AX22" i="1280"/>
  <c r="AQ22" i="1280"/>
  <c r="BD45" i="29969"/>
  <c r="AT55" i="29969"/>
  <c r="C74" i="29969"/>
  <c r="B74" i="29969"/>
  <c r="G74" i="29969"/>
  <c r="K74" i="29969"/>
  <c r="O74" i="29969"/>
  <c r="S74" i="29969"/>
  <c r="X74" i="29969"/>
  <c r="AB74" i="29969"/>
  <c r="AF74" i="29969"/>
  <c r="AJ74" i="29969"/>
  <c r="AO74" i="29969"/>
  <c r="AT74" i="29969"/>
  <c r="C81" i="29969"/>
  <c r="B81" i="29969"/>
  <c r="AM61" i="2172"/>
  <c r="AM64" i="2172" s="1"/>
  <c r="AM67" i="2172" s="1"/>
  <c r="AU61" i="2172"/>
  <c r="AZ65" i="2172"/>
  <c r="AR64" i="2172"/>
  <c r="AR67" i="2172"/>
  <c r="AX66" i="2172"/>
  <c r="BB64" i="2172"/>
  <c r="BB67" i="2172" s="1"/>
  <c r="BB24" i="1280"/>
  <c r="BD40" i="29969"/>
  <c r="AY55" i="29969"/>
  <c r="B85" i="29969"/>
  <c r="D85" i="29969"/>
  <c r="C85" i="29969"/>
  <c r="C68" i="29969"/>
  <c r="D75" i="29969"/>
  <c r="B89" i="29969"/>
  <c r="B75" i="29969"/>
  <c r="C82" i="29969"/>
  <c r="D68" i="29969"/>
  <c r="B82" i="29969"/>
  <c r="C89" i="29969"/>
  <c r="D89" i="29969"/>
  <c r="B68" i="29969"/>
  <c r="C75" i="29969"/>
  <c r="D82" i="29969"/>
  <c r="AO64" i="2172"/>
  <c r="AO67" i="2172"/>
  <c r="AY65" i="29968"/>
  <c r="AQ65" i="29968"/>
  <c r="AQ66" i="29968"/>
  <c r="AQ64" i="29968"/>
  <c r="AQ67" i="29968"/>
  <c r="AN55" i="2048"/>
  <c r="I20" i="1280"/>
  <c r="AZ64" i="29968"/>
  <c r="AZ67" i="29968"/>
  <c r="AG55" i="2048"/>
  <c r="AO64" i="29968"/>
  <c r="AO67" i="29968"/>
  <c r="AU61" i="29968"/>
  <c r="AD54" i="2048"/>
  <c r="AW53" i="2048"/>
  <c r="AX66" i="29968"/>
  <c r="AX64" i="29968"/>
  <c r="AX67" i="29968"/>
  <c r="AU55" i="2048"/>
  <c r="AO52" i="2048"/>
  <c r="AS52" i="2048"/>
  <c r="BD51" i="2048"/>
  <c r="AS54" i="2048"/>
  <c r="AW20" i="1280"/>
  <c r="AO20" i="1280"/>
  <c r="AL18" i="1280"/>
  <c r="AH53" i="2048"/>
  <c r="AP54" i="2048"/>
  <c r="AK61" i="29968"/>
  <c r="AK65" i="29968"/>
  <c r="AR53" i="2048"/>
  <c r="K73" i="2048"/>
  <c r="W66" i="2048"/>
  <c r="AZ65" i="29968"/>
  <c r="AJ66" i="29968"/>
  <c r="AJ54" i="2048"/>
  <c r="AM61" i="29968"/>
  <c r="AT65" i="29968"/>
  <c r="K66" i="2048"/>
  <c r="BD37" i="2048"/>
  <c r="AQ20" i="1280"/>
  <c r="N80" i="2048"/>
  <c r="AR61" i="29968"/>
  <c r="AR64" i="29968"/>
  <c r="AR67" i="29968"/>
  <c r="BD43" i="2048"/>
  <c r="AV61" i="29968"/>
  <c r="AV66" i="29968"/>
  <c r="AW52" i="2048"/>
  <c r="AU66" i="10541"/>
  <c r="AC87" i="10541"/>
  <c r="U87" i="10541"/>
  <c r="D87" i="10541"/>
  <c r="AS86" i="10541"/>
  <c r="AN53" i="10541"/>
  <c r="BA16" i="1280"/>
  <c r="AQ15" i="1280"/>
  <c r="AX54" i="10541"/>
  <c r="AX52" i="10541"/>
  <c r="A73" i="10541"/>
  <c r="BC73" i="10541" s="1"/>
  <c r="AO87" i="10541"/>
  <c r="E87" i="10541"/>
  <c r="AH87" i="10541"/>
  <c r="AS87" i="10541"/>
  <c r="AS73" i="10541"/>
  <c r="T87" i="10541"/>
  <c r="AH80" i="10541"/>
  <c r="Z87" i="10541"/>
  <c r="BA61" i="1"/>
  <c r="BA14" i="1280"/>
  <c r="F80" i="10541"/>
  <c r="A87" i="10541"/>
  <c r="BC87" i="10541"/>
  <c r="AU73" i="10541"/>
  <c r="H80" i="10541"/>
  <c r="L87" i="10541"/>
  <c r="Y73" i="10541"/>
  <c r="D73" i="10541"/>
  <c r="J80" i="10541"/>
  <c r="Z66" i="10541"/>
  <c r="AF74" i="267"/>
  <c r="AW65" i="2"/>
  <c r="AP55" i="267"/>
  <c r="AS65" i="2"/>
  <c r="AR55" i="267"/>
  <c r="AU66" i="2"/>
  <c r="AI12" i="1280"/>
  <c r="AB54" i="267"/>
  <c r="AO11" i="1280"/>
  <c r="AL81" i="267"/>
  <c r="AM67" i="267"/>
  <c r="AU65" i="2"/>
  <c r="AK53" i="267"/>
  <c r="AV53" i="267"/>
  <c r="AN53" i="267"/>
  <c r="BD52" i="267"/>
  <c r="BE10" i="1280"/>
  <c r="BA10" i="1280"/>
  <c r="BD48" i="267"/>
  <c r="AW64" i="2"/>
  <c r="AW67" i="2"/>
  <c r="AW10" i="1280"/>
  <c r="AP52" i="267"/>
  <c r="AO61" i="2"/>
  <c r="AO64" i="2"/>
  <c r="AO67" i="2"/>
  <c r="BD40" i="267"/>
  <c r="AS10" i="1280"/>
  <c r="AK61" i="2"/>
  <c r="AO10" i="1280"/>
  <c r="AH52" i="267"/>
  <c r="AK10" i="1280"/>
  <c r="BD32" i="267"/>
  <c r="AT64" i="2"/>
  <c r="AT67" i="2"/>
  <c r="AN61" i="2"/>
  <c r="BB65" i="2"/>
  <c r="AP61" i="2"/>
  <c r="AP65" i="2"/>
  <c r="AM65" i="2"/>
  <c r="AJ53" i="267"/>
  <c r="AZ61" i="2"/>
  <c r="AZ64" i="2"/>
  <c r="AZ67" i="2"/>
  <c r="BE11" i="1280"/>
  <c r="AH11" i="1280"/>
  <c r="BD10" i="1280"/>
  <c r="AZ10" i="1280"/>
  <c r="AV10" i="1280"/>
  <c r="AR10" i="1280"/>
  <c r="AN10" i="1280"/>
  <c r="AD65" i="267"/>
  <c r="BD23" i="267"/>
  <c r="AF53" i="267"/>
  <c r="AJ61" i="2"/>
  <c r="AR61" i="2"/>
  <c r="AN11" i="1280"/>
  <c r="AE65" i="29969"/>
  <c r="AI65" i="29969"/>
  <c r="AO87" i="2048"/>
  <c r="L74" i="2048"/>
  <c r="H74" i="2048"/>
  <c r="AO66" i="2048"/>
  <c r="N66" i="2048"/>
  <c r="AY88" i="2048"/>
  <c r="AA88" i="2048"/>
  <c r="N81" i="2048"/>
  <c r="E67" i="2048"/>
  <c r="AO67" i="2048"/>
  <c r="Z88" i="2048"/>
  <c r="AW80" i="2048"/>
  <c r="AI73" i="2048"/>
  <c r="O87" i="2048"/>
  <c r="O80" i="2048"/>
  <c r="Q73" i="2048"/>
  <c r="I87" i="2048"/>
  <c r="S73" i="2048"/>
  <c r="E87" i="2048"/>
  <c r="A73" i="2048"/>
  <c r="BC73" i="2048" s="1"/>
  <c r="AU73" i="2048"/>
  <c r="F80" i="2048"/>
  <c r="AU80" i="2048"/>
  <c r="Z87" i="2048"/>
  <c r="M73" i="2048"/>
  <c r="AK87" i="2048"/>
  <c r="AW87" i="2048"/>
  <c r="Q87" i="2048"/>
  <c r="AG66" i="2048"/>
  <c r="J87" i="2048"/>
  <c r="AE73" i="2048"/>
  <c r="AL87" i="2048"/>
  <c r="AS73" i="2048"/>
  <c r="B87" i="2048"/>
  <c r="AQ80" i="2048"/>
  <c r="AW66" i="2048"/>
  <c r="D66" i="2048"/>
  <c r="Z73" i="2048"/>
  <c r="R87" i="2048"/>
  <c r="M80" i="2048"/>
  <c r="AG87" i="2048"/>
  <c r="AS80" i="2048"/>
  <c r="AP87" i="2048"/>
  <c r="AG80" i="2048"/>
  <c r="F87" i="2048"/>
  <c r="AC87" i="2048"/>
  <c r="AY73" i="2048"/>
  <c r="AE87" i="2048"/>
  <c r="AQ73" i="2048"/>
  <c r="A87" i="2048"/>
  <c r="BC87" i="2048" s="1"/>
  <c r="I73" i="2048"/>
  <c r="Q66" i="2048"/>
  <c r="N87" i="2048"/>
  <c r="Z80" i="2048"/>
  <c r="Y87" i="2048"/>
  <c r="AC80" i="2048"/>
  <c r="V87" i="2048"/>
  <c r="AS87" i="2048"/>
  <c r="AT80" i="2048"/>
  <c r="AM87" i="2048"/>
  <c r="B80" i="2048"/>
  <c r="AQ66" i="2048"/>
  <c r="AP73" i="2048"/>
  <c r="AI87" i="10541"/>
  <c r="AQ86" i="10541"/>
  <c r="K87" i="10541"/>
  <c r="W87" i="10541"/>
  <c r="AE87" i="10541"/>
  <c r="AC80" i="10541"/>
  <c r="AI73" i="10541"/>
  <c r="AA73" i="10541"/>
  <c r="O73" i="10541"/>
  <c r="G87" i="10541"/>
  <c r="AQ87" i="10541"/>
  <c r="S87" i="10541"/>
  <c r="AI80" i="10541"/>
  <c r="AE80" i="10541"/>
  <c r="K80" i="10541"/>
  <c r="Q73" i="10541"/>
  <c r="AE66" i="10541"/>
  <c r="S66" i="10541"/>
  <c r="AM87" i="10541"/>
  <c r="AW79" i="267"/>
  <c r="AO72" i="267"/>
  <c r="AC71" i="267"/>
  <c r="AW71" i="267"/>
  <c r="AL80" i="267"/>
  <c r="AK66" i="267"/>
  <c r="AF52" i="267"/>
  <c r="AF65" i="267"/>
  <c r="AG79" i="267"/>
  <c r="AP72" i="267"/>
  <c r="AH65" i="267"/>
  <c r="AL72" i="267"/>
  <c r="AP73" i="267"/>
  <c r="AD80" i="267"/>
  <c r="AS72" i="267"/>
  <c r="AO75" i="267"/>
  <c r="AG61" i="2"/>
  <c r="AG66" i="2"/>
  <c r="AB52" i="267"/>
  <c r="BD30" i="267"/>
  <c r="AE52" i="267"/>
  <c r="AI18" i="1280"/>
  <c r="BD30" i="2048"/>
  <c r="D52" i="2048"/>
  <c r="D65" i="2048"/>
  <c r="K80" i="2048"/>
  <c r="AH52" i="29969"/>
  <c r="AB54" i="29969"/>
  <c r="AB78" i="29969"/>
  <c r="AF54" i="29969"/>
  <c r="BD32" i="29969"/>
  <c r="AD52" i="29969"/>
  <c r="J73" i="29969"/>
  <c r="J66" i="29969"/>
  <c r="V66" i="29969"/>
  <c r="BD35" i="29969"/>
  <c r="AC53" i="29969"/>
  <c r="AC71" i="29969"/>
  <c r="J80" i="29969"/>
  <c r="C80" i="29969"/>
  <c r="D80" i="29969"/>
  <c r="E80" i="29969"/>
  <c r="F80" i="29969"/>
  <c r="G80" i="29969"/>
  <c r="I80" i="29969"/>
  <c r="K80" i="29969"/>
  <c r="L80" i="29969"/>
  <c r="M80" i="29969"/>
  <c r="N80" i="29969"/>
  <c r="O80" i="29969"/>
  <c r="P80" i="29969"/>
  <c r="Q80" i="29969"/>
  <c r="R80" i="29969"/>
  <c r="T80" i="29969"/>
  <c r="U80" i="29969"/>
  <c r="V80" i="29969"/>
  <c r="W80" i="29969"/>
  <c r="X80" i="29969"/>
  <c r="Z80" i="29969"/>
  <c r="AA80" i="29969"/>
  <c r="AB80" i="29969"/>
  <c r="AC80" i="29969"/>
  <c r="AD80" i="29969"/>
  <c r="AE80" i="29969"/>
  <c r="AF80" i="29969"/>
  <c r="AG80" i="29969"/>
  <c r="AH80" i="29969"/>
  <c r="AI80" i="29969"/>
  <c r="AJ80" i="29969"/>
  <c r="AK80" i="29969"/>
  <c r="AL80" i="29969"/>
  <c r="AN80" i="29969"/>
  <c r="AP80" i="29969"/>
  <c r="AR80" i="29969"/>
  <c r="AT80" i="29969"/>
  <c r="AV80" i="29969"/>
  <c r="AW80" i="29969"/>
  <c r="AX80" i="29969"/>
  <c r="W71" i="29969"/>
  <c r="AH53" i="29969"/>
  <c r="AH73" i="29969"/>
  <c r="AB53" i="29969"/>
  <c r="AB71" i="29969"/>
  <c r="D79" i="29969"/>
  <c r="AD61" i="2172"/>
  <c r="AD64" i="2172" s="1"/>
  <c r="AD67" i="2172" s="1"/>
  <c r="AF61" i="2172"/>
  <c r="AC55" i="29969"/>
  <c r="F64" i="29969"/>
  <c r="AE53" i="29969"/>
  <c r="AE73" i="29969"/>
  <c r="AC54" i="29969"/>
  <c r="AC78" i="29969"/>
  <c r="BD27" i="29969"/>
  <c r="AC52" i="29969"/>
  <c r="AC66" i="29969"/>
  <c r="AH54" i="29969"/>
  <c r="AL24" i="1280"/>
  <c r="AJ24" i="1280"/>
  <c r="AH23" i="1280"/>
  <c r="AM22" i="1280"/>
  <c r="BD31" i="29969"/>
  <c r="BD34" i="29969"/>
  <c r="S73" i="29969"/>
  <c r="E72" i="2048"/>
  <c r="AE20" i="1280"/>
  <c r="V52" i="2048"/>
  <c r="V65" i="2048" s="1"/>
  <c r="H54" i="2048"/>
  <c r="H79" i="2048" s="1"/>
  <c r="P19" i="1280"/>
  <c r="AH61" i="29968"/>
  <c r="AH66" i="29968"/>
  <c r="BD33" i="2048"/>
  <c r="L18" i="1280"/>
  <c r="BD7" i="2048"/>
  <c r="AC53" i="2048"/>
  <c r="AA53" i="2048"/>
  <c r="AF18" i="1280"/>
  <c r="R53" i="2048"/>
  <c r="R72" i="2048"/>
  <c r="BD18" i="2048"/>
  <c r="AI20" i="1280"/>
  <c r="M66" i="2048"/>
  <c r="AC54" i="2048"/>
  <c r="BD29" i="2048"/>
  <c r="AJ18" i="1280"/>
  <c r="BD31" i="2048"/>
  <c r="AL20" i="1280"/>
  <c r="Q19" i="1280"/>
  <c r="AH18" i="1280"/>
  <c r="AG61" i="29968"/>
  <c r="AD55" i="2048"/>
  <c r="AD61" i="29968"/>
  <c r="AD66" i="29968"/>
  <c r="AE61" i="29968"/>
  <c r="AE66" i="29968"/>
  <c r="AK19" i="1280"/>
  <c r="AF61" i="29968"/>
  <c r="AF64" i="29968"/>
  <c r="I80" i="2048"/>
  <c r="AV52" i="10541"/>
  <c r="AM54" i="10541"/>
  <c r="AM80" i="10541"/>
  <c r="AG54" i="10541"/>
  <c r="AG80" i="10541"/>
  <c r="AQ53" i="10541"/>
  <c r="AQ72" i="10541"/>
  <c r="AJ16" i="1280"/>
  <c r="M54" i="10541"/>
  <c r="M80" i="10541"/>
  <c r="AJ61" i="1"/>
  <c r="AJ65" i="1"/>
  <c r="AH15" i="1280"/>
  <c r="AR16" i="1280"/>
  <c r="AM61" i="1"/>
  <c r="AJ55" i="10541"/>
  <c r="BD31" i="10541"/>
  <c r="AV14" i="1280"/>
  <c r="AJ14" i="1280"/>
  <c r="I80" i="10541"/>
  <c r="S73" i="10541"/>
  <c r="AK52" i="10541"/>
  <c r="AF14" i="1280"/>
  <c r="AO15" i="1280"/>
  <c r="AR52" i="10541"/>
  <c r="BC14" i="1280"/>
  <c r="AQ14" i="1280"/>
  <c r="AJ52" i="10541"/>
  <c r="BD34" i="10541"/>
  <c r="BA15" i="1280"/>
  <c r="BD46" i="10541"/>
  <c r="AW61" i="1"/>
  <c r="AW66" i="1"/>
  <c r="AN61" i="1"/>
  <c r="AN66" i="1"/>
  <c r="AQ16" i="1280"/>
  <c r="AI16" i="1280"/>
  <c r="AI14" i="1280"/>
  <c r="U80" i="10541"/>
  <c r="AE61" i="1"/>
  <c r="AE66" i="1"/>
  <c r="AM14" i="1280"/>
  <c r="X66" i="10541"/>
  <c r="BD42" i="10541"/>
  <c r="N54" i="29969"/>
  <c r="N78" i="29969" s="1"/>
  <c r="AN23" i="1280"/>
  <c r="AG53" i="29969"/>
  <c r="AG73" i="29969"/>
  <c r="AE61" i="2172"/>
  <c r="AE66" i="2172"/>
  <c r="AB52" i="29969"/>
  <c r="BD30" i="29969"/>
  <c r="O22" i="1280"/>
  <c r="H52" i="29969"/>
  <c r="H65" i="29969" s="1"/>
  <c r="BD10" i="29969"/>
  <c r="AN22" i="1280"/>
  <c r="AG61" i="2172"/>
  <c r="AG66" i="2172"/>
  <c r="AI61" i="2172"/>
  <c r="AI65" i="2172"/>
  <c r="N23" i="1280"/>
  <c r="D52" i="29969"/>
  <c r="D64" i="29969"/>
  <c r="D65" i="29969"/>
  <c r="Z73" i="29969"/>
  <c r="W64" i="29969"/>
  <c r="AJ61" i="2172"/>
  <c r="AN24" i="1280"/>
  <c r="AD54" i="29969"/>
  <c r="AK23" i="1280"/>
  <c r="AO22" i="1280"/>
  <c r="AK61" i="2172"/>
  <c r="AK64" i="2172"/>
  <c r="AH61" i="2172"/>
  <c r="AL22" i="1280"/>
  <c r="BD33" i="29969"/>
  <c r="AI22" i="1280"/>
  <c r="Y52" i="29969"/>
  <c r="Y64" i="29969" s="1"/>
  <c r="N12" i="1280"/>
  <c r="AC10" i="1280"/>
  <c r="AD61" i="2"/>
  <c r="BD33" i="267"/>
  <c r="AI11" i="1280"/>
  <c r="BD29" i="267"/>
  <c r="AH61" i="2"/>
  <c r="AH65" i="2"/>
  <c r="AJ12" i="1280"/>
  <c r="AH10" i="1280"/>
  <c r="AF54" i="267"/>
  <c r="AE61" i="2"/>
  <c r="AE65" i="2"/>
  <c r="AI61" i="2"/>
  <c r="AI66" i="2"/>
  <c r="AF61" i="2"/>
  <c r="M19" i="1280"/>
  <c r="BD6" i="2048"/>
  <c r="B53" i="2048"/>
  <c r="I66" i="2048"/>
  <c r="F53" i="2048"/>
  <c r="S20" i="1280"/>
  <c r="M20" i="1280"/>
  <c r="AI61" i="29968"/>
  <c r="AM20" i="1280"/>
  <c r="AF52" i="2048"/>
  <c r="AM18" i="1280"/>
  <c r="BD34" i="2048"/>
  <c r="AE53" i="2048"/>
  <c r="AH20" i="1280"/>
  <c r="AB53" i="2048"/>
  <c r="AI19" i="1280"/>
  <c r="Q66" i="10541"/>
  <c r="O16" i="1280"/>
  <c r="E52" i="10541"/>
  <c r="I66" i="10541"/>
  <c r="S80" i="10541"/>
  <c r="AY16" i="1280"/>
  <c r="AY15" i="1280"/>
  <c r="BD49" i="10541"/>
  <c r="BC16" i="1280"/>
  <c r="BB14" i="1280"/>
  <c r="AY61" i="1"/>
  <c r="AY66" i="1"/>
  <c r="AP61" i="1"/>
  <c r="AM55" i="10541"/>
  <c r="AI52" i="10541"/>
  <c r="AI66" i="10541"/>
  <c r="AD61" i="1"/>
  <c r="AD65" i="1"/>
  <c r="X73" i="10541"/>
  <c r="AT15" i="1280"/>
  <c r="AT14" i="1280"/>
  <c r="AM52" i="10541"/>
  <c r="AM66" i="10541"/>
  <c r="AH16" i="1280"/>
  <c r="AZ61" i="1"/>
  <c r="AV53" i="10541"/>
  <c r="BC15" i="1280"/>
  <c r="BD29" i="10541"/>
  <c r="AG61" i="1"/>
  <c r="AI61" i="1"/>
  <c r="AL16" i="1280"/>
  <c r="AM15" i="1280"/>
  <c r="AA54" i="10541"/>
  <c r="AA80" i="10541"/>
  <c r="AM53" i="10541"/>
  <c r="AM73" i="10541"/>
  <c r="AC53" i="10541"/>
  <c r="AC73" i="10541"/>
  <c r="AL61" i="1"/>
  <c r="AL65" i="1"/>
  <c r="AA52" i="10541"/>
  <c r="AA66" i="10541"/>
  <c r="V53" i="10541"/>
  <c r="BD35" i="10541"/>
  <c r="AF53" i="10541"/>
  <c r="AF61" i="1"/>
  <c r="AF65" i="1"/>
  <c r="AP16" i="1280"/>
  <c r="AN14" i="1280"/>
  <c r="AO52" i="10541"/>
  <c r="AD52" i="10541"/>
  <c r="Z53" i="10541"/>
  <c r="Z73" i="10541"/>
  <c r="BD39" i="10541"/>
  <c r="AP15" i="1280"/>
  <c r="AI15" i="1280"/>
  <c r="AQ54" i="10541"/>
  <c r="AQ79" i="10541"/>
  <c r="M10" i="1280"/>
  <c r="B73" i="2048"/>
  <c r="AK68" i="2048"/>
  <c r="AO80" i="2048"/>
  <c r="AW16" i="1280"/>
  <c r="AR67" i="29969"/>
  <c r="AU64" i="29969"/>
  <c r="N68" i="29969"/>
  <c r="N67" i="29969"/>
  <c r="K67" i="29969"/>
  <c r="P68" i="29969"/>
  <c r="T68" i="29969"/>
  <c r="T67" i="29969"/>
  <c r="X68" i="29969"/>
  <c r="AN68" i="29969"/>
  <c r="AV68" i="29969"/>
  <c r="AE64" i="29969"/>
  <c r="AM64" i="29969"/>
  <c r="T86" i="29969"/>
  <c r="J68" i="29969"/>
  <c r="J67" i="29969"/>
  <c r="R68" i="29969"/>
  <c r="O67" i="29969"/>
  <c r="H68" i="29969"/>
  <c r="H67" i="29969"/>
  <c r="AC68" i="29969"/>
  <c r="AK68" i="29969"/>
  <c r="AO68" i="29969"/>
  <c r="AR85" i="29969"/>
  <c r="AN85" i="29969"/>
  <c r="AB85" i="29969"/>
  <c r="X85" i="29969"/>
  <c r="T85" i="29969"/>
  <c r="P85" i="29969"/>
  <c r="L85" i="29969"/>
  <c r="H85" i="29969"/>
  <c r="AX85" i="29969"/>
  <c r="AL85" i="29969"/>
  <c r="AG85" i="29969"/>
  <c r="AA85" i="29969"/>
  <c r="V85" i="29969"/>
  <c r="Q85" i="29969"/>
  <c r="K85" i="29969"/>
  <c r="F85" i="29969"/>
  <c r="AX78" i="29969"/>
  <c r="AT78" i="29969"/>
  <c r="AP78" i="29969"/>
  <c r="AL78" i="29969"/>
  <c r="R78" i="29969"/>
  <c r="F78" i="29969"/>
  <c r="AV71" i="29969"/>
  <c r="AR71" i="29969"/>
  <c r="AN71" i="29969"/>
  <c r="AV85" i="29969"/>
  <c r="Z85" i="29969"/>
  <c r="S85" i="29969"/>
  <c r="AU78" i="29969"/>
  <c r="AE78" i="29969"/>
  <c r="AS85" i="29969"/>
  <c r="AK85" i="29969"/>
  <c r="O85" i="29969"/>
  <c r="AP85" i="29969"/>
  <c r="AI85" i="29969"/>
  <c r="AC85" i="29969"/>
  <c r="N85" i="29969"/>
  <c r="G85" i="29969"/>
  <c r="AV78" i="29969"/>
  <c r="AK78" i="29969"/>
  <c r="AA78" i="29969"/>
  <c r="U78" i="29969"/>
  <c r="AT71" i="29969"/>
  <c r="AI71" i="29969"/>
  <c r="AD71" i="29969"/>
  <c r="A71" i="29969"/>
  <c r="AT85" i="29969"/>
  <c r="R85" i="29969"/>
  <c r="AR78" i="29969"/>
  <c r="AG78" i="29969"/>
  <c r="A78" i="29969"/>
  <c r="BC78" i="29969" s="1"/>
  <c r="AL71" i="29969"/>
  <c r="AE71" i="29969"/>
  <c r="J85" i="29969"/>
  <c r="AN78" i="29969"/>
  <c r="AX71" i="29969"/>
  <c r="AK71" i="29969"/>
  <c r="V71" i="29969"/>
  <c r="AX64" i="29969"/>
  <c r="AT64" i="29969"/>
  <c r="AP64" i="29969"/>
  <c r="AL64" i="29969"/>
  <c r="AE85" i="29969"/>
  <c r="AW78" i="29969"/>
  <c r="AP71" i="29969"/>
  <c r="AA71" i="29969"/>
  <c r="AS78" i="29969"/>
  <c r="AI78" i="29969"/>
  <c r="AG71" i="29969"/>
  <c r="R71" i="29969"/>
  <c r="AV64" i="29969"/>
  <c r="AR64" i="29969"/>
  <c r="AN64" i="29969"/>
  <c r="AJ64" i="29969"/>
  <c r="AG64" i="29969"/>
  <c r="Z68" i="29969"/>
  <c r="Z67" i="29969"/>
  <c r="AH68" i="29969"/>
  <c r="AP68" i="29969"/>
  <c r="AT68" i="29969"/>
  <c r="AX68" i="29969"/>
  <c r="AX67" i="29969"/>
  <c r="AA64" i="29969"/>
  <c r="AI64" i="29969"/>
  <c r="AY87" i="29969"/>
  <c r="AI87" i="29969"/>
  <c r="AE87" i="29969"/>
  <c r="AA87" i="29969"/>
  <c r="S87" i="29969"/>
  <c r="O87" i="29969"/>
  <c r="K87" i="29969"/>
  <c r="G87" i="29969"/>
  <c r="AV87" i="29969"/>
  <c r="AP87" i="29969"/>
  <c r="AK87" i="29969"/>
  <c r="Z87" i="29969"/>
  <c r="P87" i="29969"/>
  <c r="J87" i="29969"/>
  <c r="T87" i="29969"/>
  <c r="F87" i="29969"/>
  <c r="AV73" i="29969"/>
  <c r="AR73" i="29969"/>
  <c r="AN73" i="29969"/>
  <c r="AF73" i="29969"/>
  <c r="X73" i="29969"/>
  <c r="P73" i="29969"/>
  <c r="AS87" i="29969"/>
  <c r="Q87" i="29969"/>
  <c r="H87" i="29969"/>
  <c r="AX87" i="29969"/>
  <c r="AN87" i="29969"/>
  <c r="V87" i="29969"/>
  <c r="L87" i="29969"/>
  <c r="AT87" i="29969"/>
  <c r="AL87" i="29969"/>
  <c r="AC87" i="29969"/>
  <c r="R87" i="29969"/>
  <c r="AX73" i="29969"/>
  <c r="AC73" i="29969"/>
  <c r="G73" i="29969"/>
  <c r="N87" i="29969"/>
  <c r="A80" i="29969"/>
  <c r="BC80" i="29969" s="1"/>
  <c r="AK73" i="29969"/>
  <c r="V73" i="29969"/>
  <c r="A73" i="29969"/>
  <c r="AU66" i="29969"/>
  <c r="AI66" i="29969"/>
  <c r="AE66" i="29969"/>
  <c r="AA66" i="29969"/>
  <c r="G66" i="29969"/>
  <c r="AR87" i="29969"/>
  <c r="AW73" i="29969"/>
  <c r="AP73" i="29969"/>
  <c r="AI73" i="29969"/>
  <c r="AA73" i="29969"/>
  <c r="N73" i="29969"/>
  <c r="AX66" i="29969"/>
  <c r="AT66" i="29969"/>
  <c r="AP66" i="29969"/>
  <c r="AL66" i="29969"/>
  <c r="Z66" i="29969"/>
  <c r="N66" i="29969"/>
  <c r="AG87" i="29969"/>
  <c r="AS66" i="29969"/>
  <c r="X87" i="29969"/>
  <c r="AT73" i="29969"/>
  <c r="AL73" i="29969"/>
  <c r="AV66" i="29969"/>
  <c r="AR66" i="29969"/>
  <c r="AN66" i="29969"/>
  <c r="T66" i="29969"/>
  <c r="P66" i="29969"/>
  <c r="AG66" i="29969"/>
  <c r="AA88" i="29969"/>
  <c r="AQ67" i="29969"/>
  <c r="AK64" i="29969"/>
  <c r="AA65" i="29969"/>
  <c r="AQ65" i="29969"/>
  <c r="AK66" i="29969"/>
  <c r="AL65" i="29969"/>
  <c r="AP65" i="29969"/>
  <c r="AT65" i="29969"/>
  <c r="AX65" i="29969"/>
  <c r="AY89" i="29969"/>
  <c r="AI89" i="29969"/>
  <c r="AE89" i="29969"/>
  <c r="AA89" i="29969"/>
  <c r="W89" i="29969"/>
  <c r="S89" i="29969"/>
  <c r="O89" i="29969"/>
  <c r="K89" i="29969"/>
  <c r="G89" i="29969"/>
  <c r="AT89" i="29969"/>
  <c r="T89" i="29969"/>
  <c r="N89" i="29969"/>
  <c r="AX82" i="29969"/>
  <c r="AT82" i="29969"/>
  <c r="AP82" i="29969"/>
  <c r="AL82" i="29969"/>
  <c r="Z82" i="29969"/>
  <c r="V82" i="29969"/>
  <c r="R82" i="29969"/>
  <c r="N82" i="29969"/>
  <c r="J82" i="29969"/>
  <c r="F82" i="29969"/>
  <c r="AV89" i="29969"/>
  <c r="AN89" i="29969"/>
  <c r="AG89" i="29969"/>
  <c r="Z89" i="29969"/>
  <c r="R89" i="29969"/>
  <c r="L89" i="29969"/>
  <c r="AW82" i="29969"/>
  <c r="AR82" i="29969"/>
  <c r="AG82" i="29969"/>
  <c r="AB82" i="29969"/>
  <c r="L82" i="29969"/>
  <c r="G82" i="29969"/>
  <c r="A82" i="29969"/>
  <c r="BC82" i="29969" s="1"/>
  <c r="AV75" i="29969"/>
  <c r="AR75" i="29969"/>
  <c r="AN75" i="29969"/>
  <c r="AJ75" i="29969"/>
  <c r="X75" i="29969"/>
  <c r="T75" i="29969"/>
  <c r="P75" i="29969"/>
  <c r="L75" i="29969"/>
  <c r="H75" i="29969"/>
  <c r="AX89" i="29969"/>
  <c r="AP89" i="29969"/>
  <c r="V89" i="29969"/>
  <c r="AK82" i="29969"/>
  <c r="AE82" i="29969"/>
  <c r="X82" i="29969"/>
  <c r="P82" i="29969"/>
  <c r="AP75" i="29969"/>
  <c r="AK75" i="29969"/>
  <c r="AE75" i="29969"/>
  <c r="Z75" i="29969"/>
  <c r="AS89" i="29969"/>
  <c r="AK89" i="29969"/>
  <c r="AB89" i="29969"/>
  <c r="H89" i="29969"/>
  <c r="AV82" i="29969"/>
  <c r="AI82" i="29969"/>
  <c r="AA82" i="29969"/>
  <c r="T82" i="29969"/>
  <c r="AR89" i="29969"/>
  <c r="X89" i="29969"/>
  <c r="P89" i="29969"/>
  <c r="F89" i="29969"/>
  <c r="AU82" i="29969"/>
  <c r="AN82" i="29969"/>
  <c r="Y82" i="29969"/>
  <c r="S82" i="29969"/>
  <c r="K82" i="29969"/>
  <c r="AL75" i="29969"/>
  <c r="AG75" i="29969"/>
  <c r="AA75" i="29969"/>
  <c r="V75" i="29969"/>
  <c r="K75" i="29969"/>
  <c r="F75" i="29969"/>
  <c r="A75" i="29969"/>
  <c r="AU68" i="29969"/>
  <c r="AI68" i="29969"/>
  <c r="AE68" i="29969"/>
  <c r="AA68" i="29969"/>
  <c r="S68" i="29969"/>
  <c r="O68" i="29969"/>
  <c r="K68" i="29969"/>
  <c r="G68" i="29969"/>
  <c r="F68" i="29969"/>
  <c r="L68" i="29969"/>
  <c r="V68" i="29969"/>
  <c r="AG68" i="29969"/>
  <c r="AL68" i="29969"/>
  <c r="AR68" i="29969"/>
  <c r="AB72" i="29969"/>
  <c r="AQ72" i="29969"/>
  <c r="AW72" i="29969"/>
  <c r="O75" i="29969"/>
  <c r="AI75" i="29969"/>
  <c r="AT75" i="29969"/>
  <c r="AH79" i="29969"/>
  <c r="AN86" i="29969"/>
  <c r="AC89" i="29969"/>
  <c r="A72" i="29969"/>
  <c r="BC72" i="29969" s="1"/>
  <c r="AE72" i="29969"/>
  <c r="AK72" i="29969"/>
  <c r="AR72" i="29969"/>
  <c r="J75" i="29969"/>
  <c r="R75" i="29969"/>
  <c r="AC75" i="29969"/>
  <c r="AX75" i="29969"/>
  <c r="AL79" i="29969"/>
  <c r="AC82" i="29969"/>
  <c r="L86" i="29969"/>
  <c r="AX86" i="29969"/>
  <c r="AL89" i="29969"/>
  <c r="AB65" i="29969"/>
  <c r="AF65" i="29969"/>
  <c r="AJ65" i="29969"/>
  <c r="AN65" i="29969"/>
  <c r="AR65" i="29969"/>
  <c r="AV65" i="29969"/>
  <c r="AF72" i="29969"/>
  <c r="AM72" i="29969"/>
  <c r="AU72" i="29969"/>
  <c r="S75" i="29969"/>
  <c r="AD75" i="29969"/>
  <c r="AY75" i="29969"/>
  <c r="AC79" i="29969"/>
  <c r="AM79" i="29969"/>
  <c r="AX79" i="29969"/>
  <c r="H82" i="29969"/>
  <c r="AJ82" i="29969"/>
  <c r="J89" i="29969"/>
  <c r="AO86" i="29969"/>
  <c r="AK86" i="29969"/>
  <c r="AG86" i="29969"/>
  <c r="AC86" i="29969"/>
  <c r="M86" i="29969"/>
  <c r="E86" i="29969"/>
  <c r="AV86" i="29969"/>
  <c r="AQ86" i="29969"/>
  <c r="AL86" i="29969"/>
  <c r="AF86" i="29969"/>
  <c r="AA86" i="29969"/>
  <c r="V86" i="29969"/>
  <c r="P86" i="29969"/>
  <c r="K86" i="29969"/>
  <c r="F86" i="29969"/>
  <c r="AT86" i="29969"/>
  <c r="AM86" i="29969"/>
  <c r="AE86" i="29969"/>
  <c r="X86" i="29969"/>
  <c r="R86" i="29969"/>
  <c r="J86" i="29969"/>
  <c r="AV79" i="29969"/>
  <c r="AR79" i="29969"/>
  <c r="AN79" i="29969"/>
  <c r="AJ79" i="29969"/>
  <c r="AF79" i="29969"/>
  <c r="AB79" i="29969"/>
  <c r="AX72" i="29969"/>
  <c r="AT72" i="29969"/>
  <c r="AP72" i="29969"/>
  <c r="AL72" i="29969"/>
  <c r="AD72" i="29969"/>
  <c r="AY86" i="29969"/>
  <c r="AP86" i="29969"/>
  <c r="N86" i="29969"/>
  <c r="AY79" i="29969"/>
  <c r="AT79" i="29969"/>
  <c r="AI79" i="29969"/>
  <c r="AU86" i="29969"/>
  <c r="AJ86" i="29969"/>
  <c r="AB86" i="29969"/>
  <c r="S86" i="29969"/>
  <c r="H86" i="29969"/>
  <c r="AR86" i="29969"/>
  <c r="AI86" i="29969"/>
  <c r="Z86" i="29969"/>
  <c r="O86" i="29969"/>
  <c r="G86" i="29969"/>
  <c r="AU79" i="29969"/>
  <c r="AP79" i="29969"/>
  <c r="AK79" i="29969"/>
  <c r="AE79" i="29969"/>
  <c r="AY72" i="29969"/>
  <c r="AN72" i="29969"/>
  <c r="AI72" i="29969"/>
  <c r="AC72" i="29969"/>
  <c r="AC65" i="29969"/>
  <c r="AG65" i="29969"/>
  <c r="AK65" i="29969"/>
  <c r="AA72" i="29969"/>
  <c r="AG72" i="29969"/>
  <c r="AV72" i="29969"/>
  <c r="G75" i="29969"/>
  <c r="N75" i="29969"/>
  <c r="W75" i="29969"/>
  <c r="AS75" i="29969"/>
  <c r="A79" i="29969"/>
  <c r="BC79" i="29969" s="1"/>
  <c r="K79" i="29969"/>
  <c r="AG79" i="29969"/>
  <c r="AQ79" i="29969"/>
  <c r="O82" i="29969"/>
  <c r="AQ82" i="29969"/>
  <c r="U89" i="29969"/>
  <c r="AK88" i="29969"/>
  <c r="AU88" i="29969"/>
  <c r="Z88" i="29969"/>
  <c r="AV81" i="29969"/>
  <c r="AF81" i="29969"/>
  <c r="P81" i="29969"/>
  <c r="AL88" i="29969"/>
  <c r="AX81" i="29969"/>
  <c r="AC81" i="29969"/>
  <c r="G81" i="29969"/>
  <c r="N81" i="29969"/>
  <c r="V81" i="29969"/>
  <c r="AD81" i="29969"/>
  <c r="AL81" i="29969"/>
  <c r="AW81" i="29969"/>
  <c r="AC67" i="29969"/>
  <c r="AS67" i="29969"/>
  <c r="V88" i="29969"/>
  <c r="F88" i="29969"/>
  <c r="AQ88" i="29969"/>
  <c r="AM88" i="29969"/>
  <c r="L66" i="2048"/>
  <c r="K89" i="2048"/>
  <c r="AQ82" i="2048"/>
  <c r="G66" i="2048"/>
  <c r="AA66" i="2048"/>
  <c r="B66" i="2048"/>
  <c r="Y66" i="2048"/>
  <c r="Q68" i="2048"/>
  <c r="U68" i="2048"/>
  <c r="N89" i="2048"/>
  <c r="AH89" i="2048"/>
  <c r="C75" i="2048"/>
  <c r="AK89" i="2048"/>
  <c r="F75" i="2048"/>
  <c r="R89" i="2048"/>
  <c r="AD82" i="2048"/>
  <c r="AO82" i="2048"/>
  <c r="K75" i="2048"/>
  <c r="AX75" i="2048"/>
  <c r="W89" i="2048"/>
  <c r="AG88" i="2048"/>
  <c r="N68" i="2048"/>
  <c r="R68" i="2048"/>
  <c r="D74" i="2048"/>
  <c r="B75" i="2048"/>
  <c r="E89" i="2048"/>
  <c r="Q89" i="2048"/>
  <c r="AL68" i="2048"/>
  <c r="AQ81" i="2048"/>
  <c r="A80" i="2048"/>
  <c r="BC80" i="2048" s="1"/>
  <c r="AA87" i="2048"/>
  <c r="AU87" i="2048"/>
  <c r="AS66" i="2048"/>
  <c r="AE80" i="2048"/>
  <c r="AM66" i="2048"/>
  <c r="V73" i="2048"/>
  <c r="E73" i="2048"/>
  <c r="AM73" i="2048"/>
  <c r="AD80" i="2048"/>
  <c r="W87" i="2048"/>
  <c r="AQ87" i="2048"/>
  <c r="V80" i="2048"/>
  <c r="AY80" i="2048"/>
  <c r="E80" i="2048"/>
  <c r="AO73" i="2048"/>
  <c r="AY66" i="2048"/>
  <c r="N88" i="2048"/>
  <c r="Z74" i="2048"/>
  <c r="Z67" i="2048"/>
  <c r="R81" i="2048"/>
  <c r="AQ88" i="2048"/>
  <c r="AC74" i="2048"/>
  <c r="Q74" i="2048"/>
  <c r="AM74" i="2048"/>
  <c r="L68" i="2048"/>
  <c r="P88" i="2048"/>
  <c r="AB74" i="2048"/>
  <c r="L88" i="2048"/>
  <c r="V74" i="2048"/>
  <c r="N67" i="2048"/>
  <c r="R67" i="2048"/>
  <c r="H81" i="2048"/>
  <c r="G88" i="2048"/>
  <c r="L67" i="2048"/>
  <c r="L89" i="2048"/>
  <c r="E74" i="2048"/>
  <c r="AJ66" i="2048"/>
  <c r="I67" i="2048"/>
  <c r="AE88" i="2048"/>
  <c r="K88" i="2048"/>
  <c r="Z81" i="2048"/>
  <c r="L81" i="2048"/>
  <c r="Y67" i="2048"/>
  <c r="M88" i="2048"/>
  <c r="B81" i="2048"/>
  <c r="AW79" i="2048"/>
  <c r="AG73" i="2048"/>
  <c r="J81" i="2048"/>
  <c r="T89" i="2048"/>
  <c r="AI75" i="2048"/>
  <c r="Q75" i="2048"/>
  <c r="AA82" i="2048"/>
  <c r="AC89" i="2048"/>
  <c r="AT68" i="2048"/>
  <c r="AM75" i="2048"/>
  <c r="C81" i="2048"/>
  <c r="AW88" i="2048"/>
  <c r="AG67" i="2048"/>
  <c r="F89" i="2048"/>
  <c r="L80" i="2048"/>
  <c r="AK73" i="2048"/>
  <c r="F66" i="2048"/>
  <c r="T66" i="2048"/>
  <c r="F73" i="2048"/>
  <c r="AW73" i="2048"/>
  <c r="AU66" i="2048"/>
  <c r="AM80" i="2048"/>
  <c r="AY87" i="2048"/>
  <c r="AI87" i="2048"/>
  <c r="S87" i="2048"/>
  <c r="Y80" i="2048"/>
  <c r="AJ80" i="2048"/>
  <c r="N73" i="2048"/>
  <c r="K87" i="2048"/>
  <c r="O73" i="2048"/>
  <c r="O68" i="2048"/>
  <c r="AM89" i="2048"/>
  <c r="J89" i="2048"/>
  <c r="U82" i="2048"/>
  <c r="J75" i="2048"/>
  <c r="AA89" i="2048"/>
  <c r="AF89" i="2048"/>
  <c r="V68" i="2048"/>
  <c r="AQ67" i="2048"/>
  <c r="S74" i="2048"/>
  <c r="J88" i="2048"/>
  <c r="Y81" i="2048"/>
  <c r="W81" i="2048"/>
  <c r="W74" i="2048"/>
  <c r="AF88" i="2048"/>
  <c r="AY64" i="2048"/>
  <c r="Z85" i="2048"/>
  <c r="AO85" i="2048"/>
  <c r="AM64" i="2048"/>
  <c r="AU85" i="2048"/>
  <c r="W85" i="2048"/>
  <c r="G80" i="2048"/>
  <c r="G73" i="2048"/>
  <c r="C73" i="2048"/>
  <c r="C89" i="2048"/>
  <c r="AW74" i="2048"/>
  <c r="AJ74" i="2048"/>
  <c r="K67" i="2048"/>
  <c r="E81" i="2048"/>
  <c r="D81" i="2048"/>
  <c r="F81" i="2048"/>
  <c r="G81" i="2048"/>
  <c r="I81" i="2048"/>
  <c r="K81" i="2048"/>
  <c r="M81" i="2048"/>
  <c r="O81" i="2048"/>
  <c r="P81" i="2048"/>
  <c r="Q81" i="2048"/>
  <c r="S81" i="2048"/>
  <c r="T81" i="2048"/>
  <c r="U81" i="2048"/>
  <c r="V81" i="2048"/>
  <c r="X81" i="2048"/>
  <c r="AA81" i="2048"/>
  <c r="AC81" i="2048"/>
  <c r="AE81" i="2048"/>
  <c r="AG81" i="2048"/>
  <c r="AI81" i="2048"/>
  <c r="AK81" i="2048"/>
  <c r="AM81" i="2048"/>
  <c r="AO81" i="2048"/>
  <c r="AS81" i="2048"/>
  <c r="AU81" i="2048"/>
  <c r="AW81" i="2048"/>
  <c r="AY81" i="2048"/>
  <c r="AY74" i="2048"/>
  <c r="F74" i="2048"/>
  <c r="F88" i="2048"/>
  <c r="AU74" i="2048"/>
  <c r="AW67" i="2048"/>
  <c r="AI74" i="2048"/>
  <c r="AD74" i="2048"/>
  <c r="AR88" i="2048"/>
  <c r="AO74" i="2048"/>
  <c r="W67" i="2048"/>
  <c r="AA67" i="2048"/>
  <c r="AR74" i="2048"/>
  <c r="AS88" i="2048"/>
  <c r="AC88" i="2048"/>
  <c r="I88" i="2048"/>
  <c r="M74" i="2048"/>
  <c r="O67" i="2048"/>
  <c r="B88" i="2048"/>
  <c r="AQ74" i="2048"/>
  <c r="AL88" i="2048"/>
  <c r="Y74" i="2048"/>
  <c r="AM67" i="2048"/>
  <c r="P67" i="2048"/>
  <c r="AN88" i="2048"/>
  <c r="I74" i="2048"/>
  <c r="M67" i="2048"/>
  <c r="AA74" i="2048"/>
  <c r="AT67" i="2048"/>
  <c r="R74" i="2048"/>
  <c r="AO88" i="2048"/>
  <c r="Y88" i="2048"/>
  <c r="AS74" i="2048"/>
  <c r="A74" i="2048"/>
  <c r="BC74" i="2048" s="1"/>
  <c r="AU67" i="2048"/>
  <c r="AI88" i="2048"/>
  <c r="F67" i="2048"/>
  <c r="K74" i="2048"/>
  <c r="S67" i="2048"/>
  <c r="AH88" i="2048"/>
  <c r="O74" i="2048"/>
  <c r="Q67" i="2048"/>
  <c r="AI67" i="2048"/>
  <c r="AP67" i="2048"/>
  <c r="AS67" i="2048"/>
  <c r="C67" i="2048"/>
  <c r="B74" i="2048"/>
  <c r="AK88" i="2048"/>
  <c r="Q88" i="2048"/>
  <c r="AG74" i="2048"/>
  <c r="AK67" i="2048"/>
  <c r="AK66" i="2048"/>
  <c r="AC73" i="2048"/>
  <c r="AC66" i="2048"/>
  <c r="J73" i="2048"/>
  <c r="E66" i="2048"/>
  <c r="AK80" i="2048"/>
  <c r="Z66" i="2048"/>
  <c r="L87" i="2048"/>
  <c r="R86" i="2048"/>
  <c r="S86" i="2048"/>
  <c r="AG72" i="2048"/>
  <c r="Q86" i="2048"/>
  <c r="L65" i="2048"/>
  <c r="AJ79" i="2048"/>
  <c r="U73" i="2048"/>
  <c r="U74" i="2048"/>
  <c r="U67" i="2048"/>
  <c r="U66" i="2048"/>
  <c r="U88" i="2048"/>
  <c r="AR72" i="2048"/>
  <c r="AY72" i="2048"/>
  <c r="AD72" i="2048"/>
  <c r="AU65" i="2048"/>
  <c r="B86" i="2048"/>
  <c r="S72" i="2048"/>
  <c r="AQ86" i="2048"/>
  <c r="AC65" i="2048"/>
  <c r="E65" i="2048"/>
  <c r="AM65" i="2048"/>
  <c r="AD86" i="2048"/>
  <c r="F86" i="2048"/>
  <c r="A72" i="2048"/>
  <c r="BC72" i="2048" s="1"/>
  <c r="AO65" i="2048"/>
  <c r="B65" i="2048"/>
  <c r="AR86" i="2048"/>
  <c r="L86" i="2048"/>
  <c r="AC72" i="2048"/>
  <c r="AA65" i="2048"/>
  <c r="AO72" i="2048"/>
  <c r="AB86" i="2048"/>
  <c r="AI79" i="2048"/>
  <c r="AW65" i="2048"/>
  <c r="AS86" i="2048"/>
  <c r="AC86" i="2048"/>
  <c r="AK79" i="2048"/>
  <c r="AV65" i="2048"/>
  <c r="O86" i="2048"/>
  <c r="AA72" i="2048"/>
  <c r="W86" i="2048"/>
  <c r="AE65" i="2048"/>
  <c r="AI72" i="2048"/>
  <c r="AG79" i="2048"/>
  <c r="AN65" i="2048"/>
  <c r="AM72" i="2048"/>
  <c r="AO86" i="2048"/>
  <c r="Y86" i="2048"/>
  <c r="AE79" i="2048"/>
  <c r="AY65" i="2048"/>
  <c r="AC79" i="2048"/>
  <c r="AN79" i="2048"/>
  <c r="AB79" i="2048"/>
  <c r="L79" i="2048"/>
  <c r="AA86" i="2048"/>
  <c r="N86" i="2048"/>
  <c r="Q65" i="2048"/>
  <c r="AA79" i="2048"/>
  <c r="B79" i="2048"/>
  <c r="AW72" i="2048"/>
  <c r="AS65" i="2048"/>
  <c r="AK86" i="2048"/>
  <c r="U86" i="2048"/>
  <c r="E86" i="2048"/>
  <c r="AU79" i="2048"/>
  <c r="AM79" i="2048"/>
  <c r="AQ72" i="2048"/>
  <c r="AF72" i="2048"/>
  <c r="L72" i="2048"/>
  <c r="AU86" i="2048"/>
  <c r="AS79" i="2048"/>
  <c r="AM86" i="2048"/>
  <c r="K86" i="2048"/>
  <c r="AE86" i="2048"/>
  <c r="AV86" i="2048"/>
  <c r="A79" i="2048"/>
  <c r="BC79" i="2048" s="1"/>
  <c r="AG86" i="2048"/>
  <c r="AO79" i="2048"/>
  <c r="AN86" i="2048"/>
  <c r="AI86" i="2048"/>
  <c r="AW86" i="2048"/>
  <c r="G79" i="2048"/>
  <c r="I72" i="2048"/>
  <c r="F79" i="2048"/>
  <c r="AM88" i="2048"/>
  <c r="AT64" i="2048"/>
  <c r="AI66" i="2048"/>
  <c r="AI80" i="2048"/>
  <c r="AE66" i="2048"/>
  <c r="AA73" i="2048"/>
  <c r="AA80" i="2048"/>
  <c r="W88" i="2048"/>
  <c r="J74" i="2048"/>
  <c r="E88" i="2048"/>
  <c r="AF74" i="2048"/>
  <c r="V88" i="2048"/>
  <c r="R88" i="2048"/>
  <c r="AE67" i="2048"/>
  <c r="A81" i="2048"/>
  <c r="BC81" i="2048"/>
  <c r="S88" i="2048"/>
  <c r="AU88" i="2048"/>
  <c r="V67" i="2048"/>
  <c r="AY67" i="2048"/>
  <c r="B67" i="2048"/>
  <c r="A88" i="2048"/>
  <c r="BC88" i="2048" s="1"/>
  <c r="AK74" i="2048"/>
  <c r="AC67" i="2048"/>
  <c r="J67" i="2048"/>
  <c r="AE74" i="2048"/>
  <c r="O88" i="2048"/>
  <c r="U87" i="2048"/>
  <c r="M87" i="2048"/>
  <c r="AX14" i="1280"/>
  <c r="AP53" i="10541"/>
  <c r="BD44" i="10541"/>
  <c r="AP52" i="10541"/>
  <c r="AP65" i="10541"/>
  <c r="AS61" i="1"/>
  <c r="AS66" i="1"/>
  <c r="AQ52" i="10541"/>
  <c r="AQ65" i="10541"/>
  <c r="AT61" i="1"/>
  <c r="AT64" i="1"/>
  <c r="BD16" i="1280"/>
  <c r="AW54" i="10541"/>
  <c r="AV61" i="1"/>
  <c r="AZ16" i="1280"/>
  <c r="AS54" i="10541"/>
  <c r="AO54" i="10541"/>
  <c r="AL54" i="10541"/>
  <c r="AS16" i="1280"/>
  <c r="AH54" i="10541"/>
  <c r="AO16" i="1280"/>
  <c r="AD54" i="10541"/>
  <c r="AK16" i="1280"/>
  <c r="AO61" i="1"/>
  <c r="AO66" i="1"/>
  <c r="AR61" i="1"/>
  <c r="AR66" i="1"/>
  <c r="BB61" i="1"/>
  <c r="AS15" i="1280"/>
  <c r="AK61" i="1"/>
  <c r="AU61" i="1"/>
  <c r="AU65" i="1"/>
  <c r="AS14" i="1280"/>
  <c r="AO14" i="1280"/>
  <c r="AB14" i="1280"/>
  <c r="AU53" i="10541"/>
  <c r="AE53" i="10541"/>
  <c r="AE73" i="10541"/>
  <c r="AL52" i="10541"/>
  <c r="AH52" i="10541"/>
  <c r="BD33" i="10541"/>
  <c r="AB53" i="10541"/>
  <c r="AZ14" i="1280"/>
  <c r="AS52" i="10541"/>
  <c r="BD51" i="10541"/>
  <c r="AH61" i="1"/>
  <c r="AX61" i="1"/>
  <c r="AV15" i="1280"/>
  <c r="BD14" i="1280"/>
  <c r="AL14" i="1280"/>
  <c r="P75" i="10541"/>
  <c r="K71" i="10541"/>
  <c r="O82" i="10541"/>
  <c r="C80" i="10541"/>
  <c r="W73" i="10541"/>
  <c r="AA87" i="10541"/>
  <c r="S89" i="10541"/>
  <c r="P87" i="10541"/>
  <c r="AX73" i="10541"/>
  <c r="AG87" i="10541"/>
  <c r="H73" i="10541"/>
  <c r="AK87" i="10541"/>
  <c r="D66" i="10541"/>
  <c r="T80" i="10541"/>
  <c r="A80" i="10541"/>
  <c r="BC80" i="10541" s="1"/>
  <c r="P80" i="10541"/>
  <c r="U73" i="10541"/>
  <c r="AV87" i="10541"/>
  <c r="AU87" i="10541"/>
  <c r="Y66" i="10541"/>
  <c r="U66" i="10541"/>
  <c r="C87" i="10541"/>
  <c r="C73" i="10541"/>
  <c r="AA89" i="10541"/>
  <c r="AV66" i="10541"/>
  <c r="AV73" i="10541"/>
  <c r="AK80" i="10541"/>
  <c r="AX87" i="10541"/>
  <c r="O87" i="10541"/>
  <c r="AG66" i="10541"/>
  <c r="AO73" i="10541"/>
  <c r="G66" i="10541"/>
  <c r="I87" i="10541"/>
  <c r="I73" i="10541"/>
  <c r="AV80" i="10541"/>
  <c r="AS66" i="10541"/>
  <c r="K73" i="10541"/>
  <c r="AX66" i="10541"/>
  <c r="AS80" i="10541"/>
  <c r="D75" i="10541"/>
  <c r="B75" i="10541"/>
  <c r="C75" i="10541"/>
  <c r="E75" i="10541"/>
  <c r="F75" i="10541"/>
  <c r="G75" i="10541"/>
  <c r="H75" i="10541"/>
  <c r="I75" i="10541"/>
  <c r="J75" i="10541"/>
  <c r="K75" i="10541"/>
  <c r="L75" i="10541"/>
  <c r="M75" i="10541"/>
  <c r="N75" i="10541"/>
  <c r="O75" i="10541"/>
  <c r="Q75" i="10541"/>
  <c r="R75" i="10541"/>
  <c r="S75" i="10541"/>
  <c r="T75" i="10541"/>
  <c r="U75" i="10541"/>
  <c r="V75" i="10541"/>
  <c r="W75" i="10541"/>
  <c r="X75" i="10541"/>
  <c r="Y75" i="10541"/>
  <c r="Z75" i="10541"/>
  <c r="AA75" i="10541"/>
  <c r="AC75" i="10541"/>
  <c r="AD75" i="10541"/>
  <c r="AE75" i="10541"/>
  <c r="AG75" i="10541"/>
  <c r="AH75" i="10541"/>
  <c r="AI75" i="10541"/>
  <c r="AK75" i="10541"/>
  <c r="AL75" i="10541"/>
  <c r="AM75" i="10541"/>
  <c r="AO75" i="10541"/>
  <c r="AP75" i="10541"/>
  <c r="AQ75" i="10541"/>
  <c r="AS75" i="10541"/>
  <c r="AT75" i="10541"/>
  <c r="AU75" i="10541"/>
  <c r="AV75" i="10541"/>
  <c r="AX75" i="10541"/>
  <c r="AX80" i="10541"/>
  <c r="K82" i="10541"/>
  <c r="X82" i="10541"/>
  <c r="N78" i="10541"/>
  <c r="G82" i="10541"/>
  <c r="L82" i="10541"/>
  <c r="Q64" i="10541"/>
  <c r="AL65" i="10541"/>
  <c r="R87" i="10541"/>
  <c r="J86" i="10541"/>
  <c r="AM89" i="10541"/>
  <c r="AE64" i="10541"/>
  <c r="O68" i="10541"/>
  <c r="T82" i="10541"/>
  <c r="O64" i="10541"/>
  <c r="AQ78" i="10541"/>
  <c r="AM68" i="10541"/>
  <c r="G68" i="10541"/>
  <c r="B68" i="10541"/>
  <c r="C68" i="10541"/>
  <c r="D68" i="10541"/>
  <c r="E68" i="10541"/>
  <c r="F68" i="10541"/>
  <c r="H68" i="10541"/>
  <c r="I68" i="10541"/>
  <c r="J68" i="10541"/>
  <c r="K68" i="10541"/>
  <c r="L68" i="10541"/>
  <c r="M68" i="10541"/>
  <c r="N68" i="10541"/>
  <c r="P68" i="10541"/>
  <c r="Q68" i="10541"/>
  <c r="R68" i="10541"/>
  <c r="S68" i="10541"/>
  <c r="T68" i="10541"/>
  <c r="U68" i="10541"/>
  <c r="V68" i="10541"/>
  <c r="W68" i="10541"/>
  <c r="X68" i="10541"/>
  <c r="Y68" i="10541"/>
  <c r="Z68" i="10541"/>
  <c r="AA68" i="10541"/>
  <c r="AC68" i="10541"/>
  <c r="AD68" i="10541"/>
  <c r="AE68" i="10541"/>
  <c r="AG68" i="10541"/>
  <c r="AH68" i="10541"/>
  <c r="AI68" i="10541"/>
  <c r="AK68" i="10541"/>
  <c r="AO68" i="10541"/>
  <c r="AQ68" i="10541"/>
  <c r="AR68" i="10541"/>
  <c r="AS68" i="10541"/>
  <c r="AU68" i="10541"/>
  <c r="AV68" i="10541"/>
  <c r="AW68" i="10541"/>
  <c r="AX68" i="10541"/>
  <c r="A71" i="10541"/>
  <c r="BC71" i="10541" s="1"/>
  <c r="AI89" i="10541"/>
  <c r="N87" i="10541"/>
  <c r="F87" i="10541"/>
  <c r="AP87" i="10541"/>
  <c r="Z80" i="10541"/>
  <c r="D89" i="10541"/>
  <c r="Z82" i="10541"/>
  <c r="AE82" i="10541"/>
  <c r="AT78" i="10541"/>
  <c r="AC89" i="10541"/>
  <c r="AU82" i="10541"/>
  <c r="H82" i="10541"/>
  <c r="AX89" i="10541"/>
  <c r="AY64" i="10541"/>
  <c r="W89" i="10541"/>
  <c r="S82" i="10541"/>
  <c r="AQ82" i="10541"/>
  <c r="R66" i="10541"/>
  <c r="AY73" i="10541"/>
  <c r="R73" i="10541"/>
  <c r="V87" i="10541"/>
  <c r="AP66" i="10541"/>
  <c r="B87" i="10541"/>
  <c r="AU89" i="10541"/>
  <c r="Z86" i="10541"/>
  <c r="T85" i="10541"/>
  <c r="AL79" i="10541"/>
  <c r="AO82" i="10541"/>
  <c r="Y89" i="10541"/>
  <c r="M64" i="10541"/>
  <c r="X81" i="10541"/>
  <c r="AM78" i="10541"/>
  <c r="AY82" i="10541"/>
  <c r="AY85" i="10541"/>
  <c r="J87" i="10541"/>
  <c r="R80" i="10541"/>
  <c r="Z85" i="10541"/>
  <c r="X85" i="10541"/>
  <c r="P89" i="10541"/>
  <c r="AS82" i="10541"/>
  <c r="AC82" i="10541"/>
  <c r="J82" i="10541"/>
  <c r="T89" i="10541"/>
  <c r="AB64" i="10541"/>
  <c r="H87" i="10541"/>
  <c r="AV72" i="10541"/>
  <c r="E73" i="10541"/>
  <c r="AM79" i="10541"/>
  <c r="AD73" i="10541"/>
  <c r="Q80" i="10541"/>
  <c r="M87" i="10541"/>
  <c r="AE79" i="10541"/>
  <c r="AK65" i="10541"/>
  <c r="P86" i="10541"/>
  <c r="AC79" i="10541"/>
  <c r="M66" i="10541"/>
  <c r="AI74" i="10541"/>
  <c r="AC66" i="10541"/>
  <c r="L80" i="10541"/>
  <c r="V88" i="10541"/>
  <c r="J74" i="10541"/>
  <c r="Y87" i="10541"/>
  <c r="AU80" i="10541"/>
  <c r="G89" i="10541"/>
  <c r="W82" i="10541"/>
  <c r="X89" i="10541"/>
  <c r="U82" i="10541"/>
  <c r="C82" i="10541"/>
  <c r="B82" i="10541"/>
  <c r="D82" i="10541"/>
  <c r="E82" i="10541"/>
  <c r="F82" i="10541"/>
  <c r="I82" i="10541"/>
  <c r="M82" i="10541"/>
  <c r="N82" i="10541"/>
  <c r="P82" i="10541"/>
  <c r="Q82" i="10541"/>
  <c r="R82" i="10541"/>
  <c r="V82" i="10541"/>
  <c r="Y82" i="10541"/>
  <c r="AA82" i="10541"/>
  <c r="AG82" i="10541"/>
  <c r="AI82" i="10541"/>
  <c r="AK82" i="10541"/>
  <c r="AL82" i="10541"/>
  <c r="AM82" i="10541"/>
  <c r="AT82" i="10541"/>
  <c r="AV82" i="10541"/>
  <c r="AX82" i="10541"/>
  <c r="AK89" i="10541"/>
  <c r="Q89" i="10541"/>
  <c r="I89" i="10541"/>
  <c r="B89" i="10541"/>
  <c r="AO89" i="10541"/>
  <c r="H89" i="10541"/>
  <c r="A82" i="10541"/>
  <c r="BC82" i="10541" s="1"/>
  <c r="K89" i="10541"/>
  <c r="A75" i="10541"/>
  <c r="BC75" i="10541" s="1"/>
  <c r="R89" i="10541"/>
  <c r="A89" i="10541"/>
  <c r="BC89" i="10541" s="1"/>
  <c r="AV89" i="10541"/>
  <c r="AB89" i="10541"/>
  <c r="AG89" i="10541"/>
  <c r="C89" i="10541"/>
  <c r="AQ89" i="10541"/>
  <c r="F89" i="10541"/>
  <c r="AT89" i="10541"/>
  <c r="N89" i="10541"/>
  <c r="AS89" i="10541"/>
  <c r="L89" i="10541"/>
  <c r="U89" i="10541"/>
  <c r="E89" i="10541"/>
  <c r="J89" i="10541"/>
  <c r="M89" i="10541"/>
  <c r="O89" i="10541"/>
  <c r="V89" i="10541"/>
  <c r="Z89" i="10541"/>
  <c r="AE89" i="10541"/>
  <c r="AH89" i="10541"/>
  <c r="AL89" i="10541"/>
  <c r="H71" i="10541"/>
  <c r="AO71" i="10541"/>
  <c r="AP78" i="10541"/>
  <c r="AH85" i="10541"/>
  <c r="AX85" i="10541"/>
  <c r="AP64" i="10541"/>
  <c r="AV64" i="10541"/>
  <c r="AX71" i="10541"/>
  <c r="AJ78" i="10541"/>
  <c r="D71" i="10541"/>
  <c r="AM64" i="10541"/>
  <c r="B64" i="10541"/>
  <c r="F85" i="10541"/>
  <c r="AP85" i="10541"/>
  <c r="AV71" i="10541"/>
  <c r="AO64" i="10541"/>
  <c r="C64" i="10541"/>
  <c r="H64" i="10541"/>
  <c r="X64" i="10541"/>
  <c r="AP71" i="10541"/>
  <c r="H78" i="10541"/>
  <c r="AX64" i="10541"/>
  <c r="AC64" i="10541"/>
  <c r="Q85" i="10541"/>
  <c r="M71" i="10541"/>
  <c r="M85" i="10541"/>
  <c r="I64" i="10541"/>
  <c r="I78" i="10541"/>
  <c r="J85" i="10541"/>
  <c r="AT85" i="10541"/>
  <c r="AT64" i="10541"/>
  <c r="AK64" i="10541"/>
  <c r="AT71" i="10541"/>
  <c r="AF78" i="10541"/>
  <c r="Q78" i="10541"/>
  <c r="AG85" i="10541"/>
  <c r="E85" i="10541"/>
  <c r="AW78" i="10541"/>
  <c r="AM71" i="10541"/>
  <c r="Y85" i="10541"/>
  <c r="AV85" i="10541"/>
  <c r="AB71" i="10541"/>
  <c r="AI85" i="10541"/>
  <c r="B71" i="10541"/>
  <c r="C78" i="10541"/>
  <c r="A85" i="10541"/>
  <c r="BC85" i="10541" s="1"/>
  <c r="AC85" i="10541"/>
  <c r="AA85" i="10541"/>
  <c r="AL64" i="10541"/>
  <c r="R85" i="10541"/>
  <c r="AK71" i="10541"/>
  <c r="AI64" i="10541"/>
  <c r="D78" i="10541"/>
  <c r="AN78" i="10541"/>
  <c r="I85" i="10541"/>
  <c r="AO78" i="10541"/>
  <c r="X71" i="10541"/>
  <c r="AU85" i="10541"/>
  <c r="P85" i="10541"/>
  <c r="AD78" i="10541"/>
  <c r="B85" i="10541"/>
  <c r="AL85" i="10541"/>
  <c r="E71" i="10541"/>
  <c r="D64" i="10541"/>
  <c r="AL71" i="10541"/>
  <c r="X78" i="10541"/>
  <c r="AH64" i="10541"/>
  <c r="M78" i="10541"/>
  <c r="AM85" i="10541"/>
  <c r="L85" i="10541"/>
  <c r="AA78" i="10541"/>
  <c r="I71" i="10541"/>
  <c r="AJ85" i="10541"/>
  <c r="C85" i="10541"/>
  <c r="G85" i="10541"/>
  <c r="K85" i="10541"/>
  <c r="AF85" i="10541"/>
  <c r="AS78" i="10541"/>
  <c r="A78" i="10541"/>
  <c r="BC78" i="10541" s="1"/>
  <c r="Y78" i="10541"/>
  <c r="B78" i="10541"/>
  <c r="AI78" i="10541"/>
  <c r="AS71" i="10541"/>
  <c r="AX78" i="10541"/>
  <c r="AE78" i="10541"/>
  <c r="AL73" i="10541"/>
  <c r="AE86" i="10541"/>
  <c r="AM86" i="10541"/>
  <c r="AT79" i="10541"/>
  <c r="O86" i="10541"/>
  <c r="AU65" i="10541"/>
  <c r="AA72" i="10541"/>
  <c r="Q86" i="10541"/>
  <c r="Z65" i="10541"/>
  <c r="AD86" i="10541"/>
  <c r="I86" i="10541"/>
  <c r="AT65" i="10541"/>
  <c r="E86" i="10541"/>
  <c r="R67" i="10541"/>
  <c r="H67" i="10541"/>
  <c r="AH73" i="10541"/>
  <c r="Y80" i="10541"/>
  <c r="Q87" i="10541"/>
  <c r="AN66" i="267"/>
  <c r="AH66" i="267"/>
  <c r="AX66" i="267"/>
  <c r="AD73" i="267"/>
  <c r="AR66" i="267"/>
  <c r="AS80" i="267"/>
  <c r="BC80" i="267"/>
  <c r="AK73" i="267"/>
  <c r="AM66" i="267"/>
  <c r="BC73" i="267"/>
  <c r="AA80" i="267"/>
  <c r="AC66" i="267"/>
  <c r="AH80" i="267"/>
  <c r="AC80" i="267"/>
  <c r="AQ80" i="267"/>
  <c r="AL73" i="267"/>
  <c r="AH73" i="267"/>
  <c r="AG64" i="267"/>
  <c r="AU64" i="267"/>
  <c r="AQ79" i="267"/>
  <c r="AI74" i="267"/>
  <c r="AF81" i="267"/>
  <c r="AC82" i="267"/>
  <c r="AN64" i="267"/>
  <c r="AP64" i="267"/>
  <c r="AV64" i="267"/>
  <c r="AM72" i="267"/>
  <c r="AY66" i="267"/>
  <c r="AH81" i="267"/>
  <c r="AQ75" i="267"/>
  <c r="AT82" i="267"/>
  <c r="AT75" i="267"/>
  <c r="AD75" i="267"/>
  <c r="AA68" i="267"/>
  <c r="AH68" i="267"/>
  <c r="BC75" i="267"/>
  <c r="BC82" i="267"/>
  <c r="AQ68" i="267"/>
  <c r="AT68" i="267"/>
  <c r="AD82" i="267"/>
  <c r="AG68" i="267"/>
  <c r="AY82" i="267"/>
  <c r="AH75" i="267"/>
  <c r="AA75" i="267"/>
  <c r="AF78" i="267"/>
  <c r="BC71" i="267"/>
  <c r="AY78" i="267"/>
  <c r="AC64" i="267"/>
  <c r="AX64" i="267"/>
  <c r="AL82" i="267"/>
  <c r="AX68" i="267"/>
  <c r="AX75" i="267"/>
  <c r="AR79" i="267"/>
  <c r="AP66" i="267"/>
  <c r="AD64" i="267"/>
  <c r="AK71" i="267"/>
  <c r="AP78" i="267"/>
  <c r="AS78" i="267"/>
  <c r="AH78" i="267"/>
  <c r="AD78" i="267"/>
  <c r="AO78" i="267"/>
  <c r="AV72" i="267"/>
  <c r="AR72" i="267"/>
  <c r="AN72" i="267"/>
  <c r="AN68" i="267"/>
  <c r="AJ79" i="267"/>
  <c r="AB75" i="267"/>
  <c r="AF82" i="267"/>
  <c r="AL67" i="267"/>
  <c r="AD74" i="267"/>
  <c r="AW81" i="267"/>
  <c r="AP74" i="267"/>
  <c r="AR67" i="267"/>
  <c r="AS74" i="267"/>
  <c r="AV81" i="267"/>
  <c r="AD67" i="267"/>
  <c r="AD81" i="267"/>
  <c r="AB67" i="267"/>
  <c r="BC81" i="267"/>
  <c r="AN79" i="267"/>
  <c r="AP82" i="267"/>
  <c r="AW82" i="267"/>
  <c r="AB68" i="267"/>
  <c r="AO73" i="267"/>
  <c r="AJ68" i="267"/>
  <c r="U80" i="2048"/>
  <c r="Y73" i="2048"/>
  <c r="L65" i="29969"/>
  <c r="C64" i="29969"/>
  <c r="AI65" i="10541"/>
  <c r="AY66" i="2172"/>
  <c r="C71" i="29969"/>
  <c r="C78" i="29969"/>
  <c r="S78" i="10541"/>
  <c r="BA66" i="2172"/>
  <c r="AN55" i="29969"/>
  <c r="AX55" i="29969"/>
  <c r="AT65" i="2"/>
  <c r="BA65" i="2"/>
  <c r="AV64" i="2"/>
  <c r="AV67" i="2"/>
  <c r="AV66" i="2"/>
  <c r="BA64" i="2"/>
  <c r="BA67" i="2"/>
  <c r="AV65" i="2"/>
  <c r="X66" i="29969"/>
  <c r="F66" i="29969"/>
  <c r="K65" i="29969"/>
  <c r="R73" i="29969"/>
  <c r="K72" i="29969"/>
  <c r="N80" i="10541"/>
  <c r="AG71" i="10541"/>
  <c r="S71" i="10541"/>
  <c r="R66" i="29969"/>
  <c r="B78" i="29969"/>
  <c r="J66" i="2048"/>
  <c r="J80" i="2048"/>
  <c r="R80" i="2048"/>
  <c r="R66" i="2048"/>
  <c r="R73" i="2048"/>
  <c r="AG78" i="10541"/>
  <c r="AV55" i="2048"/>
  <c r="AW65" i="29968"/>
  <c r="AY66" i="29968"/>
  <c r="AW64" i="29968"/>
  <c r="AW67" i="29968"/>
  <c r="BB64" i="29968"/>
  <c r="BB67" i="29968"/>
  <c r="AT55" i="2048"/>
  <c r="AL55" i="29969"/>
  <c r="AP66" i="2172"/>
  <c r="AP64" i="2172"/>
  <c r="AP67" i="2172" s="1"/>
  <c r="AL64" i="29968"/>
  <c r="AL67" i="29968"/>
  <c r="AP64" i="29968"/>
  <c r="AP67" i="29968"/>
  <c r="AP65" i="29968"/>
  <c r="AL66" i="29968"/>
  <c r="AS64" i="29968"/>
  <c r="AS67" i="29968"/>
  <c r="AI55" i="2048"/>
  <c r="AS65" i="29968"/>
  <c r="T73" i="29969"/>
  <c r="L66" i="29969"/>
  <c r="L73" i="29969"/>
  <c r="F73" i="29969"/>
  <c r="I65" i="2048"/>
  <c r="Q72" i="2048"/>
  <c r="N73" i="10541"/>
  <c r="L66" i="10541"/>
  <c r="AM72" i="10541"/>
  <c r="AA64" i="10541"/>
  <c r="V78" i="10541"/>
  <c r="Z72" i="10541"/>
  <c r="AO66" i="10541"/>
  <c r="K66" i="10541"/>
  <c r="AE72" i="10541"/>
  <c r="AO80" i="10541"/>
  <c r="AG79" i="10541"/>
  <c r="AK66" i="10541"/>
  <c r="AC72" i="10541"/>
  <c r="AM65" i="10541"/>
  <c r="AG72" i="10541"/>
  <c r="L73" i="10541"/>
  <c r="N66" i="10541"/>
  <c r="B80" i="10541"/>
  <c r="D80" i="10541"/>
  <c r="E80" i="10541"/>
  <c r="W80" i="10541"/>
  <c r="AD80" i="10541"/>
  <c r="AQ80" i="10541"/>
  <c r="AA79" i="10541"/>
  <c r="P66" i="10541"/>
  <c r="AH78" i="10541"/>
  <c r="AQ73" i="10541"/>
  <c r="AT66" i="2"/>
  <c r="AQ65" i="2"/>
  <c r="AQ64" i="2"/>
  <c r="AQ67" i="2"/>
  <c r="AS66" i="2"/>
  <c r="BB66" i="2"/>
  <c r="AN55" i="267"/>
  <c r="AY65" i="2"/>
  <c r="AV55" i="267"/>
  <c r="AY66" i="2"/>
  <c r="R64" i="29969"/>
  <c r="D66" i="29969"/>
  <c r="V66" i="2048"/>
  <c r="AD66" i="10541"/>
  <c r="N74" i="10541"/>
  <c r="P73" i="10541"/>
  <c r="AQ66" i="10541"/>
  <c r="AL78" i="10541"/>
  <c r="AA65" i="10541"/>
  <c r="T73" i="10541"/>
  <c r="W66" i="10541"/>
  <c r="T66" i="10541"/>
  <c r="AR67" i="10541"/>
  <c r="A87" i="29969"/>
  <c r="BC87" i="29969" s="1"/>
  <c r="BC73" i="29969"/>
  <c r="A85" i="29969"/>
  <c r="BC85" i="29969" s="1"/>
  <c r="BC71" i="29969"/>
  <c r="BB66" i="2172"/>
  <c r="A89" i="29969"/>
  <c r="BC89" i="29969" s="1"/>
  <c r="BC75" i="29969"/>
  <c r="AV55" i="29969"/>
  <c r="AS65" i="2172"/>
  <c r="AO55" i="29969"/>
  <c r="AS64" i="2172"/>
  <c r="AS67" i="2172"/>
  <c r="AT64" i="29968"/>
  <c r="AT67" i="29968"/>
  <c r="AL55" i="2048"/>
  <c r="AQ55" i="2048"/>
  <c r="AS66" i="29968"/>
  <c r="C66" i="29969"/>
  <c r="K73" i="29969"/>
  <c r="K66" i="29969"/>
  <c r="AC64" i="29969"/>
  <c r="H66" i="29969"/>
  <c r="D78" i="29969"/>
  <c r="C73" i="29969"/>
  <c r="AO66" i="29968"/>
  <c r="AW55" i="2048"/>
  <c r="AZ66" i="29968"/>
  <c r="AJ65" i="29968"/>
  <c r="AJ64" i="29968"/>
  <c r="AJ67" i="29968"/>
  <c r="BA64" i="29968"/>
  <c r="BA67" i="29968"/>
  <c r="BA66" i="29968"/>
  <c r="AX55" i="2048"/>
  <c r="AN65" i="29968"/>
  <c r="AN64" i="29968"/>
  <c r="AN67" i="29968"/>
  <c r="AK55" i="2048"/>
  <c r="AN66" i="29968"/>
  <c r="S66" i="2048"/>
  <c r="S80" i="2048"/>
  <c r="L73" i="2048"/>
  <c r="W73" i="2048"/>
  <c r="I79" i="2048"/>
  <c r="V73" i="10541"/>
  <c r="AE64" i="1"/>
  <c r="B73" i="10541"/>
  <c r="F73" i="10541"/>
  <c r="G73" i="10541"/>
  <c r="J73" i="10541"/>
  <c r="AS65" i="10541"/>
  <c r="B66" i="10541"/>
  <c r="V66" i="10541"/>
  <c r="AQ64" i="1"/>
  <c r="AQ67" i="1"/>
  <c r="AQ65" i="1"/>
  <c r="AN55" i="10541"/>
  <c r="AG55" i="10541"/>
  <c r="C66" i="10541"/>
  <c r="AS79" i="10541"/>
  <c r="AJ67" i="10541"/>
  <c r="E66" i="10541"/>
  <c r="BB64" i="2"/>
  <c r="BB67" i="2"/>
  <c r="AL66" i="2"/>
  <c r="AI55" i="267"/>
  <c r="AL65" i="2"/>
  <c r="AL64" i="2"/>
  <c r="AL67" i="2"/>
  <c r="AX66" i="2"/>
  <c r="AX65" i="2"/>
  <c r="AU55" i="267"/>
  <c r="AJ55" i="267"/>
  <c r="AM66" i="2"/>
  <c r="AM64" i="2"/>
  <c r="AM67" i="2"/>
  <c r="AQ64" i="2172"/>
  <c r="AQ67" i="2172"/>
  <c r="AQ65" i="2172"/>
  <c r="AS66" i="2172"/>
  <c r="AZ66" i="2172"/>
  <c r="AZ64" i="2172"/>
  <c r="AZ67" i="2172"/>
  <c r="AW55" i="29969"/>
  <c r="BA64" i="2172"/>
  <c r="BA67" i="2172"/>
  <c r="AN66" i="2172"/>
  <c r="AN64" i="2172"/>
  <c r="AN67" i="2172" s="1"/>
  <c r="AK55" i="29969"/>
  <c r="AN65" i="2172"/>
  <c r="AW66" i="2172"/>
  <c r="AH65" i="29968"/>
  <c r="AE65" i="29968"/>
  <c r="AE64" i="29968"/>
  <c r="AE67" i="29968"/>
  <c r="AE65" i="1"/>
  <c r="AJ66" i="1"/>
  <c r="AT66" i="2172"/>
  <c r="AT65" i="2172"/>
  <c r="AQ55" i="29969"/>
  <c r="AU66" i="2172"/>
  <c r="AU64" i="2172"/>
  <c r="AU67" i="2172"/>
  <c r="AU65" i="2172"/>
  <c r="AR55" i="29969"/>
  <c r="AL64" i="2172"/>
  <c r="AL67" i="2172"/>
  <c r="AL65" i="2172"/>
  <c r="AI55" i="29969"/>
  <c r="AM66" i="2172"/>
  <c r="AJ55" i="29969"/>
  <c r="AM65" i="2172"/>
  <c r="AV65" i="2172"/>
  <c r="AS55" i="29969"/>
  <c r="AV66" i="2172"/>
  <c r="AS55" i="2048"/>
  <c r="AV65" i="29968"/>
  <c r="AV64" i="29968"/>
  <c r="AV67" i="29968"/>
  <c r="AK64" i="29968"/>
  <c r="AK67" i="29968"/>
  <c r="AH55" i="2048"/>
  <c r="AK66" i="29968"/>
  <c r="AO55" i="2048"/>
  <c r="AR66" i="29968"/>
  <c r="AR65" i="29968"/>
  <c r="AJ55" i="2048"/>
  <c r="AM64" i="29968"/>
  <c r="AM67" i="29968"/>
  <c r="AM65" i="29968"/>
  <c r="AU66" i="29968"/>
  <c r="AU65" i="29968"/>
  <c r="AU64" i="29968"/>
  <c r="AU67" i="29968"/>
  <c r="AR55" i="2048"/>
  <c r="AM66" i="29968"/>
  <c r="AX55" i="10541"/>
  <c r="BA66" i="1"/>
  <c r="AW64" i="1"/>
  <c r="BA64" i="1"/>
  <c r="BA67" i="1"/>
  <c r="BA65" i="1"/>
  <c r="AG55" i="267"/>
  <c r="AJ66" i="2"/>
  <c r="AR65" i="2"/>
  <c r="AR66" i="2"/>
  <c r="AR64" i="2"/>
  <c r="AR67" i="2"/>
  <c r="AO55" i="267"/>
  <c r="AJ64" i="2"/>
  <c r="AJ67" i="2"/>
  <c r="AM55" i="267"/>
  <c r="AP66" i="2"/>
  <c r="AP64" i="2"/>
  <c r="AP67" i="2"/>
  <c r="AJ65" i="2"/>
  <c r="AK55" i="267"/>
  <c r="AN64" i="2"/>
  <c r="AN67" i="2"/>
  <c r="AN66" i="2"/>
  <c r="AH55" i="267"/>
  <c r="AK66" i="2"/>
  <c r="AK64" i="2"/>
  <c r="AK67" i="2"/>
  <c r="AK65" i="2"/>
  <c r="AO66" i="2"/>
  <c r="AL55" i="267"/>
  <c r="AO65" i="2"/>
  <c r="AN65" i="2"/>
  <c r="AW55" i="267"/>
  <c r="AZ65" i="2"/>
  <c r="AZ66" i="2"/>
  <c r="AD55" i="267"/>
  <c r="AG65" i="2"/>
  <c r="AG64" i="2"/>
  <c r="AG67" i="2"/>
  <c r="AD65" i="29968"/>
  <c r="AD65" i="2172"/>
  <c r="AA55" i="29969"/>
  <c r="AF65" i="2172"/>
  <c r="AF64" i="2172"/>
  <c r="AF66" i="2172"/>
  <c r="AG65" i="2172"/>
  <c r="AG66" i="29968"/>
  <c r="AE55" i="2048"/>
  <c r="AH64" i="29968"/>
  <c r="AA55" i="2048"/>
  <c r="AD64" i="29968"/>
  <c r="AD67" i="29968"/>
  <c r="AG65" i="29968"/>
  <c r="AF65" i="29968"/>
  <c r="AC55" i="2048"/>
  <c r="AF66" i="29968"/>
  <c r="AG64" i="29968"/>
  <c r="AP64" i="1"/>
  <c r="AN65" i="1"/>
  <c r="AM65" i="1"/>
  <c r="AM64" i="1"/>
  <c r="AB55" i="10541"/>
  <c r="AJ64" i="1"/>
  <c r="AD64" i="1"/>
  <c r="AM66" i="1"/>
  <c r="AV55" i="10541"/>
  <c r="AY65" i="1"/>
  <c r="AT55" i="10541"/>
  <c r="AW65" i="1"/>
  <c r="AN64" i="1"/>
  <c r="AK55" i="10541"/>
  <c r="AP66" i="1"/>
  <c r="AP65" i="1"/>
  <c r="AH66" i="2172"/>
  <c r="AE55" i="29969"/>
  <c r="AH65" i="2172"/>
  <c r="AJ64" i="2172"/>
  <c r="AJ67" i="2172" s="1"/>
  <c r="AG55" i="29969"/>
  <c r="AJ65" i="2172"/>
  <c r="AB55" i="29969"/>
  <c r="AE65" i="2172"/>
  <c r="AI64" i="2172"/>
  <c r="AF55" i="29969"/>
  <c r="AI66" i="2172"/>
  <c r="AH55" i="29969"/>
  <c r="AK66" i="2172"/>
  <c r="AK65" i="2172"/>
  <c r="AJ66" i="2172"/>
  <c r="AH64" i="2172"/>
  <c r="AH67" i="2172" s="1"/>
  <c r="AG64" i="2172"/>
  <c r="AD55" i="29969"/>
  <c r="AE64" i="2172"/>
  <c r="AC55" i="267"/>
  <c r="AF64" i="2"/>
  <c r="AF67" i="2"/>
  <c r="AF65" i="2"/>
  <c r="AI65" i="2"/>
  <c r="AF55" i="267"/>
  <c r="AI64" i="2"/>
  <c r="AI67" i="2"/>
  <c r="AF66" i="2"/>
  <c r="AH66" i="2"/>
  <c r="AH64" i="2"/>
  <c r="AH67" i="2"/>
  <c r="AE55" i="267"/>
  <c r="AD64" i="2"/>
  <c r="AD66" i="2"/>
  <c r="AD65" i="2"/>
  <c r="AA55" i="267"/>
  <c r="AB55" i="267"/>
  <c r="AE66" i="2"/>
  <c r="AE64" i="2"/>
  <c r="AE67" i="2"/>
  <c r="AI66" i="29968"/>
  <c r="AF55" i="2048"/>
  <c r="AI65" i="29968"/>
  <c r="AI64" i="29968"/>
  <c r="AY64" i="1"/>
  <c r="AL64" i="1"/>
  <c r="AL67" i="1"/>
  <c r="AD66" i="1"/>
  <c r="AA55" i="10541"/>
  <c r="AW55" i="10541"/>
  <c r="AZ65" i="1"/>
  <c r="AZ64" i="1"/>
  <c r="AZ66" i="1"/>
  <c r="AL66" i="1"/>
  <c r="AI66" i="1"/>
  <c r="AF55" i="10541"/>
  <c r="AI64" i="1"/>
  <c r="AI65" i="1"/>
  <c r="AD55" i="10541"/>
  <c r="AG65" i="1"/>
  <c r="AG64" i="1"/>
  <c r="AI55" i="10541"/>
  <c r="AC55" i="10541"/>
  <c r="AF66" i="1"/>
  <c r="AF64" i="1"/>
  <c r="AG66" i="1"/>
  <c r="AS65" i="1"/>
  <c r="AP55" i="10541"/>
  <c r="AS64" i="1"/>
  <c r="AT65" i="1"/>
  <c r="AQ55" i="10541"/>
  <c r="AT66" i="1"/>
  <c r="AE55" i="10541"/>
  <c r="AH65" i="1"/>
  <c r="AH66" i="1"/>
  <c r="AH64" i="1"/>
  <c r="AH55" i="10541"/>
  <c r="AK65" i="1"/>
  <c r="AK64" i="1"/>
  <c r="AO65" i="1"/>
  <c r="AK66" i="1"/>
  <c r="AV65" i="1"/>
  <c r="AV64" i="1"/>
  <c r="AV66" i="1"/>
  <c r="AS55" i="10541"/>
  <c r="AY55" i="10541"/>
  <c r="BB64" i="1"/>
  <c r="BB65" i="1"/>
  <c r="BB66" i="1"/>
  <c r="AL55" i="10541"/>
  <c r="AO64" i="1"/>
  <c r="AX66" i="1"/>
  <c r="AU55" i="10541"/>
  <c r="AX64" i="1"/>
  <c r="AX67" i="1"/>
  <c r="AX65" i="1"/>
  <c r="AR65" i="1"/>
  <c r="AO55" i="10541"/>
  <c r="AR64" i="1"/>
  <c r="AR55" i="10541"/>
  <c r="AU66" i="1"/>
  <c r="AU64" i="1"/>
  <c r="AE67" i="1"/>
  <c r="AH67" i="29968"/>
  <c r="AZ67" i="1"/>
  <c r="AN67" i="1"/>
  <c r="AJ67" i="1"/>
  <c r="AD67" i="1"/>
  <c r="AW67" i="1"/>
  <c r="AM67" i="1"/>
  <c r="AF67" i="2172"/>
  <c r="AE67" i="2172"/>
  <c r="AK67" i="2172"/>
  <c r="AG67" i="2172"/>
  <c r="AI67" i="29968"/>
  <c r="AG67" i="29968"/>
  <c r="AF67" i="29968"/>
  <c r="AY67" i="1"/>
  <c r="AU67" i="1"/>
  <c r="AP67" i="1"/>
  <c r="AI67" i="2172"/>
  <c r="AD67" i="2"/>
  <c r="AV67" i="1"/>
  <c r="AK67" i="1"/>
  <c r="AF67" i="1"/>
  <c r="AG67" i="1"/>
  <c r="AI67" i="1"/>
  <c r="AS67" i="1"/>
  <c r="AT67" i="1"/>
  <c r="AH67" i="1"/>
  <c r="AO67" i="1"/>
  <c r="BB67" i="1"/>
  <c r="AR67" i="1"/>
  <c r="N53" i="29969"/>
  <c r="N72" i="29969" s="1"/>
  <c r="N71" i="29969"/>
  <c r="AC23" i="1280"/>
  <c r="V24" i="1280"/>
  <c r="R53" i="29969"/>
  <c r="R72" i="29969" s="1"/>
  <c r="S54" i="29969"/>
  <c r="S79" i="29969" s="1"/>
  <c r="J53" i="29969"/>
  <c r="J71" i="29969" s="1"/>
  <c r="J22" i="1280"/>
  <c r="B71" i="29969"/>
  <c r="AB24" i="1280"/>
  <c r="U64" i="29969"/>
  <c r="U67" i="29969"/>
  <c r="U82" i="29969"/>
  <c r="W68" i="29969"/>
  <c r="Y89" i="29969"/>
  <c r="W66" i="29969"/>
  <c r="W73" i="29969"/>
  <c r="W87" i="29969"/>
  <c r="U68" i="29969"/>
  <c r="U71" i="29969"/>
  <c r="U86" i="29969"/>
  <c r="Y75" i="29969"/>
  <c r="U75" i="29969"/>
  <c r="W86" i="29969"/>
  <c r="Y86" i="29969"/>
  <c r="W82" i="29969"/>
  <c r="W85" i="29969"/>
  <c r="Q86" i="29969"/>
  <c r="Q75" i="29969"/>
  <c r="Q89" i="29969"/>
  <c r="Q82" i="29969"/>
  <c r="Q68" i="29969"/>
  <c r="M82" i="29969"/>
  <c r="M75" i="29969"/>
  <c r="M89" i="29969"/>
  <c r="I86" i="29969"/>
  <c r="E75" i="29969"/>
  <c r="I75" i="29969"/>
  <c r="E82" i="29969"/>
  <c r="I89" i="29969"/>
  <c r="E66" i="29969"/>
  <c r="BA68" i="29969"/>
  <c r="BA89" i="29969" s="1"/>
  <c r="I82" i="29969"/>
  <c r="E87" i="29969"/>
  <c r="I73" i="29969"/>
  <c r="M73" i="29969"/>
  <c r="Y87" i="29969"/>
  <c r="Y85" i="29969"/>
  <c r="E85" i="29969"/>
  <c r="Y68" i="29969"/>
  <c r="I66" i="29969"/>
  <c r="Y73" i="29969"/>
  <c r="E89" i="29969"/>
  <c r="E73" i="29969"/>
  <c r="I87" i="29969"/>
  <c r="M87" i="29969"/>
  <c r="M85" i="29969"/>
  <c r="M68" i="29969"/>
  <c r="Y66" i="29969"/>
  <c r="U73" i="29969"/>
  <c r="M66" i="29969"/>
  <c r="Q73" i="29969"/>
  <c r="Q66" i="29969"/>
  <c r="U66" i="29969"/>
  <c r="U87" i="29969"/>
  <c r="U85" i="29969"/>
  <c r="I85" i="29969"/>
  <c r="N18" i="1280"/>
  <c r="K52" i="2048"/>
  <c r="K65" i="2048"/>
  <c r="S54" i="2048"/>
  <c r="BD9" i="2048"/>
  <c r="P73" i="2048"/>
  <c r="X87" i="2048"/>
  <c r="P86" i="2048"/>
  <c r="P79" i="2048"/>
  <c r="T86" i="2048"/>
  <c r="X88" i="2048"/>
  <c r="T73" i="2048"/>
  <c r="T74" i="2048"/>
  <c r="T67" i="2048"/>
  <c r="P80" i="2048"/>
  <c r="X66" i="2048"/>
  <c r="P66" i="2048"/>
  <c r="X73" i="2048"/>
  <c r="X74" i="2048"/>
  <c r="T87" i="2048"/>
  <c r="P87" i="2048"/>
  <c r="X78" i="2048"/>
  <c r="X67" i="2048"/>
  <c r="T88" i="2048"/>
  <c r="X80" i="2048"/>
  <c r="P74" i="2048"/>
  <c r="D89" i="2048"/>
  <c r="H86" i="2048"/>
  <c r="H73" i="2048"/>
  <c r="D86" i="2048"/>
  <c r="G86" i="2048"/>
  <c r="C72" i="2048"/>
  <c r="D72" i="2048"/>
  <c r="C79" i="2048"/>
  <c r="G72" i="2048"/>
  <c r="C86" i="2048"/>
  <c r="C87" i="2048"/>
  <c r="G87" i="2048"/>
  <c r="D85" i="2048"/>
  <c r="D82" i="2048"/>
  <c r="C74" i="2048"/>
  <c r="H87" i="2048"/>
  <c r="H66" i="2048"/>
  <c r="D79" i="2048"/>
  <c r="H88" i="2048"/>
  <c r="G65" i="2048"/>
  <c r="D88" i="2048"/>
  <c r="D67" i="2048"/>
  <c r="C88" i="2048"/>
  <c r="C66" i="2048"/>
  <c r="G82" i="2048"/>
  <c r="C85" i="2048"/>
  <c r="G67" i="2048"/>
  <c r="C68" i="2048"/>
  <c r="D73" i="2048"/>
  <c r="D80" i="2048"/>
  <c r="H67" i="2048"/>
  <c r="D87" i="2048"/>
  <c r="BD49" i="29969"/>
  <c r="AB55" i="2048"/>
  <c r="AD66" i="2172"/>
  <c r="AP65" i="2172"/>
  <c r="W78" i="267"/>
  <c r="Q71" i="267"/>
  <c r="X71" i="267"/>
  <c r="Q78" i="267"/>
  <c r="X78" i="267"/>
  <c r="R71" i="267"/>
  <c r="Y71" i="267"/>
  <c r="R78" i="267"/>
  <c r="Y78" i="267"/>
  <c r="V71" i="267"/>
  <c r="Z71" i="267"/>
  <c r="X64" i="267"/>
  <c r="Q64" i="267"/>
  <c r="L65" i="267"/>
  <c r="H65" i="267"/>
  <c r="D65" i="267"/>
  <c r="F66" i="267"/>
  <c r="W67" i="267"/>
  <c r="D67" i="267"/>
  <c r="Z68" i="267"/>
  <c r="J68" i="267"/>
  <c r="G72" i="267"/>
  <c r="O73" i="267"/>
  <c r="I73" i="267"/>
  <c r="Y75" i="267"/>
  <c r="I75" i="267"/>
  <c r="U78" i="267"/>
  <c r="H79" i="267"/>
  <c r="P81" i="267"/>
  <c r="D81" i="267"/>
  <c r="B82" i="267"/>
  <c r="F82" i="267"/>
  <c r="J82" i="267"/>
  <c r="N82" i="267"/>
  <c r="R82" i="267"/>
  <c r="V82" i="267"/>
  <c r="Z82" i="267"/>
  <c r="B75" i="267"/>
  <c r="F75" i="267"/>
  <c r="J75" i="267"/>
  <c r="N75" i="267"/>
  <c r="R75" i="267"/>
  <c r="V75" i="267"/>
  <c r="Z75" i="267"/>
  <c r="C68" i="267"/>
  <c r="G68" i="267"/>
  <c r="K68" i="267"/>
  <c r="O68" i="267"/>
  <c r="S68" i="267"/>
  <c r="W68" i="267"/>
  <c r="C82" i="267"/>
  <c r="G82" i="267"/>
  <c r="K82" i="267"/>
  <c r="O82" i="267"/>
  <c r="S82" i="267"/>
  <c r="W82" i="267"/>
  <c r="C75" i="267"/>
  <c r="G75" i="267"/>
  <c r="K75" i="267"/>
  <c r="O75" i="267"/>
  <c r="S75" i="267"/>
  <c r="W75" i="267"/>
  <c r="D68" i="267"/>
  <c r="H68" i="267"/>
  <c r="L68" i="267"/>
  <c r="P68" i="267"/>
  <c r="T68" i="267"/>
  <c r="X68" i="267"/>
  <c r="D82" i="267"/>
  <c r="H82" i="267"/>
  <c r="L82" i="267"/>
  <c r="P82" i="267"/>
  <c r="T82" i="267"/>
  <c r="X82" i="267"/>
  <c r="D75" i="267"/>
  <c r="H75" i="267"/>
  <c r="L75" i="267"/>
  <c r="P75" i="267"/>
  <c r="T75" i="267"/>
  <c r="X75" i="267"/>
  <c r="E68" i="267"/>
  <c r="I68" i="267"/>
  <c r="M68" i="267"/>
  <c r="Q68" i="267"/>
  <c r="U68" i="267"/>
  <c r="Y68" i="267"/>
  <c r="D80" i="267"/>
  <c r="H80" i="267"/>
  <c r="L80" i="267"/>
  <c r="B73" i="267"/>
  <c r="F73" i="267"/>
  <c r="J73" i="267"/>
  <c r="C66" i="267"/>
  <c r="G66" i="267"/>
  <c r="K66" i="267"/>
  <c r="E80" i="267"/>
  <c r="I80" i="267"/>
  <c r="C73" i="267"/>
  <c r="G73" i="267"/>
  <c r="K73" i="267"/>
  <c r="R73" i="267"/>
  <c r="V73" i="267"/>
  <c r="B80" i="267"/>
  <c r="F80" i="267"/>
  <c r="J80" i="267"/>
  <c r="D73" i="267"/>
  <c r="H73" i="267"/>
  <c r="L73" i="267"/>
  <c r="N73" i="267"/>
  <c r="S73" i="267"/>
  <c r="E66" i="267"/>
  <c r="I66" i="267"/>
  <c r="S66" i="267"/>
  <c r="W64" i="267"/>
  <c r="T64" i="267"/>
  <c r="O65" i="267"/>
  <c r="K65" i="267"/>
  <c r="G65" i="267"/>
  <c r="C65" i="267"/>
  <c r="O66" i="267"/>
  <c r="L66" i="267"/>
  <c r="D66" i="267"/>
  <c r="U67" i="267"/>
  <c r="F67" i="267"/>
  <c r="V68" i="267"/>
  <c r="F68" i="267"/>
  <c r="T71" i="267"/>
  <c r="C72" i="267"/>
  <c r="E73" i="267"/>
  <c r="U75" i="267"/>
  <c r="E75" i="267"/>
  <c r="D79" i="267"/>
  <c r="N80" i="267"/>
  <c r="C80" i="267"/>
  <c r="L81" i="267"/>
  <c r="F81" i="267"/>
  <c r="M82" i="267"/>
  <c r="Z64" i="267"/>
  <c r="V64" i="267"/>
  <c r="S64" i="267"/>
  <c r="J65" i="267"/>
  <c r="F65" i="267"/>
  <c r="B65" i="267"/>
  <c r="V66" i="267"/>
  <c r="N66" i="267"/>
  <c r="J66" i="267"/>
  <c r="B66" i="267"/>
  <c r="L67" i="267"/>
  <c r="I67" i="267"/>
  <c r="R68" i="267"/>
  <c r="B68" i="267"/>
  <c r="Z74" i="267"/>
  <c r="F74" i="267"/>
  <c r="Q75" i="267"/>
  <c r="Z78" i="267"/>
  <c r="S78" i="267"/>
  <c r="M80" i="267"/>
  <c r="H81" i="267"/>
  <c r="Y82" i="267"/>
  <c r="I82" i="267"/>
  <c r="U81" i="267"/>
  <c r="Y81" i="267"/>
  <c r="C74" i="267"/>
  <c r="K74" i="267"/>
  <c r="O74" i="267"/>
  <c r="W74" i="267"/>
  <c r="T67" i="267"/>
  <c r="X67" i="267"/>
  <c r="V81" i="267"/>
  <c r="Z81" i="267"/>
  <c r="T74" i="267"/>
  <c r="X74" i="267"/>
  <c r="C81" i="267"/>
  <c r="G81" i="267"/>
  <c r="K81" i="267"/>
  <c r="S81" i="267"/>
  <c r="W81" i="267"/>
  <c r="G74" i="267"/>
  <c r="U74" i="267"/>
  <c r="Y74" i="267"/>
  <c r="V67" i="267"/>
  <c r="Z67" i="267"/>
  <c r="E79" i="267"/>
  <c r="I79" i="267"/>
  <c r="M79" i="267"/>
  <c r="D72" i="267"/>
  <c r="H72" i="267"/>
  <c r="L72" i="267"/>
  <c r="B79" i="267"/>
  <c r="F79" i="267"/>
  <c r="J79" i="267"/>
  <c r="N79" i="267"/>
  <c r="E72" i="267"/>
  <c r="I72" i="267"/>
  <c r="M72" i="267"/>
  <c r="C79" i="267"/>
  <c r="G79" i="267"/>
  <c r="K79" i="267"/>
  <c r="B72" i="267"/>
  <c r="F72" i="267"/>
  <c r="J72" i="267"/>
  <c r="Y64" i="267"/>
  <c r="U64" i="267"/>
  <c r="R64" i="267"/>
  <c r="M65" i="267"/>
  <c r="I65" i="267"/>
  <c r="E65" i="267"/>
  <c r="Z66" i="267"/>
  <c r="M66" i="267"/>
  <c r="H66" i="267"/>
  <c r="Y67" i="267"/>
  <c r="Q67" i="267"/>
  <c r="H67" i="267"/>
  <c r="N68" i="267"/>
  <c r="W71" i="267"/>
  <c r="K72" i="267"/>
  <c r="M73" i="267"/>
  <c r="V74" i="267"/>
  <c r="H74" i="267"/>
  <c r="M75" i="267"/>
  <c r="V78" i="267"/>
  <c r="L79" i="267"/>
  <c r="U80" i="267"/>
  <c r="K80" i="267"/>
  <c r="T81" i="267"/>
  <c r="J81" i="267"/>
  <c r="B81" i="267"/>
  <c r="U82" i="267"/>
  <c r="E82" i="267"/>
  <c r="K67" i="267"/>
  <c r="C67" i="267"/>
  <c r="S71" i="267"/>
  <c r="E74" i="267"/>
  <c r="J67" i="267"/>
  <c r="E67" i="267"/>
  <c r="B67" i="267"/>
  <c r="U71" i="267"/>
  <c r="Z72" i="267"/>
  <c r="P73" i="267"/>
  <c r="L74" i="267"/>
  <c r="J74" i="267"/>
  <c r="D74" i="267"/>
  <c r="B74" i="267"/>
  <c r="G67" i="267"/>
  <c r="I74" i="267"/>
  <c r="T78" i="267"/>
  <c r="O80" i="267"/>
  <c r="I81" i="267"/>
  <c r="E81" i="267"/>
  <c r="L12" i="1280"/>
  <c r="BD13" i="267"/>
  <c r="G53" i="10541"/>
  <c r="G71" i="10541" s="1"/>
  <c r="G72" i="10541"/>
  <c r="J16" i="1280"/>
  <c r="L53" i="10541"/>
  <c r="L71" i="10541" s="1"/>
  <c r="BD13" i="2048"/>
  <c r="I61" i="29968"/>
  <c r="Z52" i="2048"/>
  <c r="Z65" i="2048" s="1"/>
  <c r="N53" i="2048"/>
  <c r="N72" i="2048" s="1"/>
  <c r="V53" i="2048"/>
  <c r="V72" i="2048" s="1"/>
  <c r="V71" i="2048"/>
  <c r="O53" i="29969"/>
  <c r="O71" i="29969" s="1"/>
  <c r="O72" i="29969"/>
  <c r="C54" i="29969"/>
  <c r="C79" i="29969" s="1"/>
  <c r="K53" i="29969"/>
  <c r="K71" i="29969" s="1"/>
  <c r="I54" i="29969"/>
  <c r="I78" i="29969" s="1"/>
  <c r="L23" i="1280"/>
  <c r="BD21" i="29969"/>
  <c r="S52" i="29969"/>
  <c r="S65" i="29969" s="1"/>
  <c r="Z22" i="1280"/>
  <c r="V22" i="1280"/>
  <c r="BD17" i="29969"/>
  <c r="O52" i="29969"/>
  <c r="O64" i="29969" s="1"/>
  <c r="BD4" i="29969"/>
  <c r="AG23" i="1280"/>
  <c r="Z53" i="29969"/>
  <c r="Z72" i="29969" s="1"/>
  <c r="Z71" i="29969"/>
  <c r="Z23" i="1280"/>
  <c r="S53" i="29969"/>
  <c r="S72" i="29969" s="1"/>
  <c r="K22" i="1280"/>
  <c r="BD6" i="29969"/>
  <c r="AD22" i="1280"/>
  <c r="W52" i="29969"/>
  <c r="W65" i="29969" s="1"/>
  <c r="BD13" i="29969"/>
  <c r="K52" i="29969"/>
  <c r="K64" i="29969" s="1"/>
  <c r="R22" i="1280"/>
  <c r="N61" i="2172"/>
  <c r="N65" i="2172" s="1"/>
  <c r="K54" i="29969"/>
  <c r="K78" i="29969" s="1"/>
  <c r="R24" i="1280"/>
  <c r="K20" i="1280"/>
  <c r="D54" i="2048"/>
  <c r="G53" i="2048"/>
  <c r="BD27" i="2048"/>
  <c r="Y52" i="2048"/>
  <c r="Y65" i="2048" s="1"/>
  <c r="Y64" i="2048"/>
  <c r="N19" i="1280"/>
  <c r="H61" i="29968"/>
  <c r="E55" i="2048" s="1"/>
  <c r="U52" i="2048"/>
  <c r="U65" i="2048" s="1"/>
  <c r="AB18" i="1280"/>
  <c r="BD23" i="2048"/>
  <c r="H52" i="2048"/>
  <c r="H65" i="2048" s="1"/>
  <c r="J54" i="10541"/>
  <c r="J79" i="10541" s="1"/>
  <c r="T71" i="10541"/>
  <c r="D53" i="10541"/>
  <c r="D72" i="10541" s="1"/>
  <c r="M16" i="1280"/>
  <c r="P53" i="10541"/>
  <c r="P71" i="10541" s="1"/>
  <c r="P72" i="10541"/>
  <c r="Y54" i="10541"/>
  <c r="Y79" i="10541" s="1"/>
  <c r="BD24" i="10541"/>
  <c r="BD20" i="10541"/>
  <c r="N52" i="10541"/>
  <c r="N65" i="10541" s="1"/>
  <c r="N64" i="10541"/>
  <c r="Q14" i="1280"/>
  <c r="I14" i="1280"/>
  <c r="R71" i="10541"/>
  <c r="Y15" i="1280"/>
  <c r="M15" i="1280"/>
  <c r="B53" i="10541"/>
  <c r="B72" i="10541" s="1"/>
  <c r="AE14" i="1280"/>
  <c r="P52" i="10541"/>
  <c r="P64" i="10541" s="1"/>
  <c r="P65" i="10541"/>
  <c r="BG30" i="2"/>
  <c r="B3" i="1280" s="1"/>
  <c r="W10" i="1280"/>
  <c r="BC67" i="267"/>
  <c r="BC68" i="267"/>
  <c r="O71" i="267" l="1"/>
  <c r="BD27" i="267"/>
  <c r="R12" i="1280"/>
  <c r="AC11" i="1280"/>
  <c r="AB11" i="1280"/>
  <c r="BD25" i="267"/>
  <c r="V11" i="1280"/>
  <c r="X52" i="10541"/>
  <c r="X65" i="10541" s="1"/>
  <c r="T14" i="1280"/>
  <c r="I16" i="1280"/>
  <c r="W54" i="10541"/>
  <c r="W78" i="10541" s="1"/>
  <c r="BD23" i="10541"/>
  <c r="Q52" i="10541"/>
  <c r="AB15" i="1280"/>
  <c r="X14" i="1280"/>
  <c r="W54" i="2048"/>
  <c r="W79" i="2048" s="1"/>
  <c r="Y20" i="1280"/>
  <c r="U61" i="29968"/>
  <c r="V61" i="2172"/>
  <c r="V64" i="2172" s="1"/>
  <c r="H78" i="29969"/>
  <c r="D54" i="29969"/>
  <c r="AA24" i="1280"/>
  <c r="W24" i="1280"/>
  <c r="P79" i="29969"/>
  <c r="D54" i="267"/>
  <c r="D78" i="267" s="1"/>
  <c r="O78" i="267"/>
  <c r="M12" i="1280"/>
  <c r="K65" i="10541"/>
  <c r="K64" i="10541"/>
  <c r="U61" i="1"/>
  <c r="U65" i="1" s="1"/>
  <c r="AC14" i="1280"/>
  <c r="G61" i="1"/>
  <c r="G64" i="1" s="1"/>
  <c r="V15" i="1280"/>
  <c r="AA16" i="1280"/>
  <c r="J53" i="10541"/>
  <c r="R15" i="1280"/>
  <c r="Y16" i="1280"/>
  <c r="R53" i="10541"/>
  <c r="R72" i="10541" s="1"/>
  <c r="M61" i="1"/>
  <c r="J55" i="10541" s="1"/>
  <c r="U14" i="1280"/>
  <c r="R52" i="10541"/>
  <c r="R65" i="10541" s="1"/>
  <c r="J52" i="10541"/>
  <c r="J65" i="10541" s="1"/>
  <c r="W53" i="10541"/>
  <c r="W72" i="10541" s="1"/>
  <c r="BD27" i="10541"/>
  <c r="BD9" i="10541"/>
  <c r="W20" i="1280"/>
  <c r="U64" i="2048"/>
  <c r="E54" i="2048"/>
  <c r="E78" i="2048" s="1"/>
  <c r="BD25" i="2048"/>
  <c r="M18" i="1280"/>
  <c r="U18" i="1280"/>
  <c r="Z18" i="1280"/>
  <c r="H53" i="2048"/>
  <c r="AB61" i="29968"/>
  <c r="AB65" i="29968" s="1"/>
  <c r="BD8" i="2048"/>
  <c r="T53" i="2048"/>
  <c r="T72" i="2048" s="1"/>
  <c r="BD16" i="2048"/>
  <c r="AC20" i="1280"/>
  <c r="W18" i="1280"/>
  <c r="T52" i="2048"/>
  <c r="T64" i="2048" s="1"/>
  <c r="M61" i="29968"/>
  <c r="N52" i="2048"/>
  <c r="N65" i="2048" s="1"/>
  <c r="K53" i="2048"/>
  <c r="K71" i="2048" s="1"/>
  <c r="Y54" i="2048"/>
  <c r="Y79" i="2048" s="1"/>
  <c r="J54" i="2048"/>
  <c r="J79" i="2048" s="1"/>
  <c r="AA18" i="1280"/>
  <c r="BD12" i="2048"/>
  <c r="N79" i="29969"/>
  <c r="X54" i="29969"/>
  <c r="X79" i="29969" s="1"/>
  <c r="I22" i="1280"/>
  <c r="W23" i="1280"/>
  <c r="H64" i="29969"/>
  <c r="O24" i="1280"/>
  <c r="BD11" i="29969"/>
  <c r="O65" i="29969"/>
  <c r="N24" i="1280"/>
  <c r="G61" i="2172"/>
  <c r="G65" i="2172" s="1"/>
  <c r="I52" i="29969"/>
  <c r="K23" i="1280"/>
  <c r="I88" i="29969"/>
  <c r="M88" i="29969"/>
  <c r="Q67" i="29969"/>
  <c r="AB88" i="29969"/>
  <c r="AH88" i="29969"/>
  <c r="AX88" i="29969"/>
  <c r="L88" i="29969"/>
  <c r="AO67" i="29969"/>
  <c r="Y67" i="29969"/>
  <c r="AT81" i="29969"/>
  <c r="AK81" i="29969"/>
  <c r="AA81" i="29969"/>
  <c r="U81" i="29969"/>
  <c r="M81" i="29969"/>
  <c r="E81" i="29969"/>
  <c r="AH81" i="29969"/>
  <c r="H88" i="29969"/>
  <c r="AR88" i="29969"/>
  <c r="T81" i="29969"/>
  <c r="AJ81" i="29969"/>
  <c r="J88" i="29969"/>
  <c r="AE88" i="29969"/>
  <c r="U88" i="29969"/>
  <c r="AO88" i="29969"/>
  <c r="AD86" i="29969"/>
  <c r="AH75" i="29969"/>
  <c r="AW65" i="29969"/>
  <c r="AO79" i="29969"/>
  <c r="AH86" i="29969"/>
  <c r="AH72" i="29969"/>
  <c r="AS86" i="29969"/>
  <c r="AW75" i="29969"/>
  <c r="AS82" i="29969"/>
  <c r="AD82" i="29969"/>
  <c r="AD89" i="29969"/>
  <c r="AH65" i="29969"/>
  <c r="AI67" i="29969"/>
  <c r="AA67" i="29969"/>
  <c r="AW66" i="29969"/>
  <c r="AD73" i="29969"/>
  <c r="AH87" i="29969"/>
  <c r="AP67" i="29969"/>
  <c r="AD67" i="29969"/>
  <c r="AS71" i="29969"/>
  <c r="AO81" i="29969"/>
  <c r="R67" i="29969"/>
  <c r="AV67" i="29969"/>
  <c r="AF67" i="29969"/>
  <c r="K81" i="29969"/>
  <c r="L67" i="29969"/>
  <c r="AH64" i="29969"/>
  <c r="B88" i="29969"/>
  <c r="AX74" i="29969"/>
  <c r="AS74" i="29969"/>
  <c r="AN74" i="29969"/>
  <c r="AI74" i="29969"/>
  <c r="AE74" i="29969"/>
  <c r="AA74" i="29969"/>
  <c r="W74" i="29969"/>
  <c r="R74" i="29969"/>
  <c r="N74" i="29969"/>
  <c r="J74" i="29969"/>
  <c r="F74" i="29969"/>
  <c r="C88" i="29969"/>
  <c r="B67" i="29969"/>
  <c r="I79" i="29969"/>
  <c r="BA65" i="29969"/>
  <c r="BA72" i="29969" s="1"/>
  <c r="E67" i="29969"/>
  <c r="E88" i="29969"/>
  <c r="Y88" i="29969"/>
  <c r="A86" i="29969"/>
  <c r="BC86" i="29969" s="1"/>
  <c r="S88" i="29969"/>
  <c r="X88" i="29969"/>
  <c r="AN88" i="29969"/>
  <c r="A74" i="29969"/>
  <c r="AK67" i="29969"/>
  <c r="M67" i="29969"/>
  <c r="AQ81" i="29969"/>
  <c r="AI81" i="29969"/>
  <c r="Y81" i="29969"/>
  <c r="Q81" i="29969"/>
  <c r="J81" i="29969"/>
  <c r="H81" i="29969"/>
  <c r="AM81" i="29969"/>
  <c r="P88" i="29969"/>
  <c r="AY88" i="29969"/>
  <c r="X81" i="29969"/>
  <c r="AN81" i="29969"/>
  <c r="O88" i="29969"/>
  <c r="AJ88" i="29969"/>
  <c r="AC88" i="29969"/>
  <c r="AS88" i="29969"/>
  <c r="AO72" i="29969"/>
  <c r="AS65" i="29969"/>
  <c r="AS72" i="29969"/>
  <c r="AW86" i="29969"/>
  <c r="AH89" i="29969"/>
  <c r="AH82" i="29969"/>
  <c r="AO89" i="29969"/>
  <c r="AD65" i="29969"/>
  <c r="AS64" i="29969"/>
  <c r="AI88" i="29969"/>
  <c r="AO73" i="29969"/>
  <c r="AD66" i="29969"/>
  <c r="AO87" i="29969"/>
  <c r="AT88" i="29969"/>
  <c r="AD68" i="29969"/>
  <c r="AW64" i="29969"/>
  <c r="AO71" i="29969"/>
  <c r="AD85" i="29969"/>
  <c r="AO78" i="29969"/>
  <c r="AH85" i="29969"/>
  <c r="AW85" i="29969"/>
  <c r="S81" i="29969"/>
  <c r="X67" i="29969"/>
  <c r="P67" i="29969"/>
  <c r="G67" i="29969"/>
  <c r="F81" i="29969"/>
  <c r="W67" i="29969"/>
  <c r="AO80" i="29969"/>
  <c r="C67" i="29969"/>
  <c r="AW74" i="29969"/>
  <c r="AR74" i="29969"/>
  <c r="AL74" i="29969"/>
  <c r="AH74" i="29969"/>
  <c r="AD74" i="29969"/>
  <c r="Z74" i="29969"/>
  <c r="V74" i="29969"/>
  <c r="Q74" i="29969"/>
  <c r="M74" i="29969"/>
  <c r="I74" i="29969"/>
  <c r="E74" i="29969"/>
  <c r="D67" i="29969"/>
  <c r="A81" i="29969"/>
  <c r="BC81" i="29969" s="1"/>
  <c r="V67" i="29969"/>
  <c r="U74" i="29969"/>
  <c r="O79" i="29969"/>
  <c r="P72" i="29969"/>
  <c r="T78" i="29969"/>
  <c r="BA66" i="29969"/>
  <c r="BA80" i="29969" s="1"/>
  <c r="E72" i="29969"/>
  <c r="BA67" i="29969"/>
  <c r="BA81" i="29969" s="1"/>
  <c r="I67" i="29969"/>
  <c r="Q88" i="29969"/>
  <c r="W88" i="29969"/>
  <c r="AH78" i="29969"/>
  <c r="AH71" i="29969"/>
  <c r="AV88" i="29969"/>
  <c r="K88" i="29969"/>
  <c r="N88" i="29969"/>
  <c r="AF88" i="29969"/>
  <c r="AW67" i="29969"/>
  <c r="AG67" i="29969"/>
  <c r="AY81" i="29969"/>
  <c r="AP81" i="29969"/>
  <c r="AE81" i="29969"/>
  <c r="W81" i="29969"/>
  <c r="O81" i="29969"/>
  <c r="I81" i="29969"/>
  <c r="R81" i="29969"/>
  <c r="AS81" i="29969"/>
  <c r="AD88" i="29969"/>
  <c r="L81" i="29969"/>
  <c r="AB81" i="29969"/>
  <c r="AR81" i="29969"/>
  <c r="T88" i="29969"/>
  <c r="AP88" i="29969"/>
  <c r="AG88" i="29969"/>
  <c r="AW88" i="29969"/>
  <c r="AO65" i="29969"/>
  <c r="AD79" i="29969"/>
  <c r="AW89" i="29969"/>
  <c r="AO75" i="29969"/>
  <c r="AW79" i="29969"/>
  <c r="AS79" i="29969"/>
  <c r="AW68" i="29969"/>
  <c r="AO82" i="29969"/>
  <c r="AE67" i="29969"/>
  <c r="AO66" i="29969"/>
  <c r="AS73" i="29969"/>
  <c r="AD87" i="29969"/>
  <c r="AW87" i="29969"/>
  <c r="AT67" i="29969"/>
  <c r="AH67" i="29969"/>
  <c r="Z81" i="29969"/>
  <c r="AO64" i="29969"/>
  <c r="AS68" i="29969"/>
  <c r="S67" i="29969"/>
  <c r="R88" i="29969"/>
  <c r="AN67" i="29969"/>
  <c r="G88" i="29969"/>
  <c r="F67" i="29969"/>
  <c r="AG81" i="29969"/>
  <c r="AD78" i="29969"/>
  <c r="D88" i="29969"/>
  <c r="AV74" i="29969"/>
  <c r="AP74" i="29969"/>
  <c r="AK74" i="29969"/>
  <c r="AG74" i="29969"/>
  <c r="AC74" i="29969"/>
  <c r="Y74" i="29969"/>
  <c r="T74" i="29969"/>
  <c r="P74" i="29969"/>
  <c r="L74" i="29969"/>
  <c r="H74" i="29969"/>
  <c r="D74" i="29969"/>
  <c r="D81" i="29969"/>
  <c r="D75" i="2048"/>
  <c r="G75" i="2048"/>
  <c r="D68" i="2048"/>
  <c r="H68" i="2048"/>
  <c r="C82" i="2048"/>
  <c r="BA66" i="2048"/>
  <c r="BA80" i="2048" s="1"/>
  <c r="P89" i="2048"/>
  <c r="P68" i="2048"/>
  <c r="X68" i="2048"/>
  <c r="AD88" i="2048"/>
  <c r="AP88" i="2048"/>
  <c r="AL67" i="2048"/>
  <c r="AT73" i="2048"/>
  <c r="AH86" i="2048"/>
  <c r="AH79" i="2048"/>
  <c r="AL86" i="2048"/>
  <c r="AX86" i="2048"/>
  <c r="AT86" i="2048"/>
  <c r="AP66" i="2048"/>
  <c r="AN89" i="2048"/>
  <c r="AC68" i="2048"/>
  <c r="AD67" i="2048"/>
  <c r="AH67" i="2048"/>
  <c r="AX67" i="2048"/>
  <c r="AX88" i="2048"/>
  <c r="AX81" i="2048"/>
  <c r="R75" i="2048"/>
  <c r="K82" i="2048"/>
  <c r="J68" i="2048"/>
  <c r="K68" i="2048"/>
  <c r="AE82" i="2048"/>
  <c r="AU68" i="2048"/>
  <c r="AY89" i="2048"/>
  <c r="T68" i="2048"/>
  <c r="AL73" i="2048"/>
  <c r="AP82" i="2048"/>
  <c r="AO68" i="2048"/>
  <c r="AA75" i="2048"/>
  <c r="AG68" i="2048"/>
  <c r="AM82" i="2048"/>
  <c r="P82" i="2048"/>
  <c r="AT81" i="2048"/>
  <c r="AY68" i="2048"/>
  <c r="AD68" i="2048"/>
  <c r="AH82" i="2048"/>
  <c r="R82" i="2048"/>
  <c r="AP68" i="2048"/>
  <c r="N82" i="2048"/>
  <c r="Y82" i="2048"/>
  <c r="O82" i="2048"/>
  <c r="AW82" i="2048"/>
  <c r="AS75" i="2048"/>
  <c r="L82" i="2048"/>
  <c r="Z68" i="2048"/>
  <c r="AS82" i="2048"/>
  <c r="AW89" i="2048"/>
  <c r="AQ89" i="2048"/>
  <c r="AU89" i="2048"/>
  <c r="AE68" i="2048"/>
  <c r="E68" i="2048"/>
  <c r="G68" i="2048"/>
  <c r="AH73" i="2048"/>
  <c r="M75" i="2048"/>
  <c r="A89" i="2048"/>
  <c r="BC89" i="2048" s="1"/>
  <c r="Q82" i="2048"/>
  <c r="L75" i="2048"/>
  <c r="AH75" i="2048"/>
  <c r="H75" i="2048"/>
  <c r="P75" i="2048"/>
  <c r="T75" i="2048"/>
  <c r="X82" i="2048"/>
  <c r="AT88" i="2048"/>
  <c r="AL74" i="2048"/>
  <c r="AA68" i="2048"/>
  <c r="AL89" i="2048"/>
  <c r="AT66" i="2048"/>
  <c r="AL72" i="2048"/>
  <c r="AL65" i="2048"/>
  <c r="AT79" i="2048"/>
  <c r="AX79" i="2048"/>
  <c r="AL79" i="2048"/>
  <c r="AH72" i="2048"/>
  <c r="AP86" i="2048"/>
  <c r="U75" i="2048"/>
  <c r="AD66" i="2048"/>
  <c r="AX73" i="2048"/>
  <c r="AC82" i="2048"/>
  <c r="AK75" i="2048"/>
  <c r="AH74" i="2048"/>
  <c r="G89" i="2048"/>
  <c r="V82" i="2048"/>
  <c r="Z75" i="2048"/>
  <c r="AX89" i="2048"/>
  <c r="V75" i="2048"/>
  <c r="F82" i="2048"/>
  <c r="U89" i="2048"/>
  <c r="AI68" i="2048"/>
  <c r="W75" i="2048"/>
  <c r="AQ68" i="2048"/>
  <c r="AP80" i="2048"/>
  <c r="A82" i="2048"/>
  <c r="BC82" i="2048" s="1"/>
  <c r="AK82" i="2048"/>
  <c r="S68" i="2048"/>
  <c r="AS68" i="2048"/>
  <c r="B68" i="2048"/>
  <c r="AU75" i="2048"/>
  <c r="AH81" i="2048"/>
  <c r="AX66" i="2048"/>
  <c r="AH80" i="2048"/>
  <c r="AX82" i="2048"/>
  <c r="A75" i="2048"/>
  <c r="BC75" i="2048" s="1"/>
  <c r="AI82" i="2048"/>
  <c r="E75" i="2048"/>
  <c r="H82" i="2048"/>
  <c r="AD75" i="2048"/>
  <c r="AU82" i="2048"/>
  <c r="AG89" i="2048"/>
  <c r="F68" i="2048"/>
  <c r="M68" i="2048"/>
  <c r="AP81" i="2048"/>
  <c r="AT82" i="2048"/>
  <c r="AP89" i="2048"/>
  <c r="W68" i="2048"/>
  <c r="AY75" i="2048"/>
  <c r="AH78" i="2048"/>
  <c r="S89" i="2048"/>
  <c r="B82" i="2048"/>
  <c r="AC75" i="2048"/>
  <c r="I75" i="2048"/>
  <c r="W82" i="2048"/>
  <c r="AP75" i="2048"/>
  <c r="O89" i="2048"/>
  <c r="AL80" i="2048"/>
  <c r="AT87" i="2048"/>
  <c r="E82" i="2048"/>
  <c r="AD81" i="2048"/>
  <c r="BA65" i="2048"/>
  <c r="BA72" i="2048" s="1"/>
  <c r="H89" i="2048"/>
  <c r="AL75" i="2048"/>
  <c r="AH65" i="2048"/>
  <c r="AX65" i="2048"/>
  <c r="AP65" i="2048"/>
  <c r="AT65" i="2048"/>
  <c r="AT72" i="2048"/>
  <c r="AX72" i="2048"/>
  <c r="AD65" i="2048"/>
  <c r="AL81" i="2048"/>
  <c r="V89" i="2048"/>
  <c r="AH85" i="2048"/>
  <c r="AE89" i="2048"/>
  <c r="AE75" i="2048"/>
  <c r="M89" i="2048"/>
  <c r="AT89" i="2048"/>
  <c r="AO89" i="2048"/>
  <c r="AY82" i="2048"/>
  <c r="S75" i="2048"/>
  <c r="AH68" i="2048"/>
  <c r="Y68" i="2048"/>
  <c r="AW75" i="2048"/>
  <c r="J82" i="2048"/>
  <c r="AM68" i="2048"/>
  <c r="M82" i="2048"/>
  <c r="AG82" i="2048"/>
  <c r="O75" i="2048"/>
  <c r="X75" i="2048"/>
  <c r="AD73" i="2048"/>
  <c r="AX80" i="2048"/>
  <c r="AG75" i="2048"/>
  <c r="Y89" i="2048"/>
  <c r="AD89" i="2048"/>
  <c r="T82" i="2048"/>
  <c r="B89" i="2048"/>
  <c r="AZ89" i="2048" s="1"/>
  <c r="Z89" i="2048"/>
  <c r="AL82" i="2048"/>
  <c r="AQ75" i="2048"/>
  <c r="AT75" i="2048"/>
  <c r="AI89" i="2048"/>
  <c r="AS89" i="2048"/>
  <c r="AW68" i="2048"/>
  <c r="I82" i="2048"/>
  <c r="AX68" i="2048"/>
  <c r="S82" i="2048"/>
  <c r="I68" i="2048"/>
  <c r="I89" i="2048"/>
  <c r="AO75" i="2048"/>
  <c r="Y75" i="2048"/>
  <c r="N75" i="2048"/>
  <c r="Z82" i="2048"/>
  <c r="AH87" i="2048"/>
  <c r="AX87" i="2048"/>
  <c r="AD87" i="2048"/>
  <c r="BC68" i="2048"/>
  <c r="AN72" i="2048"/>
  <c r="AF79" i="2048"/>
  <c r="AR65" i="2048"/>
  <c r="AJ71" i="2048"/>
  <c r="AV88" i="2048"/>
  <c r="AF71" i="2048"/>
  <c r="AV66" i="2048"/>
  <c r="AR73" i="2048"/>
  <c r="AF82" i="2048"/>
  <c r="BA64" i="2048"/>
  <c r="BA71" i="2048" s="1"/>
  <c r="BA68" i="2048"/>
  <c r="BA75" i="2048" s="1"/>
  <c r="AB88" i="2048"/>
  <c r="AR67" i="2048"/>
  <c r="AV72" i="2048"/>
  <c r="AB65" i="2048"/>
  <c r="AJ86" i="2048"/>
  <c r="AJ72" i="2048"/>
  <c r="AN74" i="2048"/>
  <c r="AJ81" i="2048"/>
  <c r="AB73" i="2048"/>
  <c r="AV82" i="2048"/>
  <c r="BA67" i="2048"/>
  <c r="BA88" i="2048" s="1"/>
  <c r="AV74" i="2048"/>
  <c r="AJ65" i="2048"/>
  <c r="AB72" i="2048"/>
  <c r="AN87" i="2048"/>
  <c r="AV75" i="2048"/>
  <c r="AN81" i="2048"/>
  <c r="AZ27" i="2048"/>
  <c r="BC34" i="29968" s="1"/>
  <c r="AD74" i="10541"/>
  <c r="AB78" i="10541"/>
  <c r="L74" i="10541"/>
  <c r="AO88" i="10541"/>
  <c r="D67" i="10541"/>
  <c r="T67" i="10541"/>
  <c r="S74" i="10541"/>
  <c r="AF65" i="10541"/>
  <c r="AQ81" i="10541"/>
  <c r="T81" i="10541"/>
  <c r="AJ88" i="10541"/>
  <c r="Z88" i="10541"/>
  <c r="AW88" i="10541"/>
  <c r="AF67" i="10541"/>
  <c r="AF73" i="10541"/>
  <c r="AF81" i="10541"/>
  <c r="AE74" i="10541"/>
  <c r="AM67" i="10541"/>
  <c r="AQ67" i="10541"/>
  <c r="AM74" i="10541"/>
  <c r="AI67" i="10541"/>
  <c r="AH67" i="10541"/>
  <c r="AT67" i="10541"/>
  <c r="AF86" i="10541"/>
  <c r="AB85" i="10541"/>
  <c r="AW82" i="10541"/>
  <c r="AR89" i="10541"/>
  <c r="M74" i="10541"/>
  <c r="B88" i="10541"/>
  <c r="AO67" i="10541"/>
  <c r="AX88" i="10541"/>
  <c r="R74" i="10541"/>
  <c r="AF72" i="10541"/>
  <c r="AK81" i="10541"/>
  <c r="P81" i="10541"/>
  <c r="D88" i="10541"/>
  <c r="F81" i="10541"/>
  <c r="C67" i="10541"/>
  <c r="AL81" i="10541"/>
  <c r="D81" i="10541"/>
  <c r="J66" i="10541"/>
  <c r="AQ74" i="10541"/>
  <c r="AJ66" i="10541"/>
  <c r="A88" i="10541"/>
  <c r="BC88" i="10541" s="1"/>
  <c r="K88" i="10541"/>
  <c r="Q88" i="10541"/>
  <c r="AW71" i="10541"/>
  <c r="AR71" i="10541"/>
  <c r="AF64" i="10541"/>
  <c r="Z74" i="10541"/>
  <c r="T88" i="10541"/>
  <c r="M88" i="10541"/>
  <c r="K74" i="10541"/>
  <c r="AE81" i="10541"/>
  <c r="J81" i="10541"/>
  <c r="AF68" i="10541"/>
  <c r="AB68" i="10541"/>
  <c r="AW66" i="10541"/>
  <c r="AF66" i="10541"/>
  <c r="AM88" i="10541"/>
  <c r="AC81" i="10541"/>
  <c r="AJ87" i="10541"/>
  <c r="AB65" i="10541"/>
  <c r="AP74" i="10541"/>
  <c r="AP67" i="10541"/>
  <c r="AB66" i="10541"/>
  <c r="AF79" i="10541"/>
  <c r="N67" i="10541"/>
  <c r="Y74" i="10541"/>
  <c r="AV74" i="10541"/>
  <c r="J67" i="10541"/>
  <c r="AN74" i="10541"/>
  <c r="C74" i="10541"/>
  <c r="AB79" i="10541"/>
  <c r="AN65" i="10541"/>
  <c r="AT74" i="10541"/>
  <c r="I74" i="10541"/>
  <c r="AJ64" i="10541"/>
  <c r="AW85" i="10541"/>
  <c r="AR64" i="10541"/>
  <c r="AF71" i="10541"/>
  <c r="AW89" i="10541"/>
  <c r="AF89" i="10541"/>
  <c r="AW67" i="10541"/>
  <c r="Y88" i="10541"/>
  <c r="E74" i="10541"/>
  <c r="AG74" i="10541"/>
  <c r="AH88" i="10541"/>
  <c r="S67" i="10541"/>
  <c r="AN67" i="10541"/>
  <c r="AH74" i="10541"/>
  <c r="AK74" i="10541"/>
  <c r="J88" i="10541"/>
  <c r="AS88" i="10541"/>
  <c r="AI88" i="10541"/>
  <c r="AR88" i="10541"/>
  <c r="R88" i="10541"/>
  <c r="O74" i="10541"/>
  <c r="AW81" i="10541"/>
  <c r="AO81" i="10541"/>
  <c r="AJ81" i="10541"/>
  <c r="AB81" i="10541"/>
  <c r="W81" i="10541"/>
  <c r="S81" i="10541"/>
  <c r="M81" i="10541"/>
  <c r="H81" i="10541"/>
  <c r="V74" i="10541"/>
  <c r="Q74" i="10541"/>
  <c r="AE67" i="10541"/>
  <c r="AV81" i="10541"/>
  <c r="X88" i="10541"/>
  <c r="AW75" i="10541"/>
  <c r="AB87" i="10541"/>
  <c r="AN87" i="10541"/>
  <c r="AR80" i="10541"/>
  <c r="I81" i="10541"/>
  <c r="B81" i="10541"/>
  <c r="F74" i="10541"/>
  <c r="AJ65" i="10541"/>
  <c r="AR65" i="10541"/>
  <c r="AK67" i="10541"/>
  <c r="AA67" i="10541"/>
  <c r="AN66" i="10541"/>
  <c r="AB80" i="10541"/>
  <c r="AN72" i="10541"/>
  <c r="AZ33" i="10541"/>
  <c r="BC40" i="1" s="1"/>
  <c r="AB72" i="10541"/>
  <c r="AC74" i="10541"/>
  <c r="AD67" i="10541"/>
  <c r="AR66" i="10541"/>
  <c r="AF80" i="10541"/>
  <c r="AF87" i="10541"/>
  <c r="AX67" i="10541"/>
  <c r="P67" i="10541"/>
  <c r="AF74" i="10541"/>
  <c r="U88" i="10541"/>
  <c r="X74" i="10541"/>
  <c r="Z67" i="10541"/>
  <c r="F67" i="10541"/>
  <c r="AC67" i="10541"/>
  <c r="I67" i="10541"/>
  <c r="AN85" i="10541"/>
  <c r="AJ71" i="10541"/>
  <c r="AR78" i="10541"/>
  <c r="AN64" i="10541"/>
  <c r="AW64" i="10541"/>
  <c r="AF82" i="10541"/>
  <c r="AB67" i="10541"/>
  <c r="AW73" i="10541"/>
  <c r="AY88" i="10541"/>
  <c r="AB88" i="10541"/>
  <c r="G67" i="10541"/>
  <c r="AU88" i="10541"/>
  <c r="W67" i="10541"/>
  <c r="I88" i="10541"/>
  <c r="Y67" i="10541"/>
  <c r="AV88" i="10541"/>
  <c r="A74" i="10541"/>
  <c r="BC74" i="10541" s="1"/>
  <c r="AG67" i="10541"/>
  <c r="AW87" i="10541"/>
  <c r="AC88" i="10541"/>
  <c r="F88" i="10541"/>
  <c r="AF88" i="10541"/>
  <c r="M67" i="10541"/>
  <c r="W88" i="10541"/>
  <c r="AR73" i="10541"/>
  <c r="AW79" i="10541"/>
  <c r="AT81" i="10541"/>
  <c r="AN81" i="10541"/>
  <c r="AI81" i="10541"/>
  <c r="Z81" i="10541"/>
  <c r="V81" i="10541"/>
  <c r="R81" i="10541"/>
  <c r="L81" i="10541"/>
  <c r="G81" i="10541"/>
  <c r="AR82" i="10541"/>
  <c r="V67" i="10541"/>
  <c r="O88" i="10541"/>
  <c r="N88" i="10541"/>
  <c r="AA74" i="10541"/>
  <c r="E88" i="10541"/>
  <c r="AR75" i="10541"/>
  <c r="AN75" i="10541"/>
  <c r="AJ75" i="10541"/>
  <c r="AZ75" i="10541" s="1"/>
  <c r="AB75" i="10541"/>
  <c r="AR87" i="10541"/>
  <c r="AJ73" i="10541"/>
  <c r="E81" i="10541"/>
  <c r="W74" i="10541"/>
  <c r="S88" i="10541"/>
  <c r="AN73" i="10541"/>
  <c r="AW74" i="10541"/>
  <c r="AX81" i="10541"/>
  <c r="K67" i="10541"/>
  <c r="AJ74" i="10541"/>
  <c r="AV67" i="10541"/>
  <c r="P74" i="10541"/>
  <c r="O67" i="10541"/>
  <c r="H74" i="10541"/>
  <c r="AB74" i="10541"/>
  <c r="L67" i="10541"/>
  <c r="AN89" i="10541"/>
  <c r="AJ89" i="10541"/>
  <c r="AN82" i="10541"/>
  <c r="AJ82" i="10541"/>
  <c r="AB82" i="10541"/>
  <c r="AD88" i="10541"/>
  <c r="Q67" i="10541"/>
  <c r="AA88" i="10541"/>
  <c r="L88" i="10541"/>
  <c r="A81" i="10541"/>
  <c r="BC81" i="10541" s="1"/>
  <c r="D74" i="10541"/>
  <c r="T74" i="10541"/>
  <c r="AK88" i="10541"/>
  <c r="AQ88" i="10541"/>
  <c r="AN88" i="10541"/>
  <c r="U74" i="10541"/>
  <c r="AO74" i="10541"/>
  <c r="X67" i="10541"/>
  <c r="H88" i="10541"/>
  <c r="AX74" i="10541"/>
  <c r="AS74" i="10541"/>
  <c r="AE88" i="10541"/>
  <c r="AU67" i="10541"/>
  <c r="AR81" i="10541"/>
  <c r="AM81" i="10541"/>
  <c r="AG81" i="10541"/>
  <c r="Y81" i="10541"/>
  <c r="U81" i="10541"/>
  <c r="Q81" i="10541"/>
  <c r="K81" i="10541"/>
  <c r="C81" i="10541"/>
  <c r="AZ81" i="10541" s="1"/>
  <c r="N81" i="10541"/>
  <c r="AN68" i="10541"/>
  <c r="AG88" i="10541"/>
  <c r="AU74" i="10541"/>
  <c r="P88" i="10541"/>
  <c r="O81" i="10541"/>
  <c r="G88" i="10541"/>
  <c r="AS67" i="10541"/>
  <c r="AS81" i="10541"/>
  <c r="E67" i="10541"/>
  <c r="B74" i="10541"/>
  <c r="B67" i="10541"/>
  <c r="G74" i="10541"/>
  <c r="AA81" i="10541"/>
  <c r="AU81" i="10541"/>
  <c r="C88" i="10541"/>
  <c r="U67" i="10541"/>
  <c r="AR74" i="10541"/>
  <c r="AJ80" i="10541"/>
  <c r="AV67" i="267"/>
  <c r="AN67" i="267"/>
  <c r="AB79" i="267"/>
  <c r="AN75" i="267"/>
  <c r="AR78" i="267"/>
  <c r="AB78" i="267"/>
  <c r="AV66" i="267"/>
  <c r="AN80" i="267"/>
  <c r="P71" i="267"/>
  <c r="AF75" i="267"/>
  <c r="AB74" i="267"/>
  <c r="AN74" i="267"/>
  <c r="AV75" i="267"/>
  <c r="AB72" i="267"/>
  <c r="AF72" i="267"/>
  <c r="AJ65" i="267"/>
  <c r="AN65" i="267"/>
  <c r="AR80" i="267"/>
  <c r="AR65" i="267"/>
  <c r="AR64" i="267"/>
  <c r="AF64" i="267"/>
  <c r="AJ78" i="267"/>
  <c r="AU68" i="267"/>
  <c r="AN81" i="267"/>
  <c r="AE82" i="267"/>
  <c r="AN78" i="267"/>
  <c r="AF67" i="267"/>
  <c r="AJ80" i="267"/>
  <c r="AR73" i="267"/>
  <c r="AB80" i="267"/>
  <c r="AB66" i="267"/>
  <c r="AB73" i="267"/>
  <c r="AY65" i="267"/>
  <c r="AV65" i="267"/>
  <c r="AB64" i="267"/>
  <c r="AB82" i="267"/>
  <c r="AJ72" i="267"/>
  <c r="AR75" i="267"/>
  <c r="AR68" i="267"/>
  <c r="AV68" i="267"/>
  <c r="AF68" i="267"/>
  <c r="AR81" i="267"/>
  <c r="AJ73" i="267"/>
  <c r="P78" i="267"/>
  <c r="AF73" i="267"/>
  <c r="AR71" i="267"/>
  <c r="AB71" i="267"/>
  <c r="AR74" i="267"/>
  <c r="AJ74" i="267"/>
  <c r="AJ64" i="267"/>
  <c r="AB65" i="267"/>
  <c r="AF79" i="267"/>
  <c r="AJ82" i="267"/>
  <c r="AN82" i="267"/>
  <c r="AV82" i="267"/>
  <c r="AJ66" i="267"/>
  <c r="AJ75" i="267"/>
  <c r="AF71" i="267"/>
  <c r="AN71" i="267"/>
  <c r="AJ81" i="267"/>
  <c r="AV71" i="267"/>
  <c r="AV78" i="267"/>
  <c r="AF66" i="267"/>
  <c r="AV73" i="267"/>
  <c r="AV80" i="267"/>
  <c r="AV74" i="267"/>
  <c r="AO89" i="267"/>
  <c r="AO87" i="267"/>
  <c r="AO85" i="267"/>
  <c r="AO86" i="267"/>
  <c r="AO88" i="267"/>
  <c r="AG88" i="267"/>
  <c r="AG86" i="267"/>
  <c r="AG87" i="267"/>
  <c r="AG89" i="267"/>
  <c r="AG85" i="267"/>
  <c r="R79" i="267"/>
  <c r="AK68" i="267"/>
  <c r="AK75" i="267"/>
  <c r="AW64" i="267"/>
  <c r="AC74" i="267"/>
  <c r="AS81" i="267"/>
  <c r="AK81" i="267"/>
  <c r="AS71" i="267"/>
  <c r="AC78" i="267"/>
  <c r="AS82" i="267"/>
  <c r="AG75" i="267"/>
  <c r="AO68" i="267"/>
  <c r="AG67" i="267"/>
  <c r="AW67" i="267"/>
  <c r="AO80" i="267"/>
  <c r="AC73" i="267"/>
  <c r="AK80" i="267"/>
  <c r="AC65" i="267"/>
  <c r="AW65" i="267"/>
  <c r="AO81" i="267"/>
  <c r="AW72" i="267"/>
  <c r="AG81" i="267"/>
  <c r="AV89" i="267"/>
  <c r="AV87" i="267"/>
  <c r="AV85" i="267"/>
  <c r="AV86" i="267"/>
  <c r="AV88" i="267"/>
  <c r="AR87" i="267"/>
  <c r="AR89" i="267"/>
  <c r="AR85" i="267"/>
  <c r="AR88" i="267"/>
  <c r="AR86" i="267"/>
  <c r="AN85" i="267"/>
  <c r="AN87" i="267"/>
  <c r="AN89" i="267"/>
  <c r="AN86" i="267"/>
  <c r="AN88" i="267"/>
  <c r="AJ86" i="267"/>
  <c r="AJ88" i="267"/>
  <c r="AJ87" i="267"/>
  <c r="AJ85" i="267"/>
  <c r="AJ89" i="267"/>
  <c r="AF89" i="267"/>
  <c r="AF88" i="267"/>
  <c r="AF85" i="267"/>
  <c r="AF87" i="267"/>
  <c r="AF86" i="267"/>
  <c r="AB87" i="267"/>
  <c r="AB89" i="267"/>
  <c r="AB85" i="267"/>
  <c r="AB86" i="267"/>
  <c r="AB88" i="267"/>
  <c r="AS87" i="267"/>
  <c r="AS85" i="267"/>
  <c r="AS88" i="267"/>
  <c r="AS89" i="267"/>
  <c r="AS86" i="267"/>
  <c r="AC87" i="267"/>
  <c r="AC85" i="267"/>
  <c r="AC89" i="267"/>
  <c r="AC88" i="267"/>
  <c r="AC86" i="267"/>
  <c r="AK64" i="267"/>
  <c r="AK74" i="267"/>
  <c r="AW78" i="267"/>
  <c r="AK78" i="267"/>
  <c r="AO64" i="267"/>
  <c r="AW68" i="267"/>
  <c r="AS64" i="267"/>
  <c r="AW75" i="267"/>
  <c r="AK82" i="267"/>
  <c r="AG82" i="267"/>
  <c r="AS75" i="267"/>
  <c r="AO82" i="267"/>
  <c r="AG66" i="267"/>
  <c r="AC72" i="267"/>
  <c r="AK72" i="267"/>
  <c r="AS79" i="267"/>
  <c r="AK79" i="267"/>
  <c r="AG72" i="267"/>
  <c r="AG71" i="267"/>
  <c r="AY67" i="267"/>
  <c r="AY87" i="267"/>
  <c r="AY86" i="267"/>
  <c r="AY85" i="267"/>
  <c r="AY89" i="267"/>
  <c r="AY88" i="267"/>
  <c r="AU72" i="267"/>
  <c r="AU89" i="267"/>
  <c r="AU88" i="267"/>
  <c r="AU87" i="267"/>
  <c r="AU85" i="267"/>
  <c r="AU86" i="267"/>
  <c r="AQ73" i="267"/>
  <c r="AQ89" i="267"/>
  <c r="AQ88" i="267"/>
  <c r="AQ86" i="267"/>
  <c r="AQ85" i="267"/>
  <c r="AQ87" i="267"/>
  <c r="AM64" i="267"/>
  <c r="AM85" i="267"/>
  <c r="AM87" i="267"/>
  <c r="AM89" i="267"/>
  <c r="AM88" i="267"/>
  <c r="AM86" i="267"/>
  <c r="AI65" i="267"/>
  <c r="AI87" i="267"/>
  <c r="AI89" i="267"/>
  <c r="AI88" i="267"/>
  <c r="AI86" i="267"/>
  <c r="AI85" i="267"/>
  <c r="AE80" i="267"/>
  <c r="AE89" i="267"/>
  <c r="AE88" i="267"/>
  <c r="AE86" i="267"/>
  <c r="AE87" i="267"/>
  <c r="AE85" i="267"/>
  <c r="AA72" i="267"/>
  <c r="AA86" i="267"/>
  <c r="AA85" i="267"/>
  <c r="AA89" i="267"/>
  <c r="AA88" i="267"/>
  <c r="AA87" i="267"/>
  <c r="AW88" i="267"/>
  <c r="AW89" i="267"/>
  <c r="AW85" i="267"/>
  <c r="AW86" i="267"/>
  <c r="AW87" i="267"/>
  <c r="AK86" i="267"/>
  <c r="AK88" i="267"/>
  <c r="AK89" i="267"/>
  <c r="AK87" i="267"/>
  <c r="AK85" i="267"/>
  <c r="N71" i="267"/>
  <c r="AC81" i="267"/>
  <c r="AG74" i="267"/>
  <c r="AO67" i="267"/>
  <c r="AO74" i="267"/>
  <c r="BA68" i="267"/>
  <c r="AO71" i="267"/>
  <c r="AG78" i="267"/>
  <c r="AC68" i="267"/>
  <c r="AS68" i="267"/>
  <c r="AC75" i="267"/>
  <c r="AK67" i="267"/>
  <c r="AS67" i="267"/>
  <c r="AW80" i="267"/>
  <c r="AO66" i="267"/>
  <c r="AS66" i="267"/>
  <c r="AG80" i="267"/>
  <c r="AW73" i="267"/>
  <c r="AG73" i="267"/>
  <c r="AC79" i="267"/>
  <c r="AS65" i="267"/>
  <c r="AG65" i="267"/>
  <c r="AW74" i="267"/>
  <c r="AO79" i="267"/>
  <c r="AX79" i="267"/>
  <c r="AX89" i="267"/>
  <c r="AX87" i="267"/>
  <c r="AX88" i="267"/>
  <c r="AX85" i="267"/>
  <c r="AX86" i="267"/>
  <c r="AT66" i="267"/>
  <c r="AT88" i="267"/>
  <c r="AT86" i="267"/>
  <c r="AT89" i="267"/>
  <c r="AT87" i="267"/>
  <c r="AT85" i="267"/>
  <c r="AP65" i="267"/>
  <c r="AP85" i="267"/>
  <c r="AP86" i="267"/>
  <c r="AP88" i="267"/>
  <c r="AP89" i="267"/>
  <c r="AP87" i="267"/>
  <c r="AL66" i="267"/>
  <c r="AL87" i="267"/>
  <c r="AL85" i="267"/>
  <c r="AL86" i="267"/>
  <c r="AL89" i="267"/>
  <c r="AL88" i="267"/>
  <c r="AH64" i="267"/>
  <c r="AH89" i="267"/>
  <c r="AH87" i="267"/>
  <c r="AH85" i="267"/>
  <c r="AH86" i="267"/>
  <c r="AH88" i="267"/>
  <c r="AD72" i="267"/>
  <c r="AD88" i="267"/>
  <c r="AD89" i="267"/>
  <c r="AD87" i="267"/>
  <c r="AD85" i="267"/>
  <c r="AD86" i="267"/>
  <c r="T79" i="2048"/>
  <c r="BA73" i="2048"/>
  <c r="F71" i="29969"/>
  <c r="AO66" i="2172"/>
  <c r="H71" i="29969"/>
  <c r="AY23" i="1280"/>
  <c r="Z78" i="29969"/>
  <c r="AZ13" i="29969"/>
  <c r="BC20" i="2172" s="1"/>
  <c r="AZ43" i="29969"/>
  <c r="BC50" i="2172" s="1"/>
  <c r="Z54" i="29969"/>
  <c r="Z79" i="29969" s="1"/>
  <c r="M72" i="29969"/>
  <c r="F72" i="29969"/>
  <c r="B65" i="29969"/>
  <c r="P71" i="29969"/>
  <c r="G78" i="29969"/>
  <c r="V72" i="29969"/>
  <c r="G72" i="29969"/>
  <c r="D71" i="29969"/>
  <c r="Z64" i="29969"/>
  <c r="BA74" i="2048"/>
  <c r="BA81" i="2048"/>
  <c r="BA75" i="267"/>
  <c r="BA89" i="267"/>
  <c r="R52" i="267"/>
  <c r="R66" i="267" s="1"/>
  <c r="P52" i="267"/>
  <c r="U72" i="267"/>
  <c r="Y54" i="267"/>
  <c r="Y79" i="267" s="1"/>
  <c r="U11" i="1280"/>
  <c r="L10" i="1280"/>
  <c r="BD22" i="267"/>
  <c r="BD11" i="267"/>
  <c r="I10" i="1280"/>
  <c r="BD28" i="267"/>
  <c r="Z52" i="267"/>
  <c r="Z65" i="267" s="1"/>
  <c r="BD8" i="267"/>
  <c r="E61" i="2"/>
  <c r="L61" i="2"/>
  <c r="I55" i="267" s="1"/>
  <c r="Q72" i="267"/>
  <c r="P10" i="1280"/>
  <c r="M11" i="1280"/>
  <c r="Y61" i="2"/>
  <c r="AD10" i="1280"/>
  <c r="S12" i="1280"/>
  <c r="AF10" i="1280"/>
  <c r="AG11" i="1280"/>
  <c r="AC12" i="1280"/>
  <c r="X11" i="1280"/>
  <c r="BD20" i="267"/>
  <c r="AA11" i="1280"/>
  <c r="AC61" i="2"/>
  <c r="Z55" i="267" s="1"/>
  <c r="R10" i="1280"/>
  <c r="P12" i="1280"/>
  <c r="AB10" i="1280"/>
  <c r="P79" i="267"/>
  <c r="T79" i="267"/>
  <c r="V79" i="267"/>
  <c r="T73" i="267"/>
  <c r="T72" i="267"/>
  <c r="AG12" i="1280"/>
  <c r="R65" i="267"/>
  <c r="O12" i="1280"/>
  <c r="W61" i="2"/>
  <c r="W64" i="2" s="1"/>
  <c r="D52" i="267"/>
  <c r="D64" i="267" s="1"/>
  <c r="L64" i="2"/>
  <c r="Q12" i="1280"/>
  <c r="BD10" i="267"/>
  <c r="O10" i="1280"/>
  <c r="P65" i="267"/>
  <c r="J11" i="1280"/>
  <c r="V12" i="1280"/>
  <c r="BD7" i="267"/>
  <c r="O61" i="2"/>
  <c r="O65" i="2" s="1"/>
  <c r="BD14" i="267"/>
  <c r="T12" i="1280"/>
  <c r="T65" i="267"/>
  <c r="L52" i="10541"/>
  <c r="AA15" i="1280"/>
  <c r="AG16" i="1280"/>
  <c r="BD7" i="10541"/>
  <c r="N53" i="10541"/>
  <c r="N72" i="10541" s="1"/>
  <c r="N61" i="1"/>
  <c r="N64" i="1" s="1"/>
  <c r="O54" i="10541"/>
  <c r="O79" i="10541" s="1"/>
  <c r="S14" i="1280"/>
  <c r="X53" i="10541"/>
  <c r="X72" i="10541" s="1"/>
  <c r="V54" i="10541"/>
  <c r="V79" i="10541" s="1"/>
  <c r="R16" i="1280"/>
  <c r="L72" i="10541"/>
  <c r="X15" i="1280"/>
  <c r="J61" i="29968"/>
  <c r="J64" i="29968" s="1"/>
  <c r="W52" i="2048"/>
  <c r="W65" i="2048" s="1"/>
  <c r="N71" i="2048"/>
  <c r="L53" i="2048"/>
  <c r="L71" i="2048" s="1"/>
  <c r="N20" i="1280"/>
  <c r="V61" i="29968"/>
  <c r="H64" i="29968"/>
  <c r="BD21" i="2048"/>
  <c r="B52" i="2048"/>
  <c r="B64" i="2048" s="1"/>
  <c r="AC61" i="2172"/>
  <c r="M23" i="1280"/>
  <c r="BD16" i="29969"/>
  <c r="R52" i="29969"/>
  <c r="R65" i="29969" s="1"/>
  <c r="BD20" i="29969"/>
  <c r="N66" i="2172"/>
  <c r="V65" i="2172"/>
  <c r="V67" i="2172" s="1"/>
  <c r="S64" i="29969"/>
  <c r="Y54" i="29969"/>
  <c r="Q61" i="2172"/>
  <c r="Q65" i="2172" s="1"/>
  <c r="U22" i="1280"/>
  <c r="V52" i="29969"/>
  <c r="V66" i="2172"/>
  <c r="N64" i="29969"/>
  <c r="S78" i="29969"/>
  <c r="Y65" i="29969"/>
  <c r="Y24" i="1280"/>
  <c r="BD28" i="29969"/>
  <c r="BD24" i="29969"/>
  <c r="J52" i="29969"/>
  <c r="M71" i="29969"/>
  <c r="Z52" i="29969"/>
  <c r="Z65" i="29969" s="1"/>
  <c r="AQ71" i="267"/>
  <c r="AM78" i="267"/>
  <c r="AU78" i="267"/>
  <c r="AQ64" i="267"/>
  <c r="AM75" i="267"/>
  <c r="AY75" i="267"/>
  <c r="AI66" i="267"/>
  <c r="AA67" i="267"/>
  <c r="AE67" i="267"/>
  <c r="AI67" i="267"/>
  <c r="AI80" i="267"/>
  <c r="AI79" i="267"/>
  <c r="AA74" i="267"/>
  <c r="AQ65" i="267"/>
  <c r="AL68" i="267"/>
  <c r="AX67" i="267"/>
  <c r="AP67" i="267"/>
  <c r="AL74" i="267"/>
  <c r="BA64" i="267"/>
  <c r="AT78" i="267"/>
  <c r="AA71" i="267"/>
  <c r="AT64" i="267"/>
  <c r="AE64" i="267"/>
  <c r="AL71" i="267"/>
  <c r="AY71" i="267"/>
  <c r="AU71" i="267"/>
  <c r="AI75" i="267"/>
  <c r="AP68" i="267"/>
  <c r="AE68" i="267"/>
  <c r="AY68" i="267"/>
  <c r="AU82" i="267"/>
  <c r="AH82" i="267"/>
  <c r="AH74" i="267"/>
  <c r="AU73" i="267"/>
  <c r="AQ81" i="267"/>
  <c r="AE74" i="267"/>
  <c r="AX71" i="267"/>
  <c r="AI72" i="267"/>
  <c r="AU79" i="267"/>
  <c r="AU81" i="267"/>
  <c r="AE79" i="267"/>
  <c r="AY73" i="267"/>
  <c r="AA64" i="267"/>
  <c r="AT80" i="267"/>
  <c r="AI73" i="267"/>
  <c r="AQ72" i="267"/>
  <c r="AP80" i="267"/>
  <c r="AE73" i="267"/>
  <c r="AX73" i="267"/>
  <c r="AT65" i="267"/>
  <c r="AD79" i="267"/>
  <c r="BA65" i="267"/>
  <c r="BA86" i="267" s="1"/>
  <c r="AD66" i="267"/>
  <c r="AQ78" i="267"/>
  <c r="AU67" i="267"/>
  <c r="AP81" i="267"/>
  <c r="AE78" i="267"/>
  <c r="AX72" i="267"/>
  <c r="AL65" i="267"/>
  <c r="AA79" i="267"/>
  <c r="AX65" i="267"/>
  <c r="AU65" i="267"/>
  <c r="AE81" i="267"/>
  <c r="AI71" i="267"/>
  <c r="AL64" i="267"/>
  <c r="AE75" i="267"/>
  <c r="AU75" i="267"/>
  <c r="AY79" i="267"/>
  <c r="AM73" i="267"/>
  <c r="AE71" i="267"/>
  <c r="AA66" i="267"/>
  <c r="BA66" i="267"/>
  <c r="BA80" i="267" s="1"/>
  <c r="AQ74" i="267"/>
  <c r="AE72" i="267"/>
  <c r="Q65" i="267"/>
  <c r="Q79" i="267"/>
  <c r="AL75" i="267"/>
  <c r="AT67" i="267"/>
  <c r="AH67" i="267"/>
  <c r="AT74" i="267"/>
  <c r="AX81" i="267"/>
  <c r="AI64" i="267"/>
  <c r="AH71" i="267"/>
  <c r="AX82" i="267"/>
  <c r="AI78" i="267"/>
  <c r="AA78" i="267"/>
  <c r="AT71" i="267"/>
  <c r="AX78" i="267"/>
  <c r="AL78" i="267"/>
  <c r="AD71" i="267"/>
  <c r="AQ82" i="267"/>
  <c r="AM68" i="267"/>
  <c r="AD68" i="267"/>
  <c r="AI68" i="267"/>
  <c r="AM82" i="267"/>
  <c r="AA82" i="267"/>
  <c r="AP75" i="267"/>
  <c r="BA67" i="267"/>
  <c r="BA88" i="267" s="1"/>
  <c r="AU74" i="267"/>
  <c r="AI82" i="267"/>
  <c r="AE66" i="267"/>
  <c r="AM80" i="267"/>
  <c r="AT81" i="267"/>
  <c r="AM65" i="267"/>
  <c r="AY81" i="267"/>
  <c r="AU80" i="267"/>
  <c r="AY74" i="267"/>
  <c r="AP71" i="267"/>
  <c r="AA73" i="267"/>
  <c r="AX80" i="267"/>
  <c r="AY80" i="267"/>
  <c r="AT73" i="267"/>
  <c r="AQ66" i="267"/>
  <c r="AM74" i="267"/>
  <c r="AM81" i="267"/>
  <c r="AM71" i="267"/>
  <c r="U65" i="267"/>
  <c r="G65" i="10541"/>
  <c r="P79" i="10541"/>
  <c r="AY86" i="10541"/>
  <c r="AX86" i="10541"/>
  <c r="AG65" i="10541"/>
  <c r="AU79" i="10541"/>
  <c r="AU72" i="10541"/>
  <c r="H86" i="10541"/>
  <c r="AU86" i="10541"/>
  <c r="X86" i="10541"/>
  <c r="AK86" i="10541"/>
  <c r="AI79" i="10541"/>
  <c r="W86" i="10541"/>
  <c r="AD65" i="10541"/>
  <c r="AP72" i="10541"/>
  <c r="AY72" i="10541"/>
  <c r="F86" i="10541"/>
  <c r="AV79" i="10541"/>
  <c r="R86" i="10541"/>
  <c r="N86" i="10541"/>
  <c r="AD72" i="10541"/>
  <c r="AR86" i="10541"/>
  <c r="AL86" i="10541"/>
  <c r="AJ79" i="10541"/>
  <c r="AV86" i="10541"/>
  <c r="AJ86" i="10541"/>
  <c r="BC65" i="10541"/>
  <c r="AP86" i="10541"/>
  <c r="AC86" i="10541"/>
  <c r="A79" i="10541"/>
  <c r="BC79" i="10541" s="1"/>
  <c r="D86" i="10541"/>
  <c r="A72" i="10541"/>
  <c r="BC72" i="10541" s="1"/>
  <c r="AS72" i="10541"/>
  <c r="T86" i="10541"/>
  <c r="AC65" i="10541"/>
  <c r="V65" i="10541"/>
  <c r="AG86" i="10541"/>
  <c r="AA86" i="10541"/>
  <c r="G86" i="10541"/>
  <c r="C86" i="10541"/>
  <c r="AE65" i="10541"/>
  <c r="S86" i="10541"/>
  <c r="E65" i="10541"/>
  <c r="V72" i="10541"/>
  <c r="AO79" i="10541"/>
  <c r="AD79" i="10541"/>
  <c r="AT86" i="10541"/>
  <c r="AL72" i="10541"/>
  <c r="AN86" i="10541"/>
  <c r="U86" i="10541"/>
  <c r="AO86" i="10541"/>
  <c r="AP79" i="10541"/>
  <c r="V86" i="10541"/>
  <c r="M86" i="10541"/>
  <c r="AJ72" i="10541"/>
  <c r="AW65" i="10541"/>
  <c r="AN79" i="10541"/>
  <c r="AB86" i="10541"/>
  <c r="AX65" i="10541"/>
  <c r="Z79" i="10541"/>
  <c r="A86" i="10541"/>
  <c r="BC86" i="10541" s="1"/>
  <c r="AX79" i="10541"/>
  <c r="AV65" i="10541"/>
  <c r="AI72" i="10541"/>
  <c r="K86" i="10541"/>
  <c r="J72" i="10541"/>
  <c r="AO65" i="10541"/>
  <c r="AH79" i="10541"/>
  <c r="AH65" i="10541"/>
  <c r="AY79" i="10541"/>
  <c r="BA65" i="10541"/>
  <c r="AR72" i="10541"/>
  <c r="AY65" i="10541"/>
  <c r="B86" i="10541"/>
  <c r="AT72" i="10541"/>
  <c r="AI86" i="10541"/>
  <c r="AW72" i="10541"/>
  <c r="AK79" i="10541"/>
  <c r="AW86" i="10541"/>
  <c r="AH86" i="10541"/>
  <c r="AX72" i="10541"/>
  <c r="AH72" i="10541"/>
  <c r="F78" i="10541"/>
  <c r="Y65" i="10541"/>
  <c r="BC64" i="10541"/>
  <c r="N71" i="10541"/>
  <c r="AR85" i="10541"/>
  <c r="S85" i="10541"/>
  <c r="C71" i="10541"/>
  <c r="AA71" i="10541"/>
  <c r="Y71" i="10541"/>
  <c r="U85" i="10541"/>
  <c r="AY78" i="10541"/>
  <c r="AD71" i="10541"/>
  <c r="AQ64" i="10541"/>
  <c r="AE71" i="10541"/>
  <c r="AI71" i="10541"/>
  <c r="AO85" i="10541"/>
  <c r="J71" i="10541"/>
  <c r="W85" i="10541"/>
  <c r="AC78" i="10541"/>
  <c r="K78" i="10541"/>
  <c r="AU78" i="10541"/>
  <c r="E78" i="10541"/>
  <c r="AE85" i="10541"/>
  <c r="O78" i="10541"/>
  <c r="D85" i="10541"/>
  <c r="H85" i="10541"/>
  <c r="Y64" i="10541"/>
  <c r="AY71" i="10541"/>
  <c r="AQ85" i="10541"/>
  <c r="Q71" i="10541"/>
  <c r="T78" i="10541"/>
  <c r="AC71" i="10541"/>
  <c r="AU71" i="10541"/>
  <c r="AQ71" i="10541"/>
  <c r="AV78" i="10541"/>
  <c r="S64" i="10541"/>
  <c r="E64" i="10541"/>
  <c r="AU64" i="10541"/>
  <c r="AK85" i="10541"/>
  <c r="AK78" i="10541"/>
  <c r="BA64" i="10541"/>
  <c r="O85" i="10541"/>
  <c r="O71" i="10541"/>
  <c r="AS85" i="10541"/>
  <c r="AS64" i="10541"/>
  <c r="N85" i="10541"/>
  <c r="AD64" i="10541"/>
  <c r="AH71" i="10541"/>
  <c r="AN71" i="10541"/>
  <c r="AG64" i="10541"/>
  <c r="V85" i="10541"/>
  <c r="J64" i="10541"/>
  <c r="R64" i="10541"/>
  <c r="J78" i="10541"/>
  <c r="AY75" i="10541"/>
  <c r="AY67" i="10541"/>
  <c r="AY66" i="10541"/>
  <c r="AY74" i="10541"/>
  <c r="AY81" i="10541"/>
  <c r="AY89" i="10541"/>
  <c r="AY87" i="10541"/>
  <c r="AY68" i="10541"/>
  <c r="AY80" i="10541"/>
  <c r="AT88" i="10541"/>
  <c r="AT73" i="10541"/>
  <c r="AT68" i="10541"/>
  <c r="AT87" i="10541"/>
  <c r="AT66" i="10541"/>
  <c r="AT80" i="10541"/>
  <c r="AP81" i="10541"/>
  <c r="AP68" i="10541"/>
  <c r="AP88" i="10541"/>
  <c r="AP80" i="10541"/>
  <c r="AP89" i="10541"/>
  <c r="AP73" i="10541"/>
  <c r="AP82" i="10541"/>
  <c r="AL67" i="10541"/>
  <c r="AL66" i="10541"/>
  <c r="AL80" i="10541"/>
  <c r="AL88" i="10541"/>
  <c r="AL68" i="10541"/>
  <c r="AL87" i="10541"/>
  <c r="AL74" i="10541"/>
  <c r="AH81" i="10541"/>
  <c r="AH66" i="10541"/>
  <c r="AH82" i="10541"/>
  <c r="BA67" i="10541"/>
  <c r="BA66" i="10541"/>
  <c r="BA68" i="10541"/>
  <c r="BA82" i="10541" s="1"/>
  <c r="AD87" i="10541"/>
  <c r="AD82" i="10541"/>
  <c r="AZ82" i="10541" s="1"/>
  <c r="AD81" i="10541"/>
  <c r="AD89" i="10541"/>
  <c r="N79" i="10541"/>
  <c r="Q65" i="10541"/>
  <c r="AK73" i="10541"/>
  <c r="M73" i="10541"/>
  <c r="G80" i="10541"/>
  <c r="R79" i="10541"/>
  <c r="C79" i="10541"/>
  <c r="U71" i="10541"/>
  <c r="Q72" i="10541"/>
  <c r="K72" i="10541"/>
  <c r="I72" i="10541"/>
  <c r="U64" i="10541"/>
  <c r="M65" i="10541"/>
  <c r="G64" i="10541"/>
  <c r="Z71" i="10541"/>
  <c r="M79" i="10541"/>
  <c r="O66" i="10541"/>
  <c r="AZ66" i="10541" s="1"/>
  <c r="BB66" i="10541" s="1"/>
  <c r="P71" i="1" s="1"/>
  <c r="P74" i="1" s="1"/>
  <c r="T79" i="10541"/>
  <c r="K79" i="10541"/>
  <c r="E72" i="10541"/>
  <c r="W79" i="10541"/>
  <c r="V71" i="10541"/>
  <c r="O65" i="10541"/>
  <c r="Z78" i="10541"/>
  <c r="AY82" i="29969"/>
  <c r="AJ72" i="29969"/>
  <c r="AY68" i="29969"/>
  <c r="AQ75" i="29969"/>
  <c r="AM89" i="29969"/>
  <c r="AY67" i="29969"/>
  <c r="AB66" i="29969"/>
  <c r="AY66" i="29969"/>
  <c r="AM73" i="29969"/>
  <c r="AJ73" i="29969"/>
  <c r="AM87" i="29969"/>
  <c r="AM65" i="29969"/>
  <c r="AM78" i="29969"/>
  <c r="AY78" i="29969"/>
  <c r="AQ85" i="29969"/>
  <c r="AF85" i="29969"/>
  <c r="AF68" i="29969"/>
  <c r="AY80" i="29969"/>
  <c r="AU80" i="29969"/>
  <c r="AQ80" i="29969"/>
  <c r="AM80" i="29969"/>
  <c r="AY65" i="29969"/>
  <c r="AY74" i="29969"/>
  <c r="AU74" i="29969"/>
  <c r="AQ74" i="29969"/>
  <c r="AM74" i="29969"/>
  <c r="BA79" i="29969"/>
  <c r="J72" i="29969"/>
  <c r="AM68" i="29969"/>
  <c r="AF82" i="29969"/>
  <c r="AZ82" i="29969" s="1"/>
  <c r="AF89" i="29969"/>
  <c r="AB75" i="29969"/>
  <c r="AM82" i="29969"/>
  <c r="AJ89" i="29969"/>
  <c r="AQ89" i="29969"/>
  <c r="BA64" i="29969"/>
  <c r="BA85" i="29969" s="1"/>
  <c r="AU81" i="29969"/>
  <c r="AF66" i="29969"/>
  <c r="AU73" i="29969"/>
  <c r="AM66" i="29969"/>
  <c r="AQ73" i="29969"/>
  <c r="AF87" i="29969"/>
  <c r="AQ87" i="29969"/>
  <c r="AY64" i="29969"/>
  <c r="AM71" i="29969"/>
  <c r="AQ71" i="29969"/>
  <c r="AY71" i="29969"/>
  <c r="AQ78" i="29969"/>
  <c r="AJ78" i="29969"/>
  <c r="AJ85" i="29969"/>
  <c r="AZ85" i="29969" s="1"/>
  <c r="AU85" i="29969"/>
  <c r="AJ67" i="29969"/>
  <c r="AM67" i="29969"/>
  <c r="AB67" i="29969"/>
  <c r="AF78" i="29969"/>
  <c r="AF71" i="29969"/>
  <c r="S71" i="29969"/>
  <c r="BA82" i="29969"/>
  <c r="M78" i="29969"/>
  <c r="AM75" i="29969"/>
  <c r="AB68" i="29969"/>
  <c r="AQ68" i="29969"/>
  <c r="AU75" i="29969"/>
  <c r="AF75" i="29969"/>
  <c r="AZ75" i="29969" s="1"/>
  <c r="AU89" i="29969"/>
  <c r="AU67" i="29969"/>
  <c r="AJ66" i="29969"/>
  <c r="AQ66" i="29969"/>
  <c r="AY73" i="29969"/>
  <c r="AJ87" i="29969"/>
  <c r="AB73" i="29969"/>
  <c r="AB87" i="29969"/>
  <c r="AU87" i="29969"/>
  <c r="AU71" i="29969"/>
  <c r="AJ71" i="29969"/>
  <c r="AZ16" i="29969"/>
  <c r="BC23" i="2172" s="1"/>
  <c r="AZ30" i="29969"/>
  <c r="BC37" i="2172" s="1"/>
  <c r="AZ34" i="29969"/>
  <c r="BC41" i="2172" s="1"/>
  <c r="AZ41" i="29969"/>
  <c r="BC48" i="2172" s="1"/>
  <c r="AZ45" i="29969"/>
  <c r="BC52" i="2172" s="1"/>
  <c r="G71" i="29969"/>
  <c r="P64" i="2048"/>
  <c r="T78" i="2048"/>
  <c r="BC64" i="2048"/>
  <c r="V64" i="2048"/>
  <c r="H78" i="2048"/>
  <c r="AX85" i="2048"/>
  <c r="AF64" i="2048"/>
  <c r="AP64" i="2048"/>
  <c r="AA71" i="2048"/>
  <c r="AS71" i="2048"/>
  <c r="AA64" i="2048"/>
  <c r="AR85" i="2048"/>
  <c r="AS85" i="2048"/>
  <c r="AL78" i="2048"/>
  <c r="AX78" i="2048"/>
  <c r="AH71" i="2048"/>
  <c r="AT85" i="2048"/>
  <c r="AW78" i="2048"/>
  <c r="AB64" i="2048"/>
  <c r="AL71" i="2048"/>
  <c r="E85" i="2048"/>
  <c r="A78" i="2048"/>
  <c r="BC78" i="2048" s="1"/>
  <c r="B85" i="2048"/>
  <c r="AR64" i="2048"/>
  <c r="AM85" i="2048"/>
  <c r="Y85" i="2048"/>
  <c r="AK78" i="2048"/>
  <c r="K85" i="2048"/>
  <c r="AP85" i="2048"/>
  <c r="AB71" i="2048"/>
  <c r="AN64" i="2048"/>
  <c r="M85" i="2048"/>
  <c r="AJ78" i="2048"/>
  <c r="R85" i="2048"/>
  <c r="F78" i="2048"/>
  <c r="J64" i="2048"/>
  <c r="Y71" i="2048"/>
  <c r="Z64" i="2048"/>
  <c r="Y78" i="2048"/>
  <c r="AW64" i="2048"/>
  <c r="AC64" i="2048"/>
  <c r="AK85" i="2048"/>
  <c r="AE85" i="2048"/>
  <c r="AF78" i="2048"/>
  <c r="AV71" i="2048"/>
  <c r="U71" i="2048"/>
  <c r="AE71" i="2048"/>
  <c r="N85" i="2048"/>
  <c r="AK71" i="2048"/>
  <c r="Q85" i="2048"/>
  <c r="AX64" i="2048"/>
  <c r="AV64" i="2048"/>
  <c r="AC71" i="2048"/>
  <c r="S85" i="2048"/>
  <c r="L85" i="2048"/>
  <c r="AD78" i="2048"/>
  <c r="AC78" i="2048"/>
  <c r="AO71" i="2048"/>
  <c r="AV85" i="2048"/>
  <c r="AA85" i="2048"/>
  <c r="Z78" i="2048"/>
  <c r="AJ85" i="2048"/>
  <c r="AS78" i="2048"/>
  <c r="AC85" i="2048"/>
  <c r="V85" i="2048"/>
  <c r="J78" i="2048"/>
  <c r="O85" i="2048"/>
  <c r="AO78" i="2048"/>
  <c r="AN71" i="2048"/>
  <c r="AY71" i="2048"/>
  <c r="AG78" i="2048"/>
  <c r="AA78" i="2048"/>
  <c r="A71" i="2048"/>
  <c r="BC71" i="2048" s="1"/>
  <c r="AS64" i="2048"/>
  <c r="I85" i="2048"/>
  <c r="AD64" i="2048"/>
  <c r="AI71" i="2048"/>
  <c r="AM78" i="2048"/>
  <c r="U85" i="2048"/>
  <c r="D78" i="2048"/>
  <c r="X85" i="2048"/>
  <c r="S78" i="2048"/>
  <c r="AI78" i="2048"/>
  <c r="AB85" i="2048"/>
  <c r="AH64" i="2048"/>
  <c r="J85" i="2048"/>
  <c r="AV78" i="2048"/>
  <c r="T85" i="2048"/>
  <c r="A85" i="2048"/>
  <c r="BC85" i="2048" s="1"/>
  <c r="AG64" i="2048"/>
  <c r="G85" i="2048"/>
  <c r="AM71" i="2048"/>
  <c r="AW71" i="2048"/>
  <c r="AT78" i="2048"/>
  <c r="AT71" i="2048"/>
  <c r="AO64" i="2048"/>
  <c r="AU78" i="2048"/>
  <c r="AW85" i="2048"/>
  <c r="R79" i="2048"/>
  <c r="P78" i="2048"/>
  <c r="N78" i="2048"/>
  <c r="S79" i="2048"/>
  <c r="F65" i="2048"/>
  <c r="F72" i="2048"/>
  <c r="N79" i="2048"/>
  <c r="M79" i="2048"/>
  <c r="BC65" i="2048"/>
  <c r="S65" i="2048"/>
  <c r="B72" i="2048"/>
  <c r="A86" i="2048"/>
  <c r="BC86" i="2048" s="1"/>
  <c r="AS72" i="2048"/>
  <c r="C65" i="2048"/>
  <c r="AP79" i="2048"/>
  <c r="AF65" i="2048"/>
  <c r="AI65" i="2048"/>
  <c r="AK65" i="2048"/>
  <c r="Z86" i="2048"/>
  <c r="AQ65" i="2048"/>
  <c r="AK72" i="2048"/>
  <c r="AR79" i="2048"/>
  <c r="AQ79" i="2048"/>
  <c r="AU72" i="2048"/>
  <c r="AY79" i="2048"/>
  <c r="V86" i="2048"/>
  <c r="AG65" i="2048"/>
  <c r="AP72" i="2048"/>
  <c r="M86" i="2048"/>
  <c r="AV79" i="2048"/>
  <c r="AY86" i="2048"/>
  <c r="AE72" i="2048"/>
  <c r="J86" i="2048"/>
  <c r="AZ86" i="2048" s="1"/>
  <c r="X86" i="2048"/>
  <c r="I86" i="2048"/>
  <c r="S64" i="2048"/>
  <c r="G71" i="2048"/>
  <c r="W64" i="2048"/>
  <c r="N64" i="2048"/>
  <c r="P85" i="2048"/>
  <c r="W78" i="2048"/>
  <c r="T71" i="2048"/>
  <c r="BA87" i="2048"/>
  <c r="BA85" i="2048"/>
  <c r="H85" i="2048"/>
  <c r="W71" i="2048"/>
  <c r="K64" i="2048"/>
  <c r="AE78" i="2048"/>
  <c r="AX71" i="2048"/>
  <c r="AN78" i="2048"/>
  <c r="AQ85" i="2048"/>
  <c r="AN85" i="2048"/>
  <c r="AU71" i="2048"/>
  <c r="AI85" i="2048"/>
  <c r="AD71" i="2048"/>
  <c r="AI64" i="2048"/>
  <c r="AP78" i="2048"/>
  <c r="AP71" i="2048"/>
  <c r="AK64" i="2048"/>
  <c r="AE64" i="2048"/>
  <c r="Z71" i="2048"/>
  <c r="F71" i="2048"/>
  <c r="H71" i="2048"/>
  <c r="V79" i="2048"/>
  <c r="H64" i="2048"/>
  <c r="BA79" i="2048"/>
  <c r="K72" i="2048"/>
  <c r="AU64" i="2048"/>
  <c r="AR71" i="2048"/>
  <c r="AF85" i="2048"/>
  <c r="AD85" i="2048"/>
  <c r="AQ64" i="2048"/>
  <c r="AG71" i="2048"/>
  <c r="AQ71" i="2048"/>
  <c r="AY78" i="2048"/>
  <c r="AL64" i="2048"/>
  <c r="F85" i="2048"/>
  <c r="AQ78" i="2048"/>
  <c r="AG85" i="2048"/>
  <c r="AY85" i="2048"/>
  <c r="AL85" i="2048"/>
  <c r="AV81" i="2048"/>
  <c r="AV87" i="2048"/>
  <c r="AV89" i="2048"/>
  <c r="AV73" i="2048"/>
  <c r="AV68" i="2048"/>
  <c r="AV80" i="2048"/>
  <c r="AR68" i="2048"/>
  <c r="AR75" i="2048"/>
  <c r="AR82" i="2048"/>
  <c r="AR89" i="2048"/>
  <c r="AR66" i="2048"/>
  <c r="AZ66" i="2048" s="1"/>
  <c r="AR80" i="2048"/>
  <c r="AR81" i="2048"/>
  <c r="AR87" i="2048"/>
  <c r="AN82" i="2048"/>
  <c r="AN75" i="2048"/>
  <c r="AN73" i="2048"/>
  <c r="AN68" i="2048"/>
  <c r="AN67" i="2048"/>
  <c r="AN66" i="2048"/>
  <c r="AJ75" i="2048"/>
  <c r="AJ73" i="2048"/>
  <c r="AJ88" i="2048"/>
  <c r="AJ68" i="2048"/>
  <c r="AJ67" i="2048"/>
  <c r="AJ82" i="2048"/>
  <c r="AJ89" i="2048"/>
  <c r="AJ87" i="2048"/>
  <c r="AF87" i="2048"/>
  <c r="AF75" i="2048"/>
  <c r="AF73" i="2048"/>
  <c r="AF81" i="2048"/>
  <c r="AF68" i="2048"/>
  <c r="AF66" i="2048"/>
  <c r="AF80" i="2048"/>
  <c r="AF67" i="2048"/>
  <c r="AB75" i="2048"/>
  <c r="AB87" i="2048"/>
  <c r="AB80" i="2048"/>
  <c r="AZ80" i="2048" s="1"/>
  <c r="AB66" i="2048"/>
  <c r="AB82" i="2048"/>
  <c r="AB81" i="2048"/>
  <c r="AZ81" i="2048" s="1"/>
  <c r="AB67" i="2048"/>
  <c r="AZ67" i="2048" s="1"/>
  <c r="AB68" i="2048"/>
  <c r="AB89" i="2048"/>
  <c r="Z79" i="2048"/>
  <c r="V78" i="2048"/>
  <c r="H72" i="2048"/>
  <c r="R71" i="2048"/>
  <c r="D64" i="2048"/>
  <c r="Q71" i="2048"/>
  <c r="G78" i="2048"/>
  <c r="B78" i="2048"/>
  <c r="P72" i="2048"/>
  <c r="J72" i="2048"/>
  <c r="E64" i="2048"/>
  <c r="C78" i="2048"/>
  <c r="T65" i="2048"/>
  <c r="X79" i="2048"/>
  <c r="U72" i="2048"/>
  <c r="Q64" i="2048"/>
  <c r="B71" i="2048"/>
  <c r="M78" i="2048"/>
  <c r="I71" i="2048"/>
  <c r="G64" i="2048"/>
  <c r="BA71" i="10541"/>
  <c r="BA81" i="10541"/>
  <c r="BA78" i="2048"/>
  <c r="BA73" i="29969"/>
  <c r="BA75" i="29969"/>
  <c r="BA87" i="29969"/>
  <c r="AZ86" i="29969"/>
  <c r="Z55" i="29969"/>
  <c r="S55" i="29969"/>
  <c r="C53" i="29969"/>
  <c r="C72" i="29969" s="1"/>
  <c r="L54" i="29969"/>
  <c r="I53" i="29969"/>
  <c r="U61" i="2172"/>
  <c r="S61" i="2172"/>
  <c r="AC66" i="2172"/>
  <c r="F61" i="2172"/>
  <c r="F65" i="2172" s="1"/>
  <c r="G64" i="2172"/>
  <c r="M52" i="29969"/>
  <c r="AB22" i="1280"/>
  <c r="T23" i="1280"/>
  <c r="C52" i="29969"/>
  <c r="C65" i="29969" s="1"/>
  <c r="E54" i="29969"/>
  <c r="X52" i="29969"/>
  <c r="BD26" i="29969"/>
  <c r="BD18" i="29969"/>
  <c r="T53" i="29969"/>
  <c r="BD15" i="29969"/>
  <c r="X61" i="2172"/>
  <c r="U55" i="29969" s="1"/>
  <c r="Z61" i="2172"/>
  <c r="Z66" i="2172" s="1"/>
  <c r="U52" i="29969"/>
  <c r="U65" i="29969" s="1"/>
  <c r="AZ7" i="29969"/>
  <c r="BC14" i="2172" s="1"/>
  <c r="AZ9" i="29969"/>
  <c r="BC16" i="2172" s="1"/>
  <c r="AZ11" i="29969"/>
  <c r="BC18" i="2172" s="1"/>
  <c r="AZ15" i="29969"/>
  <c r="BC22" i="2172" s="1"/>
  <c r="AZ20" i="29969"/>
  <c r="BC27" i="2172" s="1"/>
  <c r="BG30" i="2172"/>
  <c r="AB1" i="2172" s="1"/>
  <c r="L1" i="29969" s="1"/>
  <c r="BD54" i="29969" s="1"/>
  <c r="AA61" i="2172"/>
  <c r="X55" i="29969" s="1"/>
  <c r="R61" i="2172"/>
  <c r="R66" i="2172" s="1"/>
  <c r="H61" i="2172"/>
  <c r="H66" i="2172" s="1"/>
  <c r="X53" i="29969"/>
  <c r="L61" i="2172"/>
  <c r="J61" i="2172"/>
  <c r="M61" i="2172"/>
  <c r="J55" i="29969" s="1"/>
  <c r="BD9" i="29969"/>
  <c r="G52" i="29969"/>
  <c r="AD24" i="1280"/>
  <c r="F52" i="29969"/>
  <c r="F65" i="29969" s="1"/>
  <c r="BD8" i="29969"/>
  <c r="BD12" i="29969"/>
  <c r="AZ47" i="29969"/>
  <c r="BC54" i="2172" s="1"/>
  <c r="AZ48" i="29969"/>
  <c r="BC55" i="2172" s="1"/>
  <c r="P61" i="2172"/>
  <c r="M55" i="29969" s="1"/>
  <c r="V66" i="29968"/>
  <c r="V64" i="29968"/>
  <c r="I18" i="1280"/>
  <c r="T20" i="1280"/>
  <c r="I54" i="2048"/>
  <c r="I78" i="2048" s="1"/>
  <c r="P18" i="1280"/>
  <c r="M52" i="2048"/>
  <c r="X18" i="1280"/>
  <c r="E53" i="2048"/>
  <c r="E71" i="2048" s="1"/>
  <c r="AZ37" i="2048"/>
  <c r="BC44" i="29968" s="1"/>
  <c r="BG30" i="29968"/>
  <c r="AB1" i="29968" s="1"/>
  <c r="L1" i="2048" s="1"/>
  <c r="BD54" i="2048" s="1"/>
  <c r="O52" i="2048"/>
  <c r="V18" i="1280"/>
  <c r="W19" i="1280"/>
  <c r="L61" i="29968"/>
  <c r="AE18" i="1280"/>
  <c r="T18" i="1280"/>
  <c r="AZ18" i="2048"/>
  <c r="BC25" i="29968" s="1"/>
  <c r="W61" i="29968"/>
  <c r="W65" i="29968" s="1"/>
  <c r="K61" i="29968"/>
  <c r="E61" i="29968"/>
  <c r="E64" i="29968" s="1"/>
  <c r="AA61" i="29968"/>
  <c r="AA64" i="29968" s="1"/>
  <c r="AA20" i="1280"/>
  <c r="F61" i="29968"/>
  <c r="F66" i="29968" s="1"/>
  <c r="I52" i="2048"/>
  <c r="I64" i="2048" s="1"/>
  <c r="AG20" i="1280"/>
  <c r="J20" i="1280"/>
  <c r="X52" i="2048"/>
  <c r="BD15" i="10541"/>
  <c r="N14" i="1280"/>
  <c r="J61" i="1"/>
  <c r="G55" i="10541" s="1"/>
  <c r="AZ16" i="10541"/>
  <c r="BC23" i="1" s="1"/>
  <c r="D52" i="10541"/>
  <c r="D65" i="10541" s="1"/>
  <c r="W61" i="1"/>
  <c r="W65" i="1" s="1"/>
  <c r="BD6" i="10541"/>
  <c r="AA14" i="1280"/>
  <c r="W16" i="1280"/>
  <c r="BD11" i="10541"/>
  <c r="I52" i="10541"/>
  <c r="I65" i="10541" s="1"/>
  <c r="T52" i="10541"/>
  <c r="T65" i="10541" s="1"/>
  <c r="G54" i="10541"/>
  <c r="G78" i="10541" s="1"/>
  <c r="B52" i="10541"/>
  <c r="B65" i="10541" s="1"/>
  <c r="M65" i="1"/>
  <c r="L15" i="1280"/>
  <c r="AZ10" i="10541"/>
  <c r="BC17" i="1" s="1"/>
  <c r="B55" i="267"/>
  <c r="E64" i="2"/>
  <c r="E65" i="2"/>
  <c r="S10" i="1280"/>
  <c r="Z11" i="1280"/>
  <c r="AC64" i="2"/>
  <c r="AB12" i="1280"/>
  <c r="AA10" i="1280"/>
  <c r="X61" i="2"/>
  <c r="X65" i="2" s="1"/>
  <c r="BD4" i="267"/>
  <c r="R11" i="1280"/>
  <c r="N61" i="2"/>
  <c r="AF11" i="1280"/>
  <c r="AC65" i="2"/>
  <c r="AC66" i="2"/>
  <c r="E66" i="2"/>
  <c r="AD12" i="1280"/>
  <c r="V61" i="2"/>
  <c r="S55" i="267" s="1"/>
  <c r="L11" i="1280"/>
  <c r="I12" i="1280"/>
  <c r="AZ29" i="29969"/>
  <c r="BC36" i="2172" s="1"/>
  <c r="AZ17" i="29969"/>
  <c r="BC24" i="2172" s="1"/>
  <c r="AZ28" i="29969"/>
  <c r="BC35" i="2172" s="1"/>
  <c r="AZ5" i="267"/>
  <c r="BC12" i="2" s="1"/>
  <c r="AA65" i="2172"/>
  <c r="AZ18" i="29969"/>
  <c r="BC25" i="2172" s="1"/>
  <c r="AZ19" i="29969"/>
  <c r="BC26" i="2172" s="1"/>
  <c r="AZ21" i="29969"/>
  <c r="BC28" i="2172" s="1"/>
  <c r="AZ22" i="29969"/>
  <c r="BC29" i="2172" s="1"/>
  <c r="AZ23" i="29969"/>
  <c r="BC30" i="2172" s="1"/>
  <c r="AZ24" i="29969"/>
  <c r="BC31" i="2172" s="1"/>
  <c r="AZ25" i="29969"/>
  <c r="BC32" i="2172" s="1"/>
  <c r="AZ26" i="29969"/>
  <c r="BC33" i="2172" s="1"/>
  <c r="AZ27" i="29969"/>
  <c r="BC34" i="2172" s="1"/>
  <c r="AZ32" i="29969"/>
  <c r="BC39" i="2172" s="1"/>
  <c r="AZ35" i="29969"/>
  <c r="BC42" i="2172" s="1"/>
  <c r="AZ36" i="29969"/>
  <c r="BC43" i="2172" s="1"/>
  <c r="AZ37" i="29969"/>
  <c r="BC44" i="2172" s="1"/>
  <c r="AZ38" i="29969"/>
  <c r="BC45" i="2172" s="1"/>
  <c r="AZ39" i="29969"/>
  <c r="BC46" i="2172" s="1"/>
  <c r="L66" i="2172"/>
  <c r="N64" i="2172"/>
  <c r="N67" i="2172" s="1"/>
  <c r="M65" i="2172"/>
  <c r="AZ40" i="29969"/>
  <c r="BC47" i="2172" s="1"/>
  <c r="AZ42" i="29969"/>
  <c r="BC49" i="2172" s="1"/>
  <c r="AZ44" i="29969"/>
  <c r="BC51" i="2172" s="1"/>
  <c r="AZ46" i="29969"/>
  <c r="BC53" i="2172" s="1"/>
  <c r="AZ6" i="29969"/>
  <c r="BC13" i="2172" s="1"/>
  <c r="AZ8" i="29969"/>
  <c r="BC15" i="2172" s="1"/>
  <c r="AZ10" i="29969"/>
  <c r="BC17" i="2172" s="1"/>
  <c r="AZ12" i="29969"/>
  <c r="BC19" i="2172" s="1"/>
  <c r="AZ14" i="29969"/>
  <c r="BC21" i="2172" s="1"/>
  <c r="AZ31" i="29969"/>
  <c r="BC38" i="2172" s="1"/>
  <c r="AZ42" i="2048"/>
  <c r="BC49" i="29968" s="1"/>
  <c r="AZ41" i="2048"/>
  <c r="BC48" i="29968" s="1"/>
  <c r="AZ11" i="2048"/>
  <c r="BC18" i="29968" s="1"/>
  <c r="X53" i="2048"/>
  <c r="X72" i="2048" s="1"/>
  <c r="S61" i="29968"/>
  <c r="S65" i="29968" s="1"/>
  <c r="Q18" i="1280"/>
  <c r="C53" i="2048"/>
  <c r="C71" i="2048" s="1"/>
  <c r="M64" i="29968"/>
  <c r="M66" i="29968"/>
  <c r="AZ74" i="2048"/>
  <c r="AZ48" i="2048"/>
  <c r="BC55" i="29968" s="1"/>
  <c r="AZ46" i="2048"/>
  <c r="BC53" i="29968" s="1"/>
  <c r="AZ28" i="2048"/>
  <c r="BC35" i="29968" s="1"/>
  <c r="AZ23" i="2048"/>
  <c r="BC30" i="29968" s="1"/>
  <c r="AZ17" i="2048"/>
  <c r="BC24" i="29968" s="1"/>
  <c r="J64" i="1"/>
  <c r="G66" i="1"/>
  <c r="AB61" i="2"/>
  <c r="AB65" i="2" s="1"/>
  <c r="T10" i="1280"/>
  <c r="H61" i="2"/>
  <c r="H65" i="2" s="1"/>
  <c r="BD15" i="267"/>
  <c r="E5" i="1280"/>
  <c r="AZ45" i="267"/>
  <c r="BC52" i="2" s="1"/>
  <c r="AZ41" i="267"/>
  <c r="BC48" i="2" s="1"/>
  <c r="AZ37" i="267"/>
  <c r="BC44" i="2" s="1"/>
  <c r="AZ34" i="267"/>
  <c r="BC41" i="2" s="1"/>
  <c r="AZ31" i="267"/>
  <c r="BC38" i="2" s="1"/>
  <c r="AA61" i="2"/>
  <c r="AA65" i="2" s="1"/>
  <c r="I61" i="2"/>
  <c r="I66" i="2" s="1"/>
  <c r="U61" i="2"/>
  <c r="R55" i="267" s="1"/>
  <c r="U12" i="1280"/>
  <c r="G61" i="2"/>
  <c r="G65" i="2" s="1"/>
  <c r="BD17" i="267"/>
  <c r="Q11" i="1280"/>
  <c r="K61" i="2"/>
  <c r="K64" i="2" s="1"/>
  <c r="AA12" i="1280"/>
  <c r="AZ21" i="267"/>
  <c r="BC28" i="2" s="1"/>
  <c r="AZ20" i="267"/>
  <c r="BC27" i="2" s="1"/>
  <c r="Q61" i="2"/>
  <c r="N55" i="267" s="1"/>
  <c r="Y12" i="1280"/>
  <c r="S61" i="2"/>
  <c r="AB1" i="2"/>
  <c r="L1" i="267" s="1"/>
  <c r="BD54" i="267" s="1"/>
  <c r="V10" i="1280"/>
  <c r="O11" i="1280"/>
  <c r="AE12" i="1280"/>
  <c r="W12" i="1280"/>
  <c r="K11" i="1280"/>
  <c r="AZ88" i="29969"/>
  <c r="AZ89" i="29969"/>
  <c r="BB89" i="29969" s="1"/>
  <c r="Z76" i="2172" s="1"/>
  <c r="AZ87" i="2048"/>
  <c r="BB87" i="2048" s="1"/>
  <c r="P76" i="29968" s="1"/>
  <c r="AZ89" i="10541"/>
  <c r="P16" i="1280"/>
  <c r="I54" i="10541"/>
  <c r="I79" i="10541" s="1"/>
  <c r="O14" i="1280"/>
  <c r="K61" i="1"/>
  <c r="K65" i="1" s="1"/>
  <c r="H52" i="10541"/>
  <c r="H65" i="10541" s="1"/>
  <c r="I61" i="1"/>
  <c r="I64" i="1" s="1"/>
  <c r="M14" i="1280"/>
  <c r="F52" i="10541"/>
  <c r="J14" i="1280"/>
  <c r="F61" i="1"/>
  <c r="F64" i="1" s="1"/>
  <c r="C52" i="10541"/>
  <c r="C65" i="10541" s="1"/>
  <c r="BD10" i="10541"/>
  <c r="BD8" i="10541"/>
  <c r="BD5" i="10541"/>
  <c r="AZ19" i="10541"/>
  <c r="BC26" i="1" s="1"/>
  <c r="AZ18" i="10541"/>
  <c r="BC25" i="1" s="1"/>
  <c r="AZ14" i="10541"/>
  <c r="BC21" i="1" s="1"/>
  <c r="AZ13" i="10541"/>
  <c r="BC20" i="1" s="1"/>
  <c r="AZ12" i="10541"/>
  <c r="BC19" i="1" s="1"/>
  <c r="AZ11" i="10541"/>
  <c r="BC18" i="1" s="1"/>
  <c r="AZ9" i="10541"/>
  <c r="BC16" i="1" s="1"/>
  <c r="AZ8" i="10541"/>
  <c r="BC15" i="1" s="1"/>
  <c r="AZ7" i="10541"/>
  <c r="BC14" i="1" s="1"/>
  <c r="AZ6" i="10541"/>
  <c r="BC13" i="1" s="1"/>
  <c r="AZ4" i="10541"/>
  <c r="BC11" i="1" s="1"/>
  <c r="L54" i="10541"/>
  <c r="L78" i="10541" s="1"/>
  <c r="O61" i="1"/>
  <c r="O66" i="1" s="1"/>
  <c r="S16" i="1280"/>
  <c r="Z52" i="10541"/>
  <c r="Z64" i="10541" s="1"/>
  <c r="AC61" i="1"/>
  <c r="AC64" i="1" s="1"/>
  <c r="BD28" i="10541"/>
  <c r="BD25" i="10541"/>
  <c r="AD14" i="1280"/>
  <c r="Z61" i="1"/>
  <c r="W52" i="10541"/>
  <c r="BD13" i="10541"/>
  <c r="R14" i="1280"/>
  <c r="AE16" i="1280"/>
  <c r="AA61" i="1"/>
  <c r="AA66" i="1" s="1"/>
  <c r="X54" i="10541"/>
  <c r="X79" i="10541" s="1"/>
  <c r="H61" i="1"/>
  <c r="H64" i="1" s="1"/>
  <c r="E54" i="10541"/>
  <c r="E79" i="10541" s="1"/>
  <c r="AZ48" i="10541"/>
  <c r="BC55" i="1" s="1"/>
  <c r="AZ41" i="10541"/>
  <c r="BC48" i="1" s="1"/>
  <c r="AZ30" i="10541"/>
  <c r="BC37" i="1" s="1"/>
  <c r="AZ23" i="10541"/>
  <c r="BC30" i="1" s="1"/>
  <c r="Q54" i="10541"/>
  <c r="Q79" i="10541" s="1"/>
  <c r="T61" i="1"/>
  <c r="T66" i="1" s="1"/>
  <c r="U16" i="1280"/>
  <c r="Q61" i="1"/>
  <c r="Q64" i="1" s="1"/>
  <c r="H53" i="10541"/>
  <c r="H72" i="10541" s="1"/>
  <c r="O15" i="1280"/>
  <c r="F53" i="10541"/>
  <c r="C53" i="10541"/>
  <c r="C72" i="10541" s="1"/>
  <c r="W14" i="1280"/>
  <c r="S61" i="1"/>
  <c r="BD18" i="10541"/>
  <c r="AF15" i="1280"/>
  <c r="AB65" i="1"/>
  <c r="AB61" i="1"/>
  <c r="AB64" i="1" s="1"/>
  <c r="Y53" i="10541"/>
  <c r="Y72" i="10541" s="1"/>
  <c r="AZ47" i="10541"/>
  <c r="BC54" i="1" s="1"/>
  <c r="Z16" i="1280"/>
  <c r="S54" i="10541"/>
  <c r="S79" i="10541" s="1"/>
  <c r="AC15" i="1280"/>
  <c r="Y61" i="1"/>
  <c r="Z15" i="1280"/>
  <c r="S53" i="10541"/>
  <c r="S72" i="10541" s="1"/>
  <c r="P61" i="1"/>
  <c r="M53" i="10541"/>
  <c r="M72" i="10541" s="1"/>
  <c r="S52" i="10541"/>
  <c r="S65" i="10541" s="1"/>
  <c r="V61" i="1"/>
  <c r="S55" i="10541" s="1"/>
  <c r="AZ17" i="10541"/>
  <c r="BC24" i="1" s="1"/>
  <c r="AZ15" i="10541"/>
  <c r="BC22" i="1" s="1"/>
  <c r="AZ29" i="10541"/>
  <c r="BC36" i="1" s="1"/>
  <c r="AZ28" i="10541"/>
  <c r="BC35" i="1" s="1"/>
  <c r="AZ26" i="10541"/>
  <c r="BC33" i="1" s="1"/>
  <c r="AZ25" i="10541"/>
  <c r="BC32" i="1" s="1"/>
  <c r="AZ24" i="10541"/>
  <c r="BC31" i="1" s="1"/>
  <c r="AZ22" i="10541"/>
  <c r="BC29" i="1" s="1"/>
  <c r="AZ21" i="10541"/>
  <c r="BC28" i="1" s="1"/>
  <c r="AZ20" i="10541"/>
  <c r="BC27" i="1" s="1"/>
  <c r="G65" i="1"/>
  <c r="G67" i="1" s="1"/>
  <c r="AZ5" i="10541"/>
  <c r="BC12" i="1" s="1"/>
  <c r="E61" i="1"/>
  <c r="E65" i="1" s="1"/>
  <c r="J61" i="2"/>
  <c r="J66" i="2" s="1"/>
  <c r="N10" i="1280"/>
  <c r="BD9" i="267"/>
  <c r="N11" i="1280"/>
  <c r="AZ29" i="267"/>
  <c r="BC36" i="2" s="1"/>
  <c r="T61" i="2"/>
  <c r="T66" i="2" s="1"/>
  <c r="X12" i="1280"/>
  <c r="BD19" i="267"/>
  <c r="X10" i="1280"/>
  <c r="AZ43" i="267"/>
  <c r="BC50" i="2" s="1"/>
  <c r="AZ36" i="267"/>
  <c r="BC43" i="2" s="1"/>
  <c r="AZ32" i="267"/>
  <c r="BC39" i="2" s="1"/>
  <c r="AZ25" i="267"/>
  <c r="BC32" i="2" s="1"/>
  <c r="AZ16" i="267"/>
  <c r="BC23" i="2" s="1"/>
  <c r="AZ15" i="267"/>
  <c r="BC22" i="2" s="1"/>
  <c r="AZ13" i="267"/>
  <c r="BC20" i="2" s="1"/>
  <c r="AZ11" i="267"/>
  <c r="BC18" i="2" s="1"/>
  <c r="AZ10" i="267"/>
  <c r="BC17" i="2" s="1"/>
  <c r="AZ9" i="267"/>
  <c r="BC16" i="2" s="1"/>
  <c r="AZ8" i="267"/>
  <c r="BC15" i="2" s="1"/>
  <c r="AZ24" i="267"/>
  <c r="BC31" i="2" s="1"/>
  <c r="J12" i="1280"/>
  <c r="F61" i="2"/>
  <c r="BA82" i="267"/>
  <c r="Z76" i="2"/>
  <c r="BA71" i="267"/>
  <c r="U76" i="2"/>
  <c r="F54" i="29969"/>
  <c r="F79" i="29969" s="1"/>
  <c r="M24" i="1280"/>
  <c r="I61" i="2172"/>
  <c r="I24" i="1280"/>
  <c r="B54" i="29969"/>
  <c r="B79" i="29969" s="1"/>
  <c r="AB23" i="1280"/>
  <c r="O23" i="1280"/>
  <c r="K61" i="2172"/>
  <c r="K65" i="2172" s="1"/>
  <c r="AA22" i="1280"/>
  <c r="T52" i="29969"/>
  <c r="W61" i="2172"/>
  <c r="W64" i="2172" s="1"/>
  <c r="BD22" i="29969"/>
  <c r="X22" i="1280"/>
  <c r="Q52" i="29969"/>
  <c r="E52" i="29969"/>
  <c r="L22" i="1280"/>
  <c r="K55" i="29969"/>
  <c r="T61" i="2172"/>
  <c r="T66" i="2172" s="1"/>
  <c r="BD7" i="29969"/>
  <c r="AZ4" i="29969"/>
  <c r="BC11" i="2172" s="1"/>
  <c r="AZ5" i="29969"/>
  <c r="BC12" i="2172" s="1"/>
  <c r="AD23" i="1280"/>
  <c r="AC24" i="1280"/>
  <c r="V54" i="29969"/>
  <c r="AF23" i="1280"/>
  <c r="AB61" i="2172"/>
  <c r="Y53" i="29969"/>
  <c r="T24" i="1280"/>
  <c r="Y61" i="2172"/>
  <c r="Y66" i="2172" s="1"/>
  <c r="X24" i="1280"/>
  <c r="Q54" i="29969"/>
  <c r="S23" i="1280"/>
  <c r="L53" i="29969"/>
  <c r="H65" i="2172"/>
  <c r="BD19" i="29969"/>
  <c r="E61" i="2172"/>
  <c r="U53" i="29969"/>
  <c r="U72" i="29969" s="1"/>
  <c r="O61" i="2172"/>
  <c r="O65" i="2172" s="1"/>
  <c r="AZ68" i="29969"/>
  <c r="AZ33" i="29969"/>
  <c r="BC40" i="2172" s="1"/>
  <c r="Q24" i="1280"/>
  <c r="M66" i="2172"/>
  <c r="J54" i="29969"/>
  <c r="Q53" i="29969"/>
  <c r="X23" i="1280"/>
  <c r="I23" i="1280"/>
  <c r="B53" i="29969"/>
  <c r="B72" i="29969" s="1"/>
  <c r="S22" i="1280"/>
  <c r="BD14" i="29969"/>
  <c r="AZ80" i="29969"/>
  <c r="AZ66" i="29969"/>
  <c r="AZ26" i="2048"/>
  <c r="BC33" i="29968" s="1"/>
  <c r="AZ24" i="2048"/>
  <c r="BC31" i="29968" s="1"/>
  <c r="AZ12" i="2048"/>
  <c r="BC19" i="29968" s="1"/>
  <c r="AZ10" i="2048"/>
  <c r="BC17" i="29968" s="1"/>
  <c r="X20" i="1280"/>
  <c r="Q54" i="2048"/>
  <c r="AD19" i="1280"/>
  <c r="W53" i="2048"/>
  <c r="W72" i="2048" s="1"/>
  <c r="Z61" i="29968"/>
  <c r="Z65" i="29968" s="1"/>
  <c r="L52" i="2048"/>
  <c r="L64" i="2048" s="1"/>
  <c r="O61" i="29968"/>
  <c r="BD14" i="2048"/>
  <c r="J18" i="1280"/>
  <c r="BD5" i="2048"/>
  <c r="C52" i="2048"/>
  <c r="C64" i="2048" s="1"/>
  <c r="I65" i="29968"/>
  <c r="F55" i="2048"/>
  <c r="I64" i="29968"/>
  <c r="I66" i="29968"/>
  <c r="AZ47" i="2048"/>
  <c r="BC54" i="29968" s="1"/>
  <c r="AZ33" i="2048"/>
  <c r="BC40" i="29968" s="1"/>
  <c r="AZ31" i="2048"/>
  <c r="BC38" i="29968" s="1"/>
  <c r="AZ19" i="2048"/>
  <c r="BC26" i="29968" s="1"/>
  <c r="AZ7" i="2048"/>
  <c r="BC14" i="29968" s="1"/>
  <c r="AZ6" i="2048"/>
  <c r="BC13" i="29968" s="1"/>
  <c r="AZ4" i="2048"/>
  <c r="BC11" i="29968" s="1"/>
  <c r="R20" i="1280"/>
  <c r="N61" i="29968"/>
  <c r="N66" i="29968" s="1"/>
  <c r="K54" i="2048"/>
  <c r="AC18" i="1280"/>
  <c r="Y61" i="29968"/>
  <c r="Y64" i="29968" s="1"/>
  <c r="BD24" i="2048"/>
  <c r="D53" i="2048"/>
  <c r="D71" i="2048" s="1"/>
  <c r="K19" i="1280"/>
  <c r="G61" i="29968"/>
  <c r="G65" i="29968" s="1"/>
  <c r="F65" i="29968"/>
  <c r="S55" i="2048"/>
  <c r="E66" i="29968"/>
  <c r="AZ44" i="2048"/>
  <c r="BC51" i="29968" s="1"/>
  <c r="AZ43" i="2048"/>
  <c r="BC50" i="29968" s="1"/>
  <c r="AZ22" i="2048"/>
  <c r="BC29" i="29968" s="1"/>
  <c r="AZ21" i="2048"/>
  <c r="BC28" i="29968" s="1"/>
  <c r="AZ20" i="2048"/>
  <c r="BC27" i="29968" s="1"/>
  <c r="AZ14" i="2048"/>
  <c r="BC21" i="29968" s="1"/>
  <c r="AZ13" i="2048"/>
  <c r="BC20" i="29968" s="1"/>
  <c r="P55" i="2048"/>
  <c r="N55" i="2048"/>
  <c r="Q65" i="29968"/>
  <c r="Q66" i="29968"/>
  <c r="Q64" i="29968"/>
  <c r="H66" i="29968"/>
  <c r="H65" i="29968"/>
  <c r="R55" i="2048"/>
  <c r="U66" i="29968"/>
  <c r="AZ40" i="2048"/>
  <c r="BC47" i="29968" s="1"/>
  <c r="AZ29" i="2048"/>
  <c r="BC36" i="29968" s="1"/>
  <c r="AZ25" i="2048"/>
  <c r="BC32" i="29968" s="1"/>
  <c r="T61" i="29968"/>
  <c r="T66" i="29968" s="1"/>
  <c r="S18" i="1280"/>
  <c r="AZ32" i="2048"/>
  <c r="BC39" i="29968" s="1"/>
  <c r="AZ30" i="2048"/>
  <c r="BC37" i="29968" s="1"/>
  <c r="AZ5" i="2048"/>
  <c r="BC12" i="29968" s="1"/>
  <c r="U54" i="2048"/>
  <c r="U79" i="2048" s="1"/>
  <c r="X61" i="29968"/>
  <c r="X66" i="29968" s="1"/>
  <c r="AB20" i="1280"/>
  <c r="O53" i="2048"/>
  <c r="R61" i="29968"/>
  <c r="R65" i="29968" s="1"/>
  <c r="V19" i="1280"/>
  <c r="U65" i="29968"/>
  <c r="AZ45" i="2048"/>
  <c r="BC52" i="29968" s="1"/>
  <c r="AZ39" i="2048"/>
  <c r="BC46" i="29968" s="1"/>
  <c r="AZ38" i="2048"/>
  <c r="BC45" i="29968" s="1"/>
  <c r="AZ36" i="2048"/>
  <c r="BC43" i="29968" s="1"/>
  <c r="AZ35" i="2048"/>
  <c r="BC42" i="29968" s="1"/>
  <c r="AZ34" i="2048"/>
  <c r="BC41" i="29968" s="1"/>
  <c r="AZ16" i="2048"/>
  <c r="BC23" i="29968" s="1"/>
  <c r="AZ15" i="2048"/>
  <c r="BC22" i="29968" s="1"/>
  <c r="AZ9" i="2048"/>
  <c r="BC16" i="29968" s="1"/>
  <c r="AZ8" i="2048"/>
  <c r="BC15" i="29968" s="1"/>
  <c r="V20" i="1280"/>
  <c r="O54" i="2048"/>
  <c r="Z53" i="2048"/>
  <c r="Z72" i="2048" s="1"/>
  <c r="AC61" i="29968"/>
  <c r="V65" i="29968"/>
  <c r="V67" i="29968" s="1"/>
  <c r="S53" i="2048"/>
  <c r="S71" i="2048" s="1"/>
  <c r="Z19" i="1280"/>
  <c r="M53" i="2048"/>
  <c r="M71" i="2048" s="1"/>
  <c r="T19" i="1280"/>
  <c r="P61" i="29968"/>
  <c r="BD20" i="2048"/>
  <c r="R52" i="2048"/>
  <c r="R64" i="2048" s="1"/>
  <c r="Y18" i="1280"/>
  <c r="U64" i="29968"/>
  <c r="Y55" i="10541"/>
  <c r="AB66" i="1"/>
  <c r="AB67" i="1" s="1"/>
  <c r="AZ46" i="10541"/>
  <c r="BC53" i="1" s="1"/>
  <c r="AZ45" i="10541"/>
  <c r="BC52" i="1" s="1"/>
  <c r="AZ44" i="10541"/>
  <c r="BC51" i="1" s="1"/>
  <c r="AZ43" i="10541"/>
  <c r="BC50" i="1" s="1"/>
  <c r="AZ42" i="10541"/>
  <c r="BC49" i="1" s="1"/>
  <c r="AZ40" i="10541"/>
  <c r="BC47" i="1" s="1"/>
  <c r="AZ39" i="10541"/>
  <c r="BC46" i="1" s="1"/>
  <c r="AZ38" i="10541"/>
  <c r="BC45" i="1" s="1"/>
  <c r="AZ37" i="10541"/>
  <c r="BC44" i="1" s="1"/>
  <c r="AZ36" i="10541"/>
  <c r="BC43" i="1" s="1"/>
  <c r="H55" i="10541"/>
  <c r="T64" i="1"/>
  <c r="T65" i="1"/>
  <c r="Q55" i="10541"/>
  <c r="AZ35" i="10541"/>
  <c r="BC42" i="1" s="1"/>
  <c r="AZ34" i="10541"/>
  <c r="BC41" i="1" s="1"/>
  <c r="AZ32" i="10541"/>
  <c r="BC39" i="1" s="1"/>
  <c r="AZ31" i="10541"/>
  <c r="BC38" i="1" s="1"/>
  <c r="AZ27" i="10541"/>
  <c r="BC34" i="1" s="1"/>
  <c r="S64" i="1"/>
  <c r="D55" i="10541"/>
  <c r="S65" i="1"/>
  <c r="X61" i="1"/>
  <c r="P15" i="1280"/>
  <c r="D54" i="10541"/>
  <c r="D79" i="10541" s="1"/>
  <c r="BD21" i="10541"/>
  <c r="J15" i="1280"/>
  <c r="R61" i="1"/>
  <c r="L61" i="1"/>
  <c r="U54" i="10541"/>
  <c r="Z14" i="1280"/>
  <c r="AZ7" i="267"/>
  <c r="BC14" i="2" s="1"/>
  <c r="AZ6" i="267"/>
  <c r="BC13" i="2" s="1"/>
  <c r="AZ4" i="267"/>
  <c r="BC11" i="2" s="1"/>
  <c r="Y55" i="267"/>
  <c r="AZ75" i="267"/>
  <c r="Q64" i="2"/>
  <c r="Q65" i="2"/>
  <c r="U65" i="2"/>
  <c r="O64" i="2"/>
  <c r="O67" i="2" s="1"/>
  <c r="L55" i="267"/>
  <c r="O66" i="2"/>
  <c r="AZ48" i="267"/>
  <c r="BC55" i="2" s="1"/>
  <c r="AZ47" i="267"/>
  <c r="BC54" i="2" s="1"/>
  <c r="AZ46" i="267"/>
  <c r="BC53" i="2" s="1"/>
  <c r="AZ44" i="267"/>
  <c r="BC51" i="2" s="1"/>
  <c r="AZ42" i="267"/>
  <c r="BC49" i="2" s="1"/>
  <c r="AZ40" i="267"/>
  <c r="BC47" i="2" s="1"/>
  <c r="AZ39" i="267"/>
  <c r="BC46" i="2" s="1"/>
  <c r="AZ38" i="267"/>
  <c r="BC45" i="2" s="1"/>
  <c r="AZ35" i="267"/>
  <c r="BC42" i="2" s="1"/>
  <c r="AZ33" i="267"/>
  <c r="BC40" i="2" s="1"/>
  <c r="AZ30" i="267"/>
  <c r="BC37" i="2" s="1"/>
  <c r="AZ28" i="267"/>
  <c r="BC35" i="2" s="1"/>
  <c r="AZ27" i="267"/>
  <c r="BC34" i="2" s="1"/>
  <c r="AZ26" i="267"/>
  <c r="BC33" i="2" s="1"/>
  <c r="U55" i="267"/>
  <c r="AZ23" i="267"/>
  <c r="BC30" i="2" s="1"/>
  <c r="AZ22" i="267"/>
  <c r="BC29" i="2" s="1"/>
  <c r="AZ19" i="267"/>
  <c r="BC26" i="2" s="1"/>
  <c r="AZ18" i="267"/>
  <c r="BC25" i="2" s="1"/>
  <c r="AZ17" i="267"/>
  <c r="BC24" i="2" s="1"/>
  <c r="AZ14" i="267"/>
  <c r="BC21" i="2" s="1"/>
  <c r="AZ12" i="267"/>
  <c r="BC19" i="2" s="1"/>
  <c r="V64" i="2"/>
  <c r="M61" i="2"/>
  <c r="Z61" i="2"/>
  <c r="Q10" i="1280"/>
  <c r="U10" i="1280"/>
  <c r="P61" i="2"/>
  <c r="P65" i="2" s="1"/>
  <c r="R61" i="2"/>
  <c r="BD12" i="267"/>
  <c r="BD21" i="267"/>
  <c r="W11" i="1280"/>
  <c r="AE10" i="1280"/>
  <c r="J10" i="1280"/>
  <c r="X52" i="267"/>
  <c r="X65" i="267" s="1"/>
  <c r="N52" i="267"/>
  <c r="J52" i="267"/>
  <c r="J64" i="267" s="1"/>
  <c r="C52" i="267"/>
  <c r="C64" i="267" s="1"/>
  <c r="W53" i="267"/>
  <c r="W72" i="267" s="1"/>
  <c r="M53" i="267"/>
  <c r="M71" i="267" s="1"/>
  <c r="I53" i="267"/>
  <c r="I71" i="267" s="1"/>
  <c r="B53" i="267"/>
  <c r="B71" i="267" s="1"/>
  <c r="S54" i="267"/>
  <c r="BA88" i="29969"/>
  <c r="BA74" i="29969"/>
  <c r="BA86" i="29969"/>
  <c r="BA86" i="2048"/>
  <c r="H66" i="2" l="1"/>
  <c r="V65" i="2"/>
  <c r="V66" i="2"/>
  <c r="L66" i="2"/>
  <c r="L65" i="2"/>
  <c r="E66" i="1"/>
  <c r="M66" i="1"/>
  <c r="M64" i="1"/>
  <c r="M67" i="1" s="1"/>
  <c r="W71" i="10541"/>
  <c r="N55" i="10541"/>
  <c r="E65" i="29968"/>
  <c r="B55" i="2048"/>
  <c r="Z65" i="2172"/>
  <c r="G66" i="2172"/>
  <c r="G67" i="2172" s="1"/>
  <c r="Z64" i="2172"/>
  <c r="D55" i="29969"/>
  <c r="AZ81" i="29969"/>
  <c r="X78" i="29969"/>
  <c r="Q64" i="2172"/>
  <c r="I64" i="2"/>
  <c r="I67" i="2" s="1"/>
  <c r="W66" i="2"/>
  <c r="L67" i="2"/>
  <c r="F55" i="267"/>
  <c r="E67" i="2"/>
  <c r="Q66" i="1"/>
  <c r="W64" i="1"/>
  <c r="U64" i="1"/>
  <c r="R55" i="10541"/>
  <c r="Q65" i="1"/>
  <c r="N65" i="1"/>
  <c r="U66" i="1"/>
  <c r="K55" i="10541"/>
  <c r="F65" i="1"/>
  <c r="N66" i="1"/>
  <c r="G55" i="2048"/>
  <c r="J66" i="29968"/>
  <c r="AZ75" i="2048"/>
  <c r="BB75" i="2048" s="1"/>
  <c r="Z72" i="29968" s="1"/>
  <c r="J65" i="29968"/>
  <c r="BB67" i="2048"/>
  <c r="U71" i="29968" s="1"/>
  <c r="U74" i="29968" s="1"/>
  <c r="BB80" i="2048"/>
  <c r="P73" i="29968" s="1"/>
  <c r="AZ82" i="2048"/>
  <c r="BB66" i="2048"/>
  <c r="P71" i="29968" s="1"/>
  <c r="P74" i="29968" s="1"/>
  <c r="AZ68" i="2048"/>
  <c r="BB68" i="2048" s="1"/>
  <c r="Z71" i="29968" s="1"/>
  <c r="Z74" i="29968" s="1"/>
  <c r="Y55" i="2048"/>
  <c r="AB64" i="29968"/>
  <c r="AB67" i="29968" s="1"/>
  <c r="AB66" i="29968"/>
  <c r="R66" i="29968"/>
  <c r="S64" i="29968"/>
  <c r="W66" i="29968"/>
  <c r="S66" i="29968"/>
  <c r="BB81" i="2048"/>
  <c r="U73" i="29968" s="1"/>
  <c r="J55" i="2048"/>
  <c r="M65" i="29968"/>
  <c r="M67" i="29968" s="1"/>
  <c r="I64" i="29969"/>
  <c r="I65" i="29969"/>
  <c r="M64" i="2172"/>
  <c r="M67" i="2172" s="1"/>
  <c r="AZ74" i="29969"/>
  <c r="E78" i="29969"/>
  <c r="E79" i="29969"/>
  <c r="BC74" i="29969"/>
  <c r="A88" i="29969"/>
  <c r="BC88" i="29969" s="1"/>
  <c r="L71" i="29969"/>
  <c r="L72" i="29969"/>
  <c r="E64" i="29969"/>
  <c r="E65" i="29969"/>
  <c r="I71" i="29969"/>
  <c r="I72" i="29969"/>
  <c r="V64" i="29969"/>
  <c r="V65" i="29969"/>
  <c r="L78" i="29969"/>
  <c r="L79" i="29969"/>
  <c r="BA82" i="2048"/>
  <c r="BB82" i="2048"/>
  <c r="Z73" i="29968" s="1"/>
  <c r="AZ73" i="2048"/>
  <c r="BB73" i="2048" s="1"/>
  <c r="P72" i="29968" s="1"/>
  <c r="AZ88" i="2048"/>
  <c r="BB88" i="2048" s="1"/>
  <c r="U76" i="29968" s="1"/>
  <c r="BA89" i="2048"/>
  <c r="AZ85" i="2048"/>
  <c r="BB85" i="2048" s="1"/>
  <c r="F76" i="29968" s="1"/>
  <c r="Q78" i="2048"/>
  <c r="Q79" i="2048"/>
  <c r="O78" i="2048"/>
  <c r="O79" i="2048"/>
  <c r="O71" i="2048"/>
  <c r="O72" i="2048"/>
  <c r="BB74" i="2048"/>
  <c r="U72" i="29968" s="1"/>
  <c r="O64" i="2048"/>
  <c r="O65" i="2048"/>
  <c r="AZ80" i="10541"/>
  <c r="AZ87" i="10541"/>
  <c r="AZ68" i="10541"/>
  <c r="BB68" i="10541" s="1"/>
  <c r="Z71" i="1" s="1"/>
  <c r="Z74" i="1" s="1"/>
  <c r="T64" i="10541"/>
  <c r="AZ74" i="10541"/>
  <c r="AZ88" i="10541"/>
  <c r="AZ73" i="10541"/>
  <c r="AZ67" i="10541"/>
  <c r="BB67" i="10541" s="1"/>
  <c r="U71" i="1" s="1"/>
  <c r="U74" i="1" s="1"/>
  <c r="W65" i="10541"/>
  <c r="W64" i="10541"/>
  <c r="U78" i="10541"/>
  <c r="AZ78" i="10541" s="1"/>
  <c r="U79" i="10541"/>
  <c r="AZ85" i="10541"/>
  <c r="AZ86" i="10541"/>
  <c r="AZ67" i="267"/>
  <c r="AZ68" i="267"/>
  <c r="BB68" i="267" s="1"/>
  <c r="Z71" i="2" s="1"/>
  <c r="Z74" i="2" s="1"/>
  <c r="P66" i="267"/>
  <c r="AZ66" i="267" s="1"/>
  <c r="BB66" i="267" s="1"/>
  <c r="P71" i="2" s="1"/>
  <c r="P74" i="2" s="1"/>
  <c r="P64" i="267"/>
  <c r="AZ73" i="267"/>
  <c r="AZ89" i="267"/>
  <c r="BB89" i="267" s="1"/>
  <c r="AZ88" i="267"/>
  <c r="BB88" i="267" s="1"/>
  <c r="AZ82" i="267"/>
  <c r="BB82" i="267" s="1"/>
  <c r="Z73" i="2" s="1"/>
  <c r="AZ78" i="267"/>
  <c r="AZ81" i="267"/>
  <c r="AZ74" i="267"/>
  <c r="AZ85" i="267"/>
  <c r="AZ87" i="267"/>
  <c r="AZ86" i="267"/>
  <c r="BB86" i="267" s="1"/>
  <c r="K76" i="2" s="1"/>
  <c r="BB81" i="10541"/>
  <c r="U73" i="1" s="1"/>
  <c r="BA78" i="29969"/>
  <c r="BA71" i="29969"/>
  <c r="BB85" i="29969"/>
  <c r="F76" i="2172" s="1"/>
  <c r="P64" i="2172"/>
  <c r="P66" i="2172"/>
  <c r="T65" i="29969"/>
  <c r="T64" i="29969"/>
  <c r="P65" i="2172"/>
  <c r="AZ67" i="29969"/>
  <c r="BB67" i="29969" s="1"/>
  <c r="U71" i="2172" s="1"/>
  <c r="U74" i="2172" s="1"/>
  <c r="T72" i="29969"/>
  <c r="T71" i="29969"/>
  <c r="AZ87" i="29969"/>
  <c r="BB87" i="29969" s="1"/>
  <c r="P76" i="2172" s="1"/>
  <c r="AZ73" i="29969"/>
  <c r="BB73" i="29969" s="1"/>
  <c r="P72" i="2172" s="1"/>
  <c r="BB86" i="29969"/>
  <c r="K76" i="2172" s="1"/>
  <c r="BB88" i="29969"/>
  <c r="U76" i="2172" s="1"/>
  <c r="BB89" i="2048"/>
  <c r="Z76" i="29968" s="1"/>
  <c r="BA73" i="267"/>
  <c r="BB73" i="267" s="1"/>
  <c r="P72" i="2" s="1"/>
  <c r="BA87" i="267"/>
  <c r="BB87" i="267" s="1"/>
  <c r="P76" i="2" s="1"/>
  <c r="BA78" i="267"/>
  <c r="BB78" i="267" s="1"/>
  <c r="F73" i="2" s="1"/>
  <c r="BA85" i="267"/>
  <c r="Q66" i="2"/>
  <c r="AB66" i="2"/>
  <c r="T55" i="267"/>
  <c r="W65" i="2"/>
  <c r="W67" i="2" s="1"/>
  <c r="H64" i="2"/>
  <c r="H67" i="2" s="1"/>
  <c r="AA66" i="2"/>
  <c r="BB75" i="267"/>
  <c r="Z72" i="2" s="1"/>
  <c r="Y65" i="2"/>
  <c r="Y64" i="2"/>
  <c r="V55" i="267"/>
  <c r="AZ72" i="267"/>
  <c r="V67" i="2"/>
  <c r="X55" i="267"/>
  <c r="AA64" i="2"/>
  <c r="BB67" i="267"/>
  <c r="U71" i="2" s="1"/>
  <c r="U74" i="2" s="1"/>
  <c r="Y66" i="2"/>
  <c r="E55" i="267"/>
  <c r="I65" i="2"/>
  <c r="K65" i="2"/>
  <c r="E64" i="1"/>
  <c r="B55" i="10541"/>
  <c r="K66" i="1"/>
  <c r="I65" i="1"/>
  <c r="J66" i="1"/>
  <c r="J65" i="1"/>
  <c r="J67" i="1" s="1"/>
  <c r="K64" i="1"/>
  <c r="L64" i="10541"/>
  <c r="L65" i="10541"/>
  <c r="C55" i="2048"/>
  <c r="F64" i="29968"/>
  <c r="J64" i="29969"/>
  <c r="J65" i="29969"/>
  <c r="Z67" i="2172"/>
  <c r="W55" i="29969"/>
  <c r="C55" i="29969"/>
  <c r="BB81" i="29969"/>
  <c r="U73" i="2172" s="1"/>
  <c r="Q66" i="2172"/>
  <c r="N55" i="29969"/>
  <c r="X66" i="2172"/>
  <c r="X65" i="2172"/>
  <c r="Y78" i="29969"/>
  <c r="Y79" i="29969"/>
  <c r="AC64" i="2172"/>
  <c r="AC65" i="2172"/>
  <c r="BA79" i="267"/>
  <c r="BA72" i="267"/>
  <c r="N64" i="267"/>
  <c r="N65" i="267"/>
  <c r="AZ65" i="267" s="1"/>
  <c r="BB65" i="267" s="1"/>
  <c r="K71" i="2" s="1"/>
  <c r="BA81" i="267"/>
  <c r="BA74" i="267"/>
  <c r="S80" i="267"/>
  <c r="AZ80" i="267" s="1"/>
  <c r="BB80" i="267" s="1"/>
  <c r="P73" i="2" s="1"/>
  <c r="S79" i="267"/>
  <c r="AZ79" i="267" s="1"/>
  <c r="BA75" i="10541"/>
  <c r="BB75" i="10541" s="1"/>
  <c r="Z72" i="1" s="1"/>
  <c r="BA89" i="10541"/>
  <c r="BB89" i="10541" s="1"/>
  <c r="Z76" i="1" s="1"/>
  <c r="BA85" i="10541"/>
  <c r="BA78" i="10541"/>
  <c r="BA79" i="10541"/>
  <c r="BA86" i="10541"/>
  <c r="BB86" i="10541" s="1"/>
  <c r="K76" i="1" s="1"/>
  <c r="BA72" i="10541"/>
  <c r="G79" i="10541"/>
  <c r="F65" i="10541"/>
  <c r="F64" i="10541"/>
  <c r="BA73" i="10541"/>
  <c r="BA87" i="10541"/>
  <c r="BB87" i="10541" s="1"/>
  <c r="P76" i="1" s="1"/>
  <c r="BA80" i="10541"/>
  <c r="BB80" i="10541" s="1"/>
  <c r="P73" i="1" s="1"/>
  <c r="BA88" i="10541"/>
  <c r="BB88" i="10541" s="1"/>
  <c r="U76" i="1" s="1"/>
  <c r="BA74" i="10541"/>
  <c r="BB74" i="10541" s="1"/>
  <c r="U72" i="1" s="1"/>
  <c r="F72" i="10541"/>
  <c r="AZ72" i="10541" s="1"/>
  <c r="F71" i="10541"/>
  <c r="AZ71" i="10541" s="1"/>
  <c r="BB71" i="10541" s="1"/>
  <c r="F72" i="1" s="1"/>
  <c r="L79" i="10541"/>
  <c r="Q64" i="29969"/>
  <c r="Q65" i="29969"/>
  <c r="G65" i="29969"/>
  <c r="G64" i="29969"/>
  <c r="J78" i="29969"/>
  <c r="J79" i="29969"/>
  <c r="V79" i="29969"/>
  <c r="V78" i="29969"/>
  <c r="Y71" i="29969"/>
  <c r="Y72" i="29969"/>
  <c r="Q78" i="29969"/>
  <c r="Q79" i="29969"/>
  <c r="Q71" i="29969"/>
  <c r="Q72" i="29969"/>
  <c r="X65" i="29969"/>
  <c r="X64" i="29969"/>
  <c r="X72" i="29969"/>
  <c r="X71" i="29969"/>
  <c r="M65" i="29969"/>
  <c r="M64" i="29969"/>
  <c r="R65" i="2048"/>
  <c r="X71" i="2048"/>
  <c r="X65" i="2048"/>
  <c r="X64" i="2048"/>
  <c r="M64" i="2048"/>
  <c r="M65" i="2048"/>
  <c r="K78" i="2048"/>
  <c r="K79" i="2048"/>
  <c r="M72" i="2048"/>
  <c r="U78" i="2048"/>
  <c r="BB86" i="2048"/>
  <c r="K76" i="29968" s="1"/>
  <c r="AZ71" i="267"/>
  <c r="BB71" i="267" s="1"/>
  <c r="F72" i="2" s="1"/>
  <c r="J64" i="2172"/>
  <c r="G55" i="29969"/>
  <c r="P55" i="29969"/>
  <c r="S66" i="2172"/>
  <c r="BB82" i="29969"/>
  <c r="Z73" i="2172" s="1"/>
  <c r="BB68" i="29969"/>
  <c r="Z71" i="2172" s="1"/>
  <c r="Z74" i="2172" s="1"/>
  <c r="L64" i="2172"/>
  <c r="I55" i="29969"/>
  <c r="L65" i="2172"/>
  <c r="E55" i="29969"/>
  <c r="H64" i="2172"/>
  <c r="H67" i="2172" s="1"/>
  <c r="R55" i="29969"/>
  <c r="U65" i="2172"/>
  <c r="U64" i="2172"/>
  <c r="U67" i="2172" s="1"/>
  <c r="U66" i="2172"/>
  <c r="J66" i="2172"/>
  <c r="R64" i="2172"/>
  <c r="R65" i="2172"/>
  <c r="O55" i="29969"/>
  <c r="S64" i="2172"/>
  <c r="F66" i="2172"/>
  <c r="F64" i="2172"/>
  <c r="BB74" i="29969"/>
  <c r="U72" i="2172" s="1"/>
  <c r="BB66" i="29969"/>
  <c r="P71" i="2172" s="1"/>
  <c r="P74" i="2172" s="1"/>
  <c r="BB80" i="29969"/>
  <c r="P73" i="2172" s="1"/>
  <c r="BB75" i="29969"/>
  <c r="Z72" i="2172" s="1"/>
  <c r="J65" i="2172"/>
  <c r="X64" i="2172"/>
  <c r="X67" i="2172" s="1"/>
  <c r="Q67" i="2172"/>
  <c r="AA64" i="2172"/>
  <c r="AA66" i="2172"/>
  <c r="S65" i="2172"/>
  <c r="H55" i="2048"/>
  <c r="K64" i="29968"/>
  <c r="K66" i="29968"/>
  <c r="H67" i="29968"/>
  <c r="W64" i="29968"/>
  <c r="T55" i="2048"/>
  <c r="I55" i="2048"/>
  <c r="L65" i="29968"/>
  <c r="L64" i="29968"/>
  <c r="AA65" i="29968"/>
  <c r="AA67" i="29968" s="1"/>
  <c r="X55" i="2048"/>
  <c r="AA66" i="29968"/>
  <c r="L66" i="29968"/>
  <c r="Q67" i="29968"/>
  <c r="S67" i="29968"/>
  <c r="K65" i="29968"/>
  <c r="E67" i="1"/>
  <c r="W66" i="1"/>
  <c r="W67" i="1" s="1"/>
  <c r="T55" i="10541"/>
  <c r="N64" i="2"/>
  <c r="K55" i="267"/>
  <c r="N66" i="2"/>
  <c r="N65" i="2"/>
  <c r="G55" i="267"/>
  <c r="AC67" i="2"/>
  <c r="X64" i="2"/>
  <c r="X67" i="2" s="1"/>
  <c r="X66" i="2"/>
  <c r="E55" i="10541"/>
  <c r="BB82" i="10541"/>
  <c r="Z73" i="1" s="1"/>
  <c r="H66" i="1"/>
  <c r="H65" i="1"/>
  <c r="S64" i="2"/>
  <c r="P55" i="267"/>
  <c r="S66" i="2"/>
  <c r="H55" i="267"/>
  <c r="J64" i="2"/>
  <c r="S65" i="2"/>
  <c r="AB64" i="2"/>
  <c r="AB67" i="2" s="1"/>
  <c r="U66" i="2"/>
  <c r="J65" i="2"/>
  <c r="K66" i="2"/>
  <c r="U64" i="2"/>
  <c r="D55" i="267"/>
  <c r="G64" i="2"/>
  <c r="G66" i="2"/>
  <c r="P66" i="1"/>
  <c r="P64" i="1"/>
  <c r="M55" i="10541"/>
  <c r="Y64" i="1"/>
  <c r="V55" i="10541"/>
  <c r="Y66" i="1"/>
  <c r="Z65" i="1"/>
  <c r="Z66" i="1"/>
  <c r="W55" i="10541"/>
  <c r="BG22" i="1"/>
  <c r="Y65" i="1"/>
  <c r="Z64" i="1"/>
  <c r="C55" i="10541"/>
  <c r="F66" i="1"/>
  <c r="F67" i="1" s="1"/>
  <c r="Q67" i="1"/>
  <c r="V65" i="1"/>
  <c r="X55" i="10541"/>
  <c r="AA64" i="1"/>
  <c r="AA65" i="1"/>
  <c r="Z55" i="10541"/>
  <c r="AC66" i="1"/>
  <c r="AC65" i="1"/>
  <c r="O65" i="1"/>
  <c r="O64" i="1"/>
  <c r="L55" i="10541"/>
  <c r="I66" i="1"/>
  <c r="I67" i="1" s="1"/>
  <c r="F55" i="10541"/>
  <c r="V64" i="1"/>
  <c r="P65" i="1"/>
  <c r="V66" i="1"/>
  <c r="S66" i="1"/>
  <c r="S67" i="1" s="1"/>
  <c r="P55" i="10541"/>
  <c r="Q55" i="267"/>
  <c r="T65" i="2"/>
  <c r="T64" i="2"/>
  <c r="F65" i="2"/>
  <c r="C55" i="267"/>
  <c r="F64" i="2"/>
  <c r="F66" i="2"/>
  <c r="F55" i="29969"/>
  <c r="I65" i="2172"/>
  <c r="I64" i="2172"/>
  <c r="B55" i="29969"/>
  <c r="E65" i="2172"/>
  <c r="E64" i="2172"/>
  <c r="W66" i="2172"/>
  <c r="W65" i="2172"/>
  <c r="W67" i="2172" s="1"/>
  <c r="T55" i="29969"/>
  <c r="K64" i="2172"/>
  <c r="K67" i="2172" s="1"/>
  <c r="H55" i="29969"/>
  <c r="K66" i="2172"/>
  <c r="E66" i="2172"/>
  <c r="P67" i="2172"/>
  <c r="Y65" i="2172"/>
  <c r="V55" i="29969"/>
  <c r="Y64" i="2172"/>
  <c r="AB66" i="2172"/>
  <c r="AB64" i="2172"/>
  <c r="Y55" i="29969"/>
  <c r="BG18" i="2172"/>
  <c r="BG10" i="2172"/>
  <c r="BG22" i="2172"/>
  <c r="BG11" i="2172"/>
  <c r="BG14" i="2172"/>
  <c r="BG9" i="2172"/>
  <c r="BG16" i="2172"/>
  <c r="BG19" i="2172"/>
  <c r="BG17" i="2172"/>
  <c r="BG15" i="2172"/>
  <c r="BG12" i="2172"/>
  <c r="BG13" i="2172"/>
  <c r="Q55" i="29969"/>
  <c r="T65" i="2172"/>
  <c r="T64" i="2172"/>
  <c r="O66" i="2172"/>
  <c r="L55" i="29969"/>
  <c r="O64" i="2172"/>
  <c r="I66" i="2172"/>
  <c r="AB65" i="2172"/>
  <c r="Z55" i="2048"/>
  <c r="AC66" i="29968"/>
  <c r="AC65" i="29968"/>
  <c r="AC64" i="29968"/>
  <c r="Q55" i="2048"/>
  <c r="T64" i="29968"/>
  <c r="T65" i="29968"/>
  <c r="BG9" i="29968"/>
  <c r="BG22" i="29968"/>
  <c r="BG18" i="29968"/>
  <c r="BG13" i="29968"/>
  <c r="BG17" i="29968"/>
  <c r="BG15" i="29968"/>
  <c r="BG19" i="29968"/>
  <c r="BG11" i="29968"/>
  <c r="BG10" i="29968"/>
  <c r="BG16" i="29968"/>
  <c r="BG12" i="29968"/>
  <c r="BG14" i="29968"/>
  <c r="O66" i="29968"/>
  <c r="O65" i="29968"/>
  <c r="L55" i="2048"/>
  <c r="U67" i="29968"/>
  <c r="P66" i="29968"/>
  <c r="P65" i="29968"/>
  <c r="M55" i="2048"/>
  <c r="P64" i="29968"/>
  <c r="W67" i="29968"/>
  <c r="G66" i="29968"/>
  <c r="D55" i="2048"/>
  <c r="G64" i="29968"/>
  <c r="G67" i="29968" s="1"/>
  <c r="Y66" i="29968"/>
  <c r="V55" i="2048"/>
  <c r="Y65" i="29968"/>
  <c r="I67" i="29968"/>
  <c r="F67" i="29968"/>
  <c r="E67" i="29968"/>
  <c r="O55" i="2048"/>
  <c r="R64" i="29968"/>
  <c r="R67" i="29968" s="1"/>
  <c r="X64" i="29968"/>
  <c r="X65" i="29968"/>
  <c r="U55" i="2048"/>
  <c r="K55" i="2048"/>
  <c r="N65" i="29968"/>
  <c r="N64" i="29968"/>
  <c r="O64" i="29968"/>
  <c r="W55" i="2048"/>
  <c r="Z66" i="29968"/>
  <c r="Z64" i="29968"/>
  <c r="R65" i="1"/>
  <c r="O55" i="10541"/>
  <c r="R66" i="1"/>
  <c r="R64" i="1"/>
  <c r="X65" i="1"/>
  <c r="X66" i="1"/>
  <c r="U55" i="10541"/>
  <c r="X64" i="1"/>
  <c r="BG16" i="1"/>
  <c r="C23" i="1280"/>
  <c r="BG19" i="1"/>
  <c r="BG13" i="1"/>
  <c r="BG12" i="1"/>
  <c r="K67" i="1"/>
  <c r="T67" i="1"/>
  <c r="BG17" i="1"/>
  <c r="BG9" i="1"/>
  <c r="BG14" i="1"/>
  <c r="L65" i="1"/>
  <c r="L66" i="1"/>
  <c r="I55" i="10541"/>
  <c r="L64" i="1"/>
  <c r="BG18" i="1"/>
  <c r="BG10" i="1"/>
  <c r="BG11" i="1"/>
  <c r="BG15" i="1"/>
  <c r="O55" i="267"/>
  <c r="R65" i="2"/>
  <c r="R66" i="2"/>
  <c r="R64" i="2"/>
  <c r="W55" i="267"/>
  <c r="Z64" i="2"/>
  <c r="Z66" i="2"/>
  <c r="Z65" i="2"/>
  <c r="P64" i="2"/>
  <c r="M55" i="267"/>
  <c r="P66" i="2"/>
  <c r="M66" i="2"/>
  <c r="J55" i="267"/>
  <c r="M65" i="2"/>
  <c r="M64" i="2"/>
  <c r="Q67" i="2"/>
  <c r="AA67" i="2"/>
  <c r="BG17" i="2"/>
  <c r="BG18" i="2"/>
  <c r="BG14" i="2"/>
  <c r="BG11" i="2"/>
  <c r="BG13" i="2"/>
  <c r="BG12" i="2"/>
  <c r="BG16" i="2"/>
  <c r="BG9" i="2"/>
  <c r="BG10" i="2"/>
  <c r="BG22" i="2"/>
  <c r="BG15" i="2"/>
  <c r="BG19" i="2"/>
  <c r="BB72" i="267" l="1"/>
  <c r="K72" i="2" s="1"/>
  <c r="BB73" i="10541"/>
  <c r="P72" i="1" s="1"/>
  <c r="K67" i="2"/>
  <c r="AC67" i="1"/>
  <c r="H67" i="1"/>
  <c r="U67" i="1"/>
  <c r="N67" i="1"/>
  <c r="O67" i="1"/>
  <c r="P67" i="29968"/>
  <c r="Y67" i="29968"/>
  <c r="J67" i="29968"/>
  <c r="R67" i="2172"/>
  <c r="AC67" i="2172"/>
  <c r="T67" i="2172"/>
  <c r="AZ71" i="2048"/>
  <c r="BB71" i="2048" s="1"/>
  <c r="F72" i="29968" s="1"/>
  <c r="AZ79" i="2048"/>
  <c r="BB79" i="2048" s="1"/>
  <c r="K73" i="29968" s="1"/>
  <c r="AZ78" i="2048"/>
  <c r="BB78" i="2048" s="1"/>
  <c r="F73" i="29968" s="1"/>
  <c r="AZ72" i="2048"/>
  <c r="BB72" i="2048" s="1"/>
  <c r="K72" i="29968" s="1"/>
  <c r="BB85" i="10541"/>
  <c r="F76" i="1" s="1"/>
  <c r="AZ64" i="267"/>
  <c r="BB64" i="267" s="1"/>
  <c r="F71" i="2" s="1"/>
  <c r="F74" i="2" s="1"/>
  <c r="BB74" i="267"/>
  <c r="U72" i="2" s="1"/>
  <c r="BB81" i="267"/>
  <c r="U73" i="2" s="1"/>
  <c r="BB85" i="267"/>
  <c r="F76" i="2" s="1"/>
  <c r="BB72" i="10541"/>
  <c r="K72" i="1" s="1"/>
  <c r="BB78" i="10541"/>
  <c r="F73" i="1" s="1"/>
  <c r="AZ79" i="10541"/>
  <c r="BB79" i="10541" s="1"/>
  <c r="K73" i="1" s="1"/>
  <c r="AZ65" i="10541"/>
  <c r="BB65" i="10541" s="1"/>
  <c r="K71" i="1" s="1"/>
  <c r="K74" i="1" s="1"/>
  <c r="BB79" i="267"/>
  <c r="K73" i="2" s="1"/>
  <c r="J67" i="2172"/>
  <c r="F67" i="2172"/>
  <c r="AZ72" i="29969"/>
  <c r="BB72" i="29969" s="1"/>
  <c r="K72" i="2172" s="1"/>
  <c r="AZ71" i="29969"/>
  <c r="BB71" i="29969" s="1"/>
  <c r="F72" i="2172" s="1"/>
  <c r="AZ64" i="29969"/>
  <c r="BB64" i="29969" s="1"/>
  <c r="F71" i="2172" s="1"/>
  <c r="AZ78" i="29969"/>
  <c r="BB78" i="29969" s="1"/>
  <c r="F73" i="2172" s="1"/>
  <c r="AZ64" i="2048"/>
  <c r="BB64" i="2048" s="1"/>
  <c r="F71" i="29968" s="1"/>
  <c r="F74" i="29968" s="1"/>
  <c r="J67" i="2"/>
  <c r="Y67" i="2"/>
  <c r="R67" i="2"/>
  <c r="S67" i="2"/>
  <c r="AZ64" i="10541"/>
  <c r="BB64" i="10541" s="1"/>
  <c r="F71" i="1" s="1"/>
  <c r="F74" i="1" s="1"/>
  <c r="K74" i="2"/>
  <c r="AZ79" i="29969"/>
  <c r="BB79" i="29969" s="1"/>
  <c r="K73" i="2172" s="1"/>
  <c r="AZ65" i="29969"/>
  <c r="BB65" i="29969" s="1"/>
  <c r="K71" i="2172" s="1"/>
  <c r="K74" i="2172" s="1"/>
  <c r="AZ65" i="2048"/>
  <c r="BB65" i="2048" s="1"/>
  <c r="K71" i="29968" s="1"/>
  <c r="K74" i="29968" s="1"/>
  <c r="AA67" i="2172"/>
  <c r="S67" i="2172"/>
  <c r="L67" i="2172"/>
  <c r="Z67" i="29968"/>
  <c r="N67" i="29968"/>
  <c r="K67" i="29968"/>
  <c r="L67" i="29968"/>
  <c r="P67" i="1"/>
  <c r="Z67" i="1"/>
  <c r="X67" i="1"/>
  <c r="R67" i="1"/>
  <c r="T67" i="2"/>
  <c r="U67" i="2"/>
  <c r="G67" i="2"/>
  <c r="N67" i="2"/>
  <c r="AA67" i="1"/>
  <c r="V67" i="1"/>
  <c r="Y67" i="1"/>
  <c r="F67" i="2"/>
  <c r="E13" i="1280"/>
  <c r="E16" i="1280"/>
  <c r="E10" i="1280"/>
  <c r="BG20" i="2172"/>
  <c r="E11" i="1280"/>
  <c r="E67" i="2172"/>
  <c r="E17" i="1280"/>
  <c r="E23" i="1280"/>
  <c r="AB67" i="2172"/>
  <c r="I67" i="2172"/>
  <c r="O67" i="2172"/>
  <c r="E18" i="1280"/>
  <c r="E15" i="1280"/>
  <c r="E19" i="1280"/>
  <c r="Y67" i="2172"/>
  <c r="E14" i="1280"/>
  <c r="E20" i="1280"/>
  <c r="E12" i="1280"/>
  <c r="D12" i="1280"/>
  <c r="D13" i="1280"/>
  <c r="D20" i="1280"/>
  <c r="D19" i="1280"/>
  <c r="T67" i="29968"/>
  <c r="D15" i="1280"/>
  <c r="D17" i="1280"/>
  <c r="D16" i="1280"/>
  <c r="D23" i="1280"/>
  <c r="D14" i="1280"/>
  <c r="O67" i="29968"/>
  <c r="X67" i="29968"/>
  <c r="D11" i="1280"/>
  <c r="D18" i="1280"/>
  <c r="D10" i="1280"/>
  <c r="BG20" i="29968"/>
  <c r="AC67" i="29968"/>
  <c r="C12" i="1280"/>
  <c r="L67" i="1"/>
  <c r="C15" i="1280"/>
  <c r="C11" i="1280"/>
  <c r="BG20" i="1"/>
  <c r="C10" i="1280"/>
  <c r="C13" i="1280"/>
  <c r="C16" i="1280"/>
  <c r="C18" i="1280"/>
  <c r="C14" i="1280"/>
  <c r="C19" i="1280"/>
  <c r="C20" i="1280"/>
  <c r="C17" i="1280"/>
  <c r="B12" i="1280"/>
  <c r="B17" i="1280"/>
  <c r="B15" i="1280"/>
  <c r="B16" i="1280"/>
  <c r="B23" i="1280"/>
  <c r="B13" i="1280"/>
  <c r="B19" i="1280"/>
  <c r="Z67" i="2"/>
  <c r="B20" i="1280"/>
  <c r="BG20" i="2"/>
  <c r="BG21" i="2" s="1"/>
  <c r="B22" i="1280" s="1"/>
  <c r="BG10" i="1280" s="1"/>
  <c r="B10" i="1280"/>
  <c r="B11" i="1280"/>
  <c r="B14" i="1280"/>
  <c r="B18" i="1280"/>
  <c r="M67" i="2"/>
  <c r="P67" i="2"/>
  <c r="F74" i="2172" l="1"/>
  <c r="BH9" i="2"/>
  <c r="BH13" i="2"/>
  <c r="BH16" i="2"/>
  <c r="BH15" i="2"/>
  <c r="BH17" i="2"/>
  <c r="BH12" i="2"/>
  <c r="E21" i="1280"/>
  <c r="BG21" i="2172"/>
  <c r="D21" i="1280"/>
  <c r="BG21" i="29968"/>
  <c r="C21" i="1280"/>
  <c r="BG21" i="1"/>
  <c r="BH20" i="1" s="1"/>
  <c r="BH10" i="2"/>
  <c r="B21" i="1280"/>
  <c r="BH20" i="2"/>
  <c r="BH18" i="2"/>
  <c r="BG23" i="2"/>
  <c r="B24" i="1280" s="1"/>
  <c r="BH14" i="2"/>
  <c r="BH11" i="2"/>
  <c r="BH19" i="2"/>
  <c r="E22" i="1280" l="1"/>
  <c r="BG22" i="1280" s="1"/>
  <c r="BH10" i="2172"/>
  <c r="BH19" i="2172"/>
  <c r="BH12" i="2172"/>
  <c r="BH9" i="2172"/>
  <c r="BH14" i="2172"/>
  <c r="BG23" i="2172"/>
  <c r="E24" i="1280" s="1"/>
  <c r="BH17" i="2172"/>
  <c r="BH13" i="2172"/>
  <c r="BH11" i="2172"/>
  <c r="BH15" i="2172"/>
  <c r="BH16" i="2172"/>
  <c r="BH18" i="2172"/>
  <c r="BH20" i="2172"/>
  <c r="D22" i="1280"/>
  <c r="BG18" i="1280" s="1"/>
  <c r="BH11" i="29968"/>
  <c r="BH16" i="29968"/>
  <c r="BG23" i="29968"/>
  <c r="D24" i="1280" s="1"/>
  <c r="BH19" i="29968"/>
  <c r="BH14" i="29968"/>
  <c r="BH15" i="29968"/>
  <c r="BH10" i="29968"/>
  <c r="BH18" i="29968"/>
  <c r="BH13" i="29968"/>
  <c r="BH9" i="29968"/>
  <c r="BH12" i="29968"/>
  <c r="BH17" i="29968"/>
  <c r="BH20" i="29968"/>
  <c r="C22" i="1280"/>
  <c r="BG14" i="1280" s="1"/>
  <c r="BG23" i="1"/>
  <c r="C24" i="1280" s="1"/>
  <c r="BH11" i="1"/>
  <c r="BH12" i="1"/>
  <c r="BH17" i="1"/>
  <c r="BH18" i="1"/>
  <c r="BH9" i="1"/>
  <c r="BH15" i="1"/>
  <c r="BH19" i="1"/>
  <c r="BH10" i="1"/>
  <c r="BH13" i="1"/>
  <c r="BH14" i="1"/>
  <c r="BH16" i="1"/>
</calcChain>
</file>

<file path=xl/sharedStrings.xml><?xml version="1.0" encoding="utf-8"?>
<sst xmlns="http://schemas.openxmlformats.org/spreadsheetml/2006/main" count="1460" uniqueCount="375">
  <si>
    <t>クラス名</t>
    <rPh sb="3" eb="4">
      <t>メイ</t>
    </rPh>
    <phoneticPr fontId="3"/>
  </si>
  <si>
    <t>配点合計</t>
    <rPh sb="0" eb="2">
      <t>ハイテン</t>
    </rPh>
    <rPh sb="2" eb="4">
      <t>ゴウケイ</t>
    </rPh>
    <phoneticPr fontId="3"/>
  </si>
  <si>
    <t>※『男女』の欄には、男子「0」及び女子「1」を入力してください。</t>
    <rPh sb="2" eb="4">
      <t>ダンジョ</t>
    </rPh>
    <rPh sb="6" eb="7">
      <t>ラン</t>
    </rPh>
    <rPh sb="10" eb="12">
      <t>ダンシ</t>
    </rPh>
    <rPh sb="15" eb="16">
      <t>オヨ</t>
    </rPh>
    <rPh sb="17" eb="19">
      <t>ジョシ</t>
    </rPh>
    <rPh sb="23" eb="25">
      <t>ニュウリョク</t>
    </rPh>
    <phoneticPr fontId="3"/>
  </si>
  <si>
    <t>※正答を「1」、誤答を「2」、無答を「3」で入力してください。</t>
  </si>
  <si>
    <t>問題№</t>
    <rPh sb="0" eb="2">
      <t>モンダイ</t>
    </rPh>
    <phoneticPr fontId="3"/>
  </si>
  <si>
    <t>通し番号</t>
    <rPh sb="0" eb="1">
      <t>トオ</t>
    </rPh>
    <rPh sb="2" eb="4">
      <t>バンゴウ</t>
    </rPh>
    <phoneticPr fontId="3"/>
  </si>
  <si>
    <t>得点分布</t>
    <rPh sb="0" eb="2">
      <t>トクテン</t>
    </rPh>
    <rPh sb="2" eb="4">
      <t>ブンプ</t>
    </rPh>
    <phoneticPr fontId="3"/>
  </si>
  <si>
    <t>分布人数</t>
    <rPh sb="0" eb="2">
      <t>ブンプ</t>
    </rPh>
    <rPh sb="2" eb="4">
      <t>ニンズウ</t>
    </rPh>
    <phoneticPr fontId="3"/>
  </si>
  <si>
    <t>観点</t>
  </si>
  <si>
    <t>計算結果</t>
    <rPh sb="0" eb="2">
      <t>ケイサン</t>
    </rPh>
    <rPh sb="2" eb="4">
      <t>ケッカ</t>
    </rPh>
    <phoneticPr fontId="3"/>
  </si>
  <si>
    <t>配点</t>
  </si>
  <si>
    <t>集計人数計</t>
    <rPh sb="0" eb="2">
      <t>シュウケイ</t>
    </rPh>
    <rPh sb="2" eb="4">
      <t>ニンズウ</t>
    </rPh>
    <rPh sb="4" eb="5">
      <t>ケイ</t>
    </rPh>
    <phoneticPr fontId="3"/>
  </si>
  <si>
    <t>得点合計</t>
    <rPh sb="0" eb="2">
      <t>トクテン</t>
    </rPh>
    <rPh sb="2" eb="4">
      <t>ゴウケイ</t>
    </rPh>
    <phoneticPr fontId="3"/>
  </si>
  <si>
    <t>平均点</t>
    <rPh sb="0" eb="3">
      <t>ヘイキンテン</t>
    </rPh>
    <phoneticPr fontId="3"/>
  </si>
  <si>
    <t>男女別人数</t>
    <rPh sb="0" eb="3">
      <t>ダンジョベツ</t>
    </rPh>
    <rPh sb="3" eb="5">
      <t>ニンズウ</t>
    </rPh>
    <phoneticPr fontId="3"/>
  </si>
  <si>
    <t>男　　子</t>
    <rPh sb="0" eb="1">
      <t>オトコ</t>
    </rPh>
    <rPh sb="3" eb="4">
      <t>コ</t>
    </rPh>
    <phoneticPr fontId="3"/>
  </si>
  <si>
    <t>女　　子</t>
    <rPh sb="0" eb="1">
      <t>オンナ</t>
    </rPh>
    <rPh sb="3" eb="4">
      <t>コ</t>
    </rPh>
    <phoneticPr fontId="3"/>
  </si>
  <si>
    <t>計</t>
    <rPh sb="0" eb="1">
      <t>ケイ</t>
    </rPh>
    <phoneticPr fontId="3"/>
  </si>
  <si>
    <t>観点別記号</t>
    <rPh sb="0" eb="2">
      <t>カンテン</t>
    </rPh>
    <rPh sb="2" eb="3">
      <t>ベツ</t>
    </rPh>
    <rPh sb="3" eb="5">
      <t>キゴウ</t>
    </rPh>
    <phoneticPr fontId="3"/>
  </si>
  <si>
    <t>数</t>
    <rPh sb="0" eb="1">
      <t>カズ</t>
    </rPh>
    <phoneticPr fontId="3"/>
  </si>
  <si>
    <t>正答</t>
    <rPh sb="0" eb="1">
      <t>セイ</t>
    </rPh>
    <rPh sb="1" eb="2">
      <t>トウ</t>
    </rPh>
    <phoneticPr fontId="3"/>
  </si>
  <si>
    <t>誤答</t>
    <rPh sb="0" eb="2">
      <t>ゴトウ</t>
    </rPh>
    <phoneticPr fontId="3"/>
  </si>
  <si>
    <t>無答</t>
    <rPh sb="0" eb="1">
      <t>ム</t>
    </rPh>
    <rPh sb="1" eb="2">
      <t>トウ</t>
    </rPh>
    <phoneticPr fontId="3"/>
  </si>
  <si>
    <t>合計</t>
    <rPh sb="0" eb="2">
      <t>ゴウケイ</t>
    </rPh>
    <phoneticPr fontId="3"/>
  </si>
  <si>
    <t>割合</t>
    <rPh sb="0" eb="2">
      <t>ワリアイ</t>
    </rPh>
    <phoneticPr fontId="3"/>
  </si>
  <si>
    <t>観点別集計</t>
    <rPh sb="0" eb="2">
      <t>カンテン</t>
    </rPh>
    <rPh sb="2" eb="3">
      <t>ベツ</t>
    </rPh>
    <rPh sb="3" eb="5">
      <t>シュウケイ</t>
    </rPh>
    <phoneticPr fontId="3"/>
  </si>
  <si>
    <t>正答</t>
  </si>
  <si>
    <t>誤答</t>
  </si>
  <si>
    <t>無答</t>
  </si>
  <si>
    <t>小問№</t>
    <phoneticPr fontId="3"/>
  </si>
  <si>
    <t>90～99</t>
    <phoneticPr fontId="3"/>
  </si>
  <si>
    <t>80～89</t>
    <phoneticPr fontId="3"/>
  </si>
  <si>
    <t>70～79</t>
    <phoneticPr fontId="3"/>
  </si>
  <si>
    <t>60～69</t>
    <phoneticPr fontId="3"/>
  </si>
  <si>
    <t>50～59</t>
    <phoneticPr fontId="3"/>
  </si>
  <si>
    <t>40～49</t>
    <phoneticPr fontId="3"/>
  </si>
  <si>
    <t>30～39</t>
    <phoneticPr fontId="3"/>
  </si>
  <si>
    <t>20～29</t>
    <phoneticPr fontId="3"/>
  </si>
  <si>
    <t>10～19</t>
    <phoneticPr fontId="3"/>
  </si>
  <si>
    <t>1 ～ 9</t>
    <phoneticPr fontId="3"/>
  </si>
  <si>
    <t>国語（得点）</t>
    <rPh sb="0" eb="1">
      <t>クニ</t>
    </rPh>
    <rPh sb="1" eb="2">
      <t>ゴ</t>
    </rPh>
    <rPh sb="3" eb="5">
      <t>トクテン</t>
    </rPh>
    <phoneticPr fontId="3"/>
  </si>
  <si>
    <t>得点</t>
    <rPh sb="0" eb="2">
      <t>トクテン</t>
    </rPh>
    <phoneticPr fontId="3"/>
  </si>
  <si>
    <t>観点</t>
    <rPh sb="0" eb="1">
      <t>カン</t>
    </rPh>
    <rPh sb="1" eb="2">
      <t>テン</t>
    </rPh>
    <phoneticPr fontId="3"/>
  </si>
  <si>
    <t>観点別正答数</t>
    <rPh sb="2" eb="3">
      <t>ベツ</t>
    </rPh>
    <rPh sb="3" eb="5">
      <t>セイトウ</t>
    </rPh>
    <rPh sb="5" eb="6">
      <t>カズ</t>
    </rPh>
    <phoneticPr fontId="3"/>
  </si>
  <si>
    <t>観点別誤答数</t>
    <rPh sb="2" eb="3">
      <t>ベツ</t>
    </rPh>
    <rPh sb="3" eb="5">
      <t>ゴトウ</t>
    </rPh>
    <rPh sb="5" eb="6">
      <t>カズ</t>
    </rPh>
    <phoneticPr fontId="3"/>
  </si>
  <si>
    <t>観点別無答数</t>
    <rPh sb="2" eb="3">
      <t>ベツ</t>
    </rPh>
    <rPh sb="3" eb="4">
      <t>ム</t>
    </rPh>
    <rPh sb="4" eb="5">
      <t>コタ</t>
    </rPh>
    <rPh sb="5" eb="6">
      <t>カズ</t>
    </rPh>
    <phoneticPr fontId="3"/>
  </si>
  <si>
    <t>受検者数</t>
    <phoneticPr fontId="3"/>
  </si>
  <si>
    <t>№</t>
    <phoneticPr fontId="3"/>
  </si>
  <si>
    <t>算数（得点）</t>
    <rPh sb="0" eb="2">
      <t>サンスウ</t>
    </rPh>
    <rPh sb="3" eb="5">
      <t>トクテン</t>
    </rPh>
    <phoneticPr fontId="3"/>
  </si>
  <si>
    <t>受検者数</t>
    <phoneticPr fontId="3"/>
  </si>
  <si>
    <t>№</t>
    <phoneticPr fontId="3"/>
  </si>
  <si>
    <t>正答数</t>
    <rPh sb="0" eb="2">
      <t>セイトウ</t>
    </rPh>
    <rPh sb="2" eb="3">
      <t>スウ</t>
    </rPh>
    <phoneticPr fontId="3"/>
  </si>
  <si>
    <t>正答数別の児童数(人)</t>
    <rPh sb="0" eb="3">
      <t>セイトウスウ</t>
    </rPh>
    <rPh sb="3" eb="4">
      <t>ベツ</t>
    </rPh>
    <rPh sb="5" eb="8">
      <t>ジドウスウ</t>
    </rPh>
    <rPh sb="9" eb="10">
      <t>ニン</t>
    </rPh>
    <phoneticPr fontId="3"/>
  </si>
  <si>
    <t>0問</t>
    <rPh sb="1" eb="2">
      <t>モン</t>
    </rPh>
    <phoneticPr fontId="3"/>
  </si>
  <si>
    <t>1問</t>
    <rPh sb="1" eb="2">
      <t>モン</t>
    </rPh>
    <phoneticPr fontId="3"/>
  </si>
  <si>
    <t>2問</t>
    <rPh sb="1" eb="2">
      <t>モン</t>
    </rPh>
    <phoneticPr fontId="3"/>
  </si>
  <si>
    <t>3問</t>
    <rPh sb="1" eb="2">
      <t>モン</t>
    </rPh>
    <phoneticPr fontId="3"/>
  </si>
  <si>
    <t>4問</t>
    <rPh sb="1" eb="2">
      <t>モン</t>
    </rPh>
    <phoneticPr fontId="3"/>
  </si>
  <si>
    <t>5問</t>
    <rPh sb="1" eb="2">
      <t>モン</t>
    </rPh>
    <phoneticPr fontId="3"/>
  </si>
  <si>
    <t>6問</t>
    <rPh sb="1" eb="2">
      <t>モン</t>
    </rPh>
    <phoneticPr fontId="3"/>
  </si>
  <si>
    <t>7問</t>
    <rPh sb="1" eb="2">
      <t>モン</t>
    </rPh>
    <phoneticPr fontId="3"/>
  </si>
  <si>
    <t>8問</t>
    <rPh sb="1" eb="2">
      <t>モン</t>
    </rPh>
    <phoneticPr fontId="3"/>
  </si>
  <si>
    <t>9問</t>
    <rPh sb="1" eb="2">
      <t>モン</t>
    </rPh>
    <phoneticPr fontId="3"/>
  </si>
  <si>
    <t>10問</t>
    <rPh sb="2" eb="3">
      <t>モン</t>
    </rPh>
    <phoneticPr fontId="3"/>
  </si>
  <si>
    <t>11問</t>
    <rPh sb="2" eb="3">
      <t>モン</t>
    </rPh>
    <phoneticPr fontId="3"/>
  </si>
  <si>
    <t>12問</t>
    <rPh sb="2" eb="3">
      <t>モン</t>
    </rPh>
    <phoneticPr fontId="3"/>
  </si>
  <si>
    <t>13問</t>
    <rPh sb="2" eb="3">
      <t>モン</t>
    </rPh>
    <phoneticPr fontId="3"/>
  </si>
  <si>
    <t>14問</t>
    <rPh sb="2" eb="3">
      <t>モン</t>
    </rPh>
    <phoneticPr fontId="3"/>
  </si>
  <si>
    <t>15問</t>
    <rPh sb="2" eb="3">
      <t>モン</t>
    </rPh>
    <phoneticPr fontId="3"/>
  </si>
  <si>
    <t>16問</t>
    <rPh sb="2" eb="3">
      <t>モン</t>
    </rPh>
    <phoneticPr fontId="3"/>
  </si>
  <si>
    <t>17問</t>
    <rPh sb="2" eb="3">
      <t>モン</t>
    </rPh>
    <phoneticPr fontId="3"/>
  </si>
  <si>
    <t>18問</t>
    <rPh sb="2" eb="3">
      <t>モン</t>
    </rPh>
    <phoneticPr fontId="3"/>
  </si>
  <si>
    <t>19問</t>
    <rPh sb="2" eb="3">
      <t>モン</t>
    </rPh>
    <phoneticPr fontId="3"/>
  </si>
  <si>
    <t>20問</t>
    <rPh sb="2" eb="3">
      <t>モン</t>
    </rPh>
    <phoneticPr fontId="3"/>
  </si>
  <si>
    <t>21問</t>
    <rPh sb="2" eb="3">
      <t>モン</t>
    </rPh>
    <phoneticPr fontId="3"/>
  </si>
  <si>
    <t>22問</t>
    <rPh sb="2" eb="3">
      <t>モン</t>
    </rPh>
    <phoneticPr fontId="3"/>
  </si>
  <si>
    <t>23問</t>
    <rPh sb="2" eb="3">
      <t>モン</t>
    </rPh>
    <phoneticPr fontId="3"/>
  </si>
  <si>
    <t>24問</t>
    <rPh sb="2" eb="3">
      <t>モン</t>
    </rPh>
    <phoneticPr fontId="3"/>
  </si>
  <si>
    <t>25問</t>
    <rPh sb="2" eb="3">
      <t>モン</t>
    </rPh>
    <phoneticPr fontId="3"/>
  </si>
  <si>
    <r>
      <t>2</t>
    </r>
    <r>
      <rPr>
        <sz val="11"/>
        <rFont val="ＭＳ Ｐゴシック"/>
        <family val="3"/>
        <charset val="128"/>
      </rPr>
      <t>6</t>
    </r>
    <r>
      <rPr>
        <sz val="11"/>
        <rFont val="ＭＳ Ｐゴシック"/>
        <family val="3"/>
        <charset val="128"/>
      </rPr>
      <t>問</t>
    </r>
    <rPh sb="2" eb="3">
      <t>モン</t>
    </rPh>
    <phoneticPr fontId="3"/>
  </si>
  <si>
    <r>
      <t>2</t>
    </r>
    <r>
      <rPr>
        <sz val="11"/>
        <rFont val="ＭＳ Ｐゴシック"/>
        <family val="3"/>
        <charset val="128"/>
      </rPr>
      <t>7</t>
    </r>
    <r>
      <rPr>
        <sz val="11"/>
        <rFont val="ＭＳ Ｐゴシック"/>
        <family val="3"/>
        <charset val="128"/>
      </rPr>
      <t>問</t>
    </r>
    <rPh sb="2" eb="3">
      <t>モン</t>
    </rPh>
    <phoneticPr fontId="3"/>
  </si>
  <si>
    <r>
      <t>2</t>
    </r>
    <r>
      <rPr>
        <sz val="11"/>
        <rFont val="ＭＳ Ｐゴシック"/>
        <family val="3"/>
        <charset val="128"/>
      </rPr>
      <t>8</t>
    </r>
    <r>
      <rPr>
        <sz val="11"/>
        <rFont val="ＭＳ Ｐゴシック"/>
        <family val="3"/>
        <charset val="128"/>
      </rPr>
      <t>問</t>
    </r>
    <rPh sb="2" eb="3">
      <t>モン</t>
    </rPh>
    <phoneticPr fontId="3"/>
  </si>
  <si>
    <r>
      <t>2</t>
    </r>
    <r>
      <rPr>
        <sz val="11"/>
        <rFont val="ＭＳ Ｐゴシック"/>
        <family val="3"/>
        <charset val="128"/>
      </rPr>
      <t>9</t>
    </r>
    <r>
      <rPr>
        <sz val="11"/>
        <rFont val="ＭＳ Ｐゴシック"/>
        <family val="3"/>
        <charset val="128"/>
      </rPr>
      <t>問</t>
    </r>
    <rPh sb="2" eb="3">
      <t>モン</t>
    </rPh>
    <phoneticPr fontId="3"/>
  </si>
  <si>
    <r>
      <t>3</t>
    </r>
    <r>
      <rPr>
        <sz val="11"/>
        <rFont val="ＭＳ Ｐゴシック"/>
        <family val="3"/>
        <charset val="128"/>
      </rPr>
      <t>0</t>
    </r>
    <r>
      <rPr>
        <sz val="11"/>
        <rFont val="ＭＳ Ｐゴシック"/>
        <family val="3"/>
        <charset val="128"/>
      </rPr>
      <t>問</t>
    </r>
    <rPh sb="2" eb="3">
      <t>モン</t>
    </rPh>
    <phoneticPr fontId="3"/>
  </si>
  <si>
    <t>31問</t>
    <rPh sb="2" eb="3">
      <t>モン</t>
    </rPh>
    <phoneticPr fontId="3"/>
  </si>
  <si>
    <r>
      <t>3</t>
    </r>
    <r>
      <rPr>
        <sz val="11"/>
        <rFont val="ＭＳ Ｐゴシック"/>
        <family val="3"/>
        <charset val="128"/>
      </rPr>
      <t>2</t>
    </r>
    <r>
      <rPr>
        <sz val="11"/>
        <rFont val="ＭＳ Ｐゴシック"/>
        <family val="3"/>
        <charset val="128"/>
      </rPr>
      <t>問</t>
    </r>
    <rPh sb="2" eb="3">
      <t>モン</t>
    </rPh>
    <phoneticPr fontId="3"/>
  </si>
  <si>
    <r>
      <t>3</t>
    </r>
    <r>
      <rPr>
        <sz val="11"/>
        <rFont val="ＭＳ Ｐゴシック"/>
        <family val="3"/>
        <charset val="128"/>
      </rPr>
      <t>3</t>
    </r>
    <r>
      <rPr>
        <sz val="11"/>
        <rFont val="ＭＳ Ｐゴシック"/>
        <family val="3"/>
        <charset val="128"/>
      </rPr>
      <t>問</t>
    </r>
    <rPh sb="2" eb="3">
      <t>モン</t>
    </rPh>
    <phoneticPr fontId="3"/>
  </si>
  <si>
    <r>
      <t>34</t>
    </r>
    <r>
      <rPr>
        <sz val="11"/>
        <rFont val="ＭＳ Ｐゴシック"/>
        <family val="3"/>
        <charset val="128"/>
      </rPr>
      <t>問</t>
    </r>
    <rPh sb="2" eb="3">
      <t>モン</t>
    </rPh>
    <phoneticPr fontId="3"/>
  </si>
  <si>
    <r>
      <t>3</t>
    </r>
    <r>
      <rPr>
        <sz val="11"/>
        <rFont val="ＭＳ Ｐゴシック"/>
        <family val="3"/>
        <charset val="128"/>
      </rPr>
      <t>5問</t>
    </r>
    <rPh sb="2" eb="3">
      <t>モン</t>
    </rPh>
    <phoneticPr fontId="3"/>
  </si>
  <si>
    <t>児童数合計</t>
    <rPh sb="0" eb="3">
      <t>ジドウスウ</t>
    </rPh>
    <rPh sb="3" eb="5">
      <t>ゴウケイ</t>
    </rPh>
    <phoneticPr fontId="3"/>
  </si>
  <si>
    <r>
      <t>2</t>
    </r>
    <r>
      <rPr>
        <sz val="11"/>
        <rFont val="ＭＳ Ｐゴシック"/>
        <family val="3"/>
        <charset val="128"/>
      </rPr>
      <t>6問</t>
    </r>
    <rPh sb="2" eb="3">
      <t>モン</t>
    </rPh>
    <phoneticPr fontId="3"/>
  </si>
  <si>
    <r>
      <t>3</t>
    </r>
    <r>
      <rPr>
        <sz val="11"/>
        <rFont val="ＭＳ Ｐゴシック"/>
        <family val="3"/>
        <charset val="128"/>
      </rPr>
      <t>6問</t>
    </r>
    <rPh sb="2" eb="3">
      <t>モン</t>
    </rPh>
    <phoneticPr fontId="3"/>
  </si>
  <si>
    <r>
      <t>3</t>
    </r>
    <r>
      <rPr>
        <sz val="11"/>
        <rFont val="ＭＳ Ｐゴシック"/>
        <family val="3"/>
        <charset val="128"/>
      </rPr>
      <t>7問</t>
    </r>
    <rPh sb="2" eb="3">
      <t>モン</t>
    </rPh>
    <phoneticPr fontId="3"/>
  </si>
  <si>
    <r>
      <t>3</t>
    </r>
    <r>
      <rPr>
        <sz val="11"/>
        <rFont val="ＭＳ Ｐゴシック"/>
        <family val="3"/>
        <charset val="128"/>
      </rPr>
      <t>8問</t>
    </r>
    <rPh sb="2" eb="3">
      <t>モン</t>
    </rPh>
    <phoneticPr fontId="3"/>
  </si>
  <si>
    <r>
      <t>3</t>
    </r>
    <r>
      <rPr>
        <sz val="11"/>
        <rFont val="ＭＳ Ｐゴシック"/>
        <family val="3"/>
        <charset val="128"/>
      </rPr>
      <t>9問</t>
    </r>
    <rPh sb="2" eb="3">
      <t>モン</t>
    </rPh>
    <phoneticPr fontId="3"/>
  </si>
  <si>
    <r>
      <t>4</t>
    </r>
    <r>
      <rPr>
        <sz val="11"/>
        <rFont val="ＭＳ Ｐゴシック"/>
        <family val="3"/>
        <charset val="128"/>
      </rPr>
      <t>0問</t>
    </r>
    <rPh sb="2" eb="3">
      <t>モン</t>
    </rPh>
    <phoneticPr fontId="3"/>
  </si>
  <si>
    <r>
      <t>4</t>
    </r>
    <r>
      <rPr>
        <sz val="11"/>
        <rFont val="ＭＳ Ｐゴシック"/>
        <family val="3"/>
        <charset val="128"/>
      </rPr>
      <t>1問</t>
    </r>
    <rPh sb="2" eb="3">
      <t>モン</t>
    </rPh>
    <phoneticPr fontId="3"/>
  </si>
  <si>
    <r>
      <t>4</t>
    </r>
    <r>
      <rPr>
        <sz val="11"/>
        <rFont val="ＭＳ Ｐゴシック"/>
        <family val="3"/>
        <charset val="128"/>
      </rPr>
      <t>2問</t>
    </r>
    <rPh sb="2" eb="3">
      <t>モン</t>
    </rPh>
    <phoneticPr fontId="3"/>
  </si>
  <si>
    <r>
      <t>4</t>
    </r>
    <r>
      <rPr>
        <sz val="11"/>
        <rFont val="ＭＳ Ｐゴシック"/>
        <family val="3"/>
        <charset val="128"/>
      </rPr>
      <t>3問</t>
    </r>
    <rPh sb="2" eb="3">
      <t>モン</t>
    </rPh>
    <phoneticPr fontId="3"/>
  </si>
  <si>
    <r>
      <t>4</t>
    </r>
    <r>
      <rPr>
        <sz val="11"/>
        <rFont val="ＭＳ Ｐゴシック"/>
        <family val="3"/>
        <charset val="128"/>
      </rPr>
      <t>4問</t>
    </r>
    <rPh sb="2" eb="3">
      <t>モン</t>
    </rPh>
    <phoneticPr fontId="3"/>
  </si>
  <si>
    <r>
      <t>4</t>
    </r>
    <r>
      <rPr>
        <sz val="11"/>
        <rFont val="ＭＳ Ｐゴシック"/>
        <family val="3"/>
        <charset val="128"/>
      </rPr>
      <t>5問</t>
    </r>
    <rPh sb="2" eb="3">
      <t>モン</t>
    </rPh>
    <phoneticPr fontId="3"/>
  </si>
  <si>
    <r>
      <t>4</t>
    </r>
    <r>
      <rPr>
        <sz val="11"/>
        <rFont val="ＭＳ Ｐゴシック"/>
        <family val="3"/>
        <charset val="128"/>
      </rPr>
      <t>6問</t>
    </r>
    <rPh sb="2" eb="3">
      <t>モン</t>
    </rPh>
    <phoneticPr fontId="3"/>
  </si>
  <si>
    <r>
      <t>4</t>
    </r>
    <r>
      <rPr>
        <sz val="11"/>
        <rFont val="ＭＳ Ｐゴシック"/>
        <family val="3"/>
        <charset val="128"/>
      </rPr>
      <t>7問</t>
    </r>
    <rPh sb="2" eb="3">
      <t>モン</t>
    </rPh>
    <phoneticPr fontId="3"/>
  </si>
  <si>
    <r>
      <t>4</t>
    </r>
    <r>
      <rPr>
        <sz val="11"/>
        <rFont val="ＭＳ Ｐゴシック"/>
        <family val="3"/>
        <charset val="128"/>
      </rPr>
      <t>8問</t>
    </r>
    <rPh sb="2" eb="3">
      <t>モン</t>
    </rPh>
    <phoneticPr fontId="3"/>
  </si>
  <si>
    <r>
      <t>4</t>
    </r>
    <r>
      <rPr>
        <sz val="11"/>
        <rFont val="ＭＳ Ｐゴシック"/>
        <family val="3"/>
        <charset val="128"/>
      </rPr>
      <t>9問</t>
    </r>
    <rPh sb="2" eb="3">
      <t>モン</t>
    </rPh>
    <phoneticPr fontId="3"/>
  </si>
  <si>
    <r>
      <t>5</t>
    </r>
    <r>
      <rPr>
        <sz val="11"/>
        <rFont val="ＭＳ Ｐゴシック"/>
        <family val="3"/>
        <charset val="128"/>
      </rPr>
      <t>0問</t>
    </r>
    <rPh sb="2" eb="3">
      <t>モン</t>
    </rPh>
    <phoneticPr fontId="3"/>
  </si>
  <si>
    <r>
      <t>2</t>
    </r>
    <r>
      <rPr>
        <sz val="11"/>
        <rFont val="ＭＳ Ｐゴシック"/>
        <family val="3"/>
        <charset val="128"/>
      </rPr>
      <t>7問</t>
    </r>
    <rPh sb="2" eb="3">
      <t>モン</t>
    </rPh>
    <phoneticPr fontId="3"/>
  </si>
  <si>
    <t>90～99</t>
    <phoneticPr fontId="3"/>
  </si>
  <si>
    <t>80～89</t>
    <phoneticPr fontId="3"/>
  </si>
  <si>
    <t>70～79</t>
    <phoneticPr fontId="3"/>
  </si>
  <si>
    <t>60～69</t>
    <phoneticPr fontId="3"/>
  </si>
  <si>
    <t>50～59</t>
    <phoneticPr fontId="3"/>
  </si>
  <si>
    <t>40～49</t>
    <phoneticPr fontId="3"/>
  </si>
  <si>
    <t>30～39</t>
    <phoneticPr fontId="3"/>
  </si>
  <si>
    <t>20～29</t>
    <phoneticPr fontId="3"/>
  </si>
  <si>
    <t>10～19</t>
    <phoneticPr fontId="3"/>
  </si>
  <si>
    <t>1 ～ 9</t>
    <phoneticPr fontId="3"/>
  </si>
  <si>
    <t>社会（得点）</t>
    <rPh sb="0" eb="2">
      <t>シャカイ</t>
    </rPh>
    <rPh sb="3" eb="5">
      <t>トクテン</t>
    </rPh>
    <phoneticPr fontId="3"/>
  </si>
  <si>
    <t>理科（得点）</t>
    <rPh sb="0" eb="2">
      <t>リカ</t>
    </rPh>
    <rPh sb="3" eb="5">
      <t>トクテン</t>
    </rPh>
    <phoneticPr fontId="3"/>
  </si>
  <si>
    <t>正答率</t>
    <rPh sb="0" eb="1">
      <t>セイ</t>
    </rPh>
    <rPh sb="1" eb="2">
      <t>トウ</t>
    </rPh>
    <rPh sb="2" eb="3">
      <t>リツ</t>
    </rPh>
    <phoneticPr fontId="3"/>
  </si>
  <si>
    <t>誤答率</t>
    <rPh sb="0" eb="2">
      <t>ゴトウ</t>
    </rPh>
    <rPh sb="2" eb="3">
      <t>リツ</t>
    </rPh>
    <phoneticPr fontId="3"/>
  </si>
  <si>
    <t>無答率</t>
    <rPh sb="0" eb="1">
      <t>ム</t>
    </rPh>
    <rPh sb="1" eb="2">
      <t>トウ</t>
    </rPh>
    <rPh sb="2" eb="3">
      <t>リツ</t>
    </rPh>
    <phoneticPr fontId="3"/>
  </si>
  <si>
    <t>富山県正答数％</t>
    <rPh sb="0" eb="3">
      <t>トヤマケン</t>
    </rPh>
    <rPh sb="3" eb="5">
      <t>セイトウ</t>
    </rPh>
    <rPh sb="5" eb="6">
      <t>スウ</t>
    </rPh>
    <phoneticPr fontId="3"/>
  </si>
  <si>
    <t>問題
番号</t>
    <rPh sb="0" eb="2">
      <t>モンダイ</t>
    </rPh>
    <phoneticPr fontId="3"/>
  </si>
  <si>
    <t>集計人数</t>
    <rPh sb="0" eb="2">
      <t>シュウケイ</t>
    </rPh>
    <rPh sb="2" eb="4">
      <t>ニンズウ</t>
    </rPh>
    <phoneticPr fontId="3"/>
  </si>
  <si>
    <t>男　子</t>
    <rPh sb="0" eb="1">
      <t>オトコ</t>
    </rPh>
    <rPh sb="2" eb="3">
      <t>コ</t>
    </rPh>
    <phoneticPr fontId="3"/>
  </si>
  <si>
    <t>女　子</t>
    <rPh sb="0" eb="1">
      <t>オンナ</t>
    </rPh>
    <rPh sb="2" eb="3">
      <t>コ</t>
    </rPh>
    <phoneticPr fontId="3"/>
  </si>
  <si>
    <t>得点分布表</t>
    <rPh sb="0" eb="2">
      <t>トクテン</t>
    </rPh>
    <rPh sb="2" eb="4">
      <t>ブンプ</t>
    </rPh>
    <rPh sb="4" eb="5">
      <t>ヒョウ</t>
    </rPh>
    <phoneticPr fontId="3"/>
  </si>
  <si>
    <t>学力調査正答・誤答・無答数表</t>
    <rPh sb="0" eb="2">
      <t>ガクリョク</t>
    </rPh>
    <rPh sb="2" eb="4">
      <t>チョウサ</t>
    </rPh>
    <rPh sb="4" eb="6">
      <t>セイトウ</t>
    </rPh>
    <rPh sb="7" eb="9">
      <t>ゴトウ</t>
    </rPh>
    <rPh sb="10" eb="11">
      <t>ム</t>
    </rPh>
    <rPh sb="11" eb="12">
      <t>コタエ</t>
    </rPh>
    <rPh sb="12" eb="13">
      <t>スウ</t>
    </rPh>
    <rPh sb="13" eb="14">
      <t>オモテ</t>
    </rPh>
    <phoneticPr fontId="3"/>
  </si>
  <si>
    <t>国　語</t>
    <rPh sb="0" eb="1">
      <t>クニ</t>
    </rPh>
    <rPh sb="2" eb="3">
      <t>ゴ</t>
    </rPh>
    <phoneticPr fontId="3"/>
  </si>
  <si>
    <t>社　会</t>
    <rPh sb="0" eb="1">
      <t>シャ</t>
    </rPh>
    <rPh sb="2" eb="3">
      <t>カイ</t>
    </rPh>
    <phoneticPr fontId="3"/>
  </si>
  <si>
    <t>算　数</t>
    <rPh sb="0" eb="1">
      <t>ザン</t>
    </rPh>
    <rPh sb="2" eb="3">
      <t>カズ</t>
    </rPh>
    <phoneticPr fontId="3"/>
  </si>
  <si>
    <t>理　科</t>
    <rPh sb="0" eb="1">
      <t>リ</t>
    </rPh>
    <rPh sb="2" eb="3">
      <t>カ</t>
    </rPh>
    <phoneticPr fontId="3"/>
  </si>
  <si>
    <t>国語</t>
    <rPh sb="0" eb="1">
      <t>クニ</t>
    </rPh>
    <rPh sb="1" eb="2">
      <t>ゴ</t>
    </rPh>
    <phoneticPr fontId="3"/>
  </si>
  <si>
    <t>抽出人数</t>
  </si>
  <si>
    <t>正　答</t>
    <rPh sb="0" eb="1">
      <t>セイ</t>
    </rPh>
    <rPh sb="2" eb="3">
      <t>コタエ</t>
    </rPh>
    <phoneticPr fontId="3"/>
  </si>
  <si>
    <t>誤　答</t>
    <rPh sb="0" eb="1">
      <t>ゴ</t>
    </rPh>
    <rPh sb="2" eb="3">
      <t>コタエ</t>
    </rPh>
    <phoneticPr fontId="3"/>
  </si>
  <si>
    <t>無　答</t>
    <rPh sb="0" eb="1">
      <t>ム</t>
    </rPh>
    <rPh sb="2" eb="3">
      <t>トウ</t>
    </rPh>
    <phoneticPr fontId="3"/>
  </si>
  <si>
    <t>社会</t>
    <rPh sb="0" eb="2">
      <t>シャカイ</t>
    </rPh>
    <phoneticPr fontId="3"/>
  </si>
  <si>
    <t>№</t>
  </si>
  <si>
    <t>正　答</t>
  </si>
  <si>
    <t>誤　答</t>
  </si>
  <si>
    <t>無　答</t>
  </si>
  <si>
    <t>算数</t>
    <rPh sb="0" eb="2">
      <t>サンスウ</t>
    </rPh>
    <phoneticPr fontId="3"/>
  </si>
  <si>
    <t>理科</t>
    <rPh sb="0" eb="2">
      <t>リカ</t>
    </rPh>
    <phoneticPr fontId="3"/>
  </si>
  <si>
    <t>集 計 人 数</t>
    <rPh sb="0" eb="1">
      <t>シュウ</t>
    </rPh>
    <rPh sb="2" eb="3">
      <t>ケイ</t>
    </rPh>
    <rPh sb="4" eb="5">
      <t>ヒト</t>
    </rPh>
    <rPh sb="6" eb="7">
      <t>カズ</t>
    </rPh>
    <phoneticPr fontId="3"/>
  </si>
  <si>
    <t>得 点 合 計</t>
    <rPh sb="0" eb="1">
      <t>エ</t>
    </rPh>
    <rPh sb="2" eb="3">
      <t>テン</t>
    </rPh>
    <rPh sb="4" eb="5">
      <t>ゴウ</t>
    </rPh>
    <rPh sb="6" eb="7">
      <t>ケイ</t>
    </rPh>
    <phoneticPr fontId="3"/>
  </si>
  <si>
    <t>平   均    点</t>
    <rPh sb="0" eb="1">
      <t>ヒラ</t>
    </rPh>
    <rPh sb="4" eb="5">
      <t>ヒトシ</t>
    </rPh>
    <rPh sb="9" eb="10">
      <t>テン</t>
    </rPh>
    <phoneticPr fontId="3"/>
  </si>
  <si>
    <t>№</t>
    <phoneticPr fontId="3"/>
  </si>
  <si>
    <t>90  ～  99</t>
    <phoneticPr fontId="3"/>
  </si>
  <si>
    <t>80  ～  89</t>
    <phoneticPr fontId="3"/>
  </si>
  <si>
    <t>70  ～  79</t>
    <phoneticPr fontId="3"/>
  </si>
  <si>
    <t>60  ～  69</t>
    <phoneticPr fontId="3"/>
  </si>
  <si>
    <t>50  ～  59</t>
    <phoneticPr fontId="3"/>
  </si>
  <si>
    <t>40  ～  49</t>
    <phoneticPr fontId="3"/>
  </si>
  <si>
    <t>30  ～  39</t>
    <phoneticPr fontId="3"/>
  </si>
  <si>
    <t>20  ～  29</t>
    <phoneticPr fontId="3"/>
  </si>
  <si>
    <t>10  ～  19</t>
    <phoneticPr fontId="3"/>
  </si>
  <si>
    <t>1  ～  9</t>
    <phoneticPr fontId="3"/>
  </si>
  <si>
    <t>問題数</t>
    <rPh sb="0" eb="2">
      <t>モンダイ</t>
    </rPh>
    <rPh sb="2" eb="3">
      <t>カズ</t>
    </rPh>
    <phoneticPr fontId="3"/>
  </si>
  <si>
    <t>観点数</t>
    <rPh sb="2" eb="3">
      <t>スウ</t>
    </rPh>
    <phoneticPr fontId="3"/>
  </si>
  <si>
    <t>分布率</t>
    <rPh sb="0" eb="2">
      <t>ブンプ</t>
    </rPh>
    <rPh sb="2" eb="3">
      <t>リツ</t>
    </rPh>
    <phoneticPr fontId="3"/>
  </si>
  <si>
    <t>男　  名</t>
    <rPh sb="0" eb="1">
      <t>オトコ</t>
    </rPh>
    <rPh sb="4" eb="5">
      <t>ナ</t>
    </rPh>
    <phoneticPr fontId="3"/>
  </si>
  <si>
    <t>女　  前</t>
    <rPh sb="0" eb="1">
      <t>オンナ</t>
    </rPh>
    <rPh sb="4" eb="5">
      <t>マエ</t>
    </rPh>
    <phoneticPr fontId="3"/>
  </si>
  <si>
    <t>富山県平均正答率％</t>
    <rPh sb="0" eb="3">
      <t>トヤマケン</t>
    </rPh>
    <rPh sb="3" eb="5">
      <t>ヘイキン</t>
    </rPh>
    <rPh sb="5" eb="7">
      <t>セイトウ</t>
    </rPh>
    <rPh sb="7" eb="8">
      <t>リツ</t>
    </rPh>
    <phoneticPr fontId="3"/>
  </si>
  <si>
    <t>26問</t>
    <rPh sb="2" eb="3">
      <t>モン</t>
    </rPh>
    <phoneticPr fontId="3"/>
  </si>
  <si>
    <t>27問</t>
    <rPh sb="2" eb="3">
      <t>モン</t>
    </rPh>
    <phoneticPr fontId="3"/>
  </si>
  <si>
    <t>28問</t>
    <rPh sb="2" eb="3">
      <t>モン</t>
    </rPh>
    <phoneticPr fontId="3"/>
  </si>
  <si>
    <t>29問</t>
    <rPh sb="2" eb="3">
      <t>モン</t>
    </rPh>
    <phoneticPr fontId="3"/>
  </si>
  <si>
    <t>30問</t>
    <rPh sb="2" eb="3">
      <t>モン</t>
    </rPh>
    <phoneticPr fontId="3"/>
  </si>
  <si>
    <t>32問</t>
    <rPh sb="2" eb="3">
      <t>モン</t>
    </rPh>
    <phoneticPr fontId="3"/>
  </si>
  <si>
    <t>33問</t>
    <rPh sb="2" eb="3">
      <t>モン</t>
    </rPh>
    <phoneticPr fontId="3"/>
  </si>
  <si>
    <t>34問</t>
    <rPh sb="2" eb="3">
      <t>モン</t>
    </rPh>
    <phoneticPr fontId="3"/>
  </si>
  <si>
    <t>35問</t>
    <rPh sb="2" eb="3">
      <t>モン</t>
    </rPh>
    <phoneticPr fontId="3"/>
  </si>
  <si>
    <t>36問</t>
    <rPh sb="2" eb="3">
      <t>モン</t>
    </rPh>
    <phoneticPr fontId="3"/>
  </si>
  <si>
    <t>37問</t>
    <rPh sb="2" eb="3">
      <t>モン</t>
    </rPh>
    <phoneticPr fontId="3"/>
  </si>
  <si>
    <t>38問</t>
    <rPh sb="2" eb="3">
      <t>モン</t>
    </rPh>
    <phoneticPr fontId="3"/>
  </si>
  <si>
    <t>39問</t>
    <rPh sb="2" eb="3">
      <t>モン</t>
    </rPh>
    <phoneticPr fontId="3"/>
  </si>
  <si>
    <t>40問</t>
    <rPh sb="2" eb="3">
      <t>モン</t>
    </rPh>
    <phoneticPr fontId="3"/>
  </si>
  <si>
    <t>41問</t>
    <rPh sb="2" eb="3">
      <t>モン</t>
    </rPh>
    <phoneticPr fontId="3"/>
  </si>
  <si>
    <t>42問</t>
    <rPh sb="2" eb="3">
      <t>モン</t>
    </rPh>
    <phoneticPr fontId="3"/>
  </si>
  <si>
    <t>43問</t>
    <rPh sb="2" eb="3">
      <t>モン</t>
    </rPh>
    <phoneticPr fontId="3"/>
  </si>
  <si>
    <t>44問</t>
    <rPh sb="2" eb="3">
      <t>モン</t>
    </rPh>
    <phoneticPr fontId="3"/>
  </si>
  <si>
    <t>45問</t>
    <rPh sb="2" eb="3">
      <t>モン</t>
    </rPh>
    <phoneticPr fontId="3"/>
  </si>
  <si>
    <t>46問</t>
    <rPh sb="2" eb="3">
      <t>モン</t>
    </rPh>
    <phoneticPr fontId="3"/>
  </si>
  <si>
    <t>47問</t>
    <rPh sb="2" eb="3">
      <t>モン</t>
    </rPh>
    <phoneticPr fontId="3"/>
  </si>
  <si>
    <t>48問</t>
    <rPh sb="2" eb="3">
      <t>モン</t>
    </rPh>
    <phoneticPr fontId="3"/>
  </si>
  <si>
    <t>49問</t>
    <rPh sb="2" eb="3">
      <t>モン</t>
    </rPh>
    <phoneticPr fontId="3"/>
  </si>
  <si>
    <t>50問</t>
    <rPh sb="2" eb="3">
      <t>モン</t>
    </rPh>
    <phoneticPr fontId="3"/>
  </si>
  <si>
    <t>富山県正答割合</t>
  </si>
  <si>
    <t>６年国語（正誤）</t>
    <rPh sb="1" eb="2">
      <t>ネン</t>
    </rPh>
    <rPh sb="2" eb="3">
      <t>クニ</t>
    </rPh>
    <rPh sb="3" eb="4">
      <t>ゴ</t>
    </rPh>
    <rPh sb="5" eb="6">
      <t>セイ</t>
    </rPh>
    <rPh sb="6" eb="7">
      <t>ゴ</t>
    </rPh>
    <phoneticPr fontId="3"/>
  </si>
  <si>
    <t>６年算数（正誤）</t>
    <rPh sb="1" eb="2">
      <t>ネン</t>
    </rPh>
    <rPh sb="2" eb="4">
      <t>サンスウ</t>
    </rPh>
    <rPh sb="5" eb="6">
      <t>セイ</t>
    </rPh>
    <rPh sb="6" eb="7">
      <t>ゴ</t>
    </rPh>
    <phoneticPr fontId="3"/>
  </si>
  <si>
    <t>６年理科（正誤）</t>
    <rPh sb="1" eb="2">
      <t>ネン</t>
    </rPh>
    <rPh sb="2" eb="4">
      <t>リカ</t>
    </rPh>
    <rPh sb="5" eb="6">
      <t>セイ</t>
    </rPh>
    <rPh sb="6" eb="7">
      <t>ゴ</t>
    </rPh>
    <phoneticPr fontId="3"/>
  </si>
  <si>
    <t>小問
番号</t>
    <rPh sb="0" eb="1">
      <t>ショウ</t>
    </rPh>
    <rPh sb="1" eb="2">
      <t>モン</t>
    </rPh>
    <rPh sb="3" eb="5">
      <t>バンゴウ</t>
    </rPh>
    <phoneticPr fontId="3"/>
  </si>
  <si>
    <t>６年社会（正誤）</t>
    <rPh sb="1" eb="2">
      <t>ネン</t>
    </rPh>
    <rPh sb="2" eb="4">
      <t>シャカイ</t>
    </rPh>
    <rPh sb="5" eb="6">
      <t>セイ</t>
    </rPh>
    <rPh sb="6" eb="7">
      <t>ゴ</t>
    </rPh>
    <phoneticPr fontId="3"/>
  </si>
  <si>
    <t>★</t>
  </si>
  <si>
    <t>◎</t>
  </si>
  <si>
    <t>問題の領域</t>
    <rPh sb="0" eb="2">
      <t>モンダイ</t>
    </rPh>
    <rPh sb="3" eb="5">
      <t>リョウイキ</t>
    </rPh>
    <phoneticPr fontId="3"/>
  </si>
  <si>
    <t>評価基準</t>
    <rPh sb="0" eb="2">
      <t>ヒョウカ</t>
    </rPh>
    <rPh sb="2" eb="4">
      <t>キジュン</t>
    </rPh>
    <phoneticPr fontId="3"/>
  </si>
  <si>
    <t>出題のねらい</t>
    <rPh sb="0" eb="2">
      <t>シュツダイ</t>
    </rPh>
    <phoneticPr fontId="3"/>
  </si>
  <si>
    <t>②</t>
  </si>
  <si>
    <t>-</t>
    <phoneticPr fontId="3"/>
  </si>
  <si>
    <t>思考・判断・表現</t>
    <phoneticPr fontId="3"/>
  </si>
  <si>
    <t>-</t>
    <phoneticPr fontId="3"/>
  </si>
  <si>
    <t>◎…活用する力をみる問題
★…経年比較問題
※…複数学年共通問題</t>
    <rPh sb="15" eb="16">
      <t>ケイ</t>
    </rPh>
    <rPh sb="16" eb="17">
      <t>ネン</t>
    </rPh>
    <rPh sb="17" eb="19">
      <t>ヒカク</t>
    </rPh>
    <rPh sb="19" eb="21">
      <t>モンダイ</t>
    </rPh>
    <rPh sb="24" eb="26">
      <t>フクスウ</t>
    </rPh>
    <rPh sb="26" eb="28">
      <t>ガクネン</t>
    </rPh>
    <rPh sb="28" eb="30">
      <t>キョウツウ</t>
    </rPh>
    <rPh sb="30" eb="32">
      <t>モンダイ</t>
    </rPh>
    <phoneticPr fontId="3"/>
  </si>
  <si>
    <t>通し
番号</t>
    <rPh sb="0" eb="1">
      <t>トオ</t>
    </rPh>
    <phoneticPr fontId="3"/>
  </si>
  <si>
    <t>№</t>
    <phoneticPr fontId="3"/>
  </si>
  <si>
    <t>観点</t>
    <phoneticPr fontId="3"/>
  </si>
  <si>
    <t>小問№</t>
    <phoneticPr fontId="3"/>
  </si>
  <si>
    <t>一</t>
  </si>
  <si>
    <t>二</t>
  </si>
  <si>
    <t>⑴</t>
  </si>
  <si>
    <t>⑵</t>
  </si>
  <si>
    <t>６年国語</t>
    <rPh sb="1" eb="2">
      <t>ネン</t>
    </rPh>
    <rPh sb="2" eb="3">
      <t>コク</t>
    </rPh>
    <rPh sb="3" eb="4">
      <t>ゴ</t>
    </rPh>
    <phoneticPr fontId="3"/>
  </si>
  <si>
    <t>６年社会</t>
    <rPh sb="1" eb="2">
      <t>ネン</t>
    </rPh>
    <rPh sb="2" eb="4">
      <t>シャカイ</t>
    </rPh>
    <phoneticPr fontId="3"/>
  </si>
  <si>
    <t>６年算数</t>
    <rPh sb="1" eb="2">
      <t>ネン</t>
    </rPh>
    <rPh sb="2" eb="4">
      <t>サンスウ</t>
    </rPh>
    <phoneticPr fontId="33"/>
  </si>
  <si>
    <t>６年理科</t>
    <rPh sb="1" eb="2">
      <t>ネン</t>
    </rPh>
    <rPh sb="2" eb="4">
      <t>リカ</t>
    </rPh>
    <phoneticPr fontId="3"/>
  </si>
  <si>
    <t>知・技</t>
  </si>
  <si>
    <t>⑶</t>
  </si>
  <si>
    <t>⑷</t>
  </si>
  <si>
    <t>⑸</t>
  </si>
  <si>
    <t>知・技</t>
    <rPh sb="0" eb="1">
      <t>チ</t>
    </rPh>
    <rPh sb="2" eb="3">
      <t>ギ</t>
    </rPh>
    <phoneticPr fontId="3"/>
  </si>
  <si>
    <t>知識・技能</t>
    <rPh sb="3" eb="5">
      <t>ギノウ</t>
    </rPh>
    <phoneticPr fontId="3"/>
  </si>
  <si>
    <t>-</t>
  </si>
  <si>
    <t>知識・技能</t>
    <rPh sb="0" eb="2">
      <t>チシキ</t>
    </rPh>
    <rPh sb="3" eb="5">
      <t>ギノウ</t>
    </rPh>
    <phoneticPr fontId="3"/>
  </si>
  <si>
    <t>思考・判断・表現</t>
    <rPh sb="0" eb="2">
      <t>シコウ</t>
    </rPh>
    <rPh sb="3" eb="5">
      <t>ハンダン</t>
    </rPh>
    <rPh sb="6" eb="8">
      <t>ヒョウゲン</t>
    </rPh>
    <phoneticPr fontId="3"/>
  </si>
  <si>
    <t>富山県
割合％</t>
    <rPh sb="0" eb="3">
      <t>トヤマケン</t>
    </rPh>
    <rPh sb="4" eb="6">
      <t>ワリアイ</t>
    </rPh>
    <phoneticPr fontId="3"/>
  </si>
  <si>
    <t>計算
結果</t>
    <rPh sb="0" eb="2">
      <t>ケイサン</t>
    </rPh>
    <rPh sb="3" eb="5">
      <t>ケッカ</t>
    </rPh>
    <phoneticPr fontId="3"/>
  </si>
  <si>
    <t>受検者数</t>
    <rPh sb="2" eb="3">
      <t>モノ</t>
    </rPh>
    <phoneticPr fontId="3"/>
  </si>
  <si>
    <t>受検者数</t>
    <phoneticPr fontId="3"/>
  </si>
  <si>
    <t>数と計算</t>
  </si>
  <si>
    <t>変化と関係</t>
  </si>
  <si>
    <t>データの活用</t>
  </si>
  <si>
    <t>知識・技能</t>
    <phoneticPr fontId="3"/>
  </si>
  <si>
    <t>読むこと</t>
  </si>
  <si>
    <t>富山県の
分布率％</t>
  </si>
  <si>
    <t>富山県の
平均点</t>
  </si>
  <si>
    <t>-</t>
    <rPh sb="0" eb="1">
      <t>ヨ</t>
    </rPh>
    <phoneticPr fontId="3"/>
  </si>
  <si>
    <t>観点別正答数</t>
  </si>
  <si>
    <t>観点別誤答数</t>
  </si>
  <si>
    <t>観点別無答数</t>
  </si>
  <si>
    <t>※</t>
  </si>
  <si>
    <t>⑹</t>
  </si>
  <si>
    <t>知識及び技能</t>
  </si>
  <si>
    <t>　学年別漢字配当表に示されている漢字を正しく読むことができるかどうかをみる。</t>
  </si>
  <si>
    <t>　学年別漢字配当表に示されている漢字を正しく書くことができるかどうかをみる。</t>
  </si>
  <si>
    <t>　敬語を理解し、正しく使うことができるかどうかをみる。</t>
  </si>
  <si>
    <t>書くこと</t>
    <rPh sb="0" eb="1">
      <t>カ</t>
    </rPh>
    <phoneticPr fontId="1"/>
  </si>
  <si>
    <t>　事実と感想、意見を区別して、文章を整えることができるかをみる。</t>
  </si>
  <si>
    <t>わたしたちの国土</t>
  </si>
  <si>
    <t>　世界地図から、我が国の位置を説明することができるかをみる。</t>
  </si>
  <si>
    <t>　我が国の領土の名称を理解しているかをみる。</t>
  </si>
  <si>
    <t>（2）</t>
  </si>
  <si>
    <t>　日本海側と太平洋側の気候の特色の違いについて、資料を基に考えることができるかをみる。</t>
  </si>
  <si>
    <t>米づくりのさかんな地域</t>
  </si>
  <si>
    <t>水産業のさかんな地域</t>
  </si>
  <si>
    <t>わたしたちの生活と工業生産</t>
  </si>
  <si>
    <t>情報化した社会と産業の発展</t>
  </si>
  <si>
    <t>わたしたちの生活と環境</t>
  </si>
  <si>
    <t>　加法と乗法が混じった式を正しい順序で計算することができるかをみる。</t>
  </si>
  <si>
    <t>　十進位取り記数法を理解しているかをみる。</t>
  </si>
  <si>
    <t>図形</t>
    <rPh sb="0" eb="2">
      <t>ズケイ</t>
    </rPh>
    <phoneticPr fontId="1"/>
  </si>
  <si>
    <t>　複合図形において、体積の求め方を式から考えることができるかをみる。</t>
  </si>
  <si>
    <t>地球</t>
    <rPh sb="0" eb="2">
      <t>チキュウ</t>
    </rPh>
    <phoneticPr fontId="1"/>
  </si>
  <si>
    <t>エネルギー</t>
  </si>
  <si>
    <t>物質</t>
  </si>
  <si>
    <t xml:space="preserve"> 知・技</t>
  </si>
  <si>
    <t>1</t>
  </si>
  <si>
    <t>2</t>
  </si>
  <si>
    <t>4</t>
  </si>
  <si>
    <t>三</t>
  </si>
  <si>
    <t>★※</t>
  </si>
  <si>
    <t>①</t>
  </si>
  <si>
    <t>③</t>
  </si>
  <si>
    <t>④</t>
  </si>
  <si>
    <t>たろう</t>
  </si>
  <si>
    <t>みさき</t>
  </si>
  <si>
    <t>さとる</t>
  </si>
  <si>
    <t>あ</t>
  </si>
  <si>
    <t>い</t>
  </si>
  <si>
    <t>思･判･表</t>
  </si>
  <si>
    <t>思･判･表</t>
    <phoneticPr fontId="3"/>
  </si>
  <si>
    <t>一⑴</t>
  </si>
  <si>
    <t>一⑵</t>
  </si>
  <si>
    <t>一⑶</t>
  </si>
  <si>
    <t>一⑷</t>
  </si>
  <si>
    <t>二⑴</t>
  </si>
  <si>
    <t>二⑵</t>
  </si>
  <si>
    <t>二⑶</t>
  </si>
  <si>
    <t>三⑴</t>
  </si>
  <si>
    <t>三⑵</t>
  </si>
  <si>
    <t>　同じ音や訓をもつ漢字でも、意味や使い方に違いがあることを理解しているかどうかをみる。</t>
  </si>
  <si>
    <t>　事実と意見などとの関係を叙述を基に押さえ、要旨を把握することができるかをみる。</t>
  </si>
  <si>
    <t>　文章の中から必要な情報を整理し、どのような事例を用いるとよいか考えることができるかをみる。</t>
  </si>
  <si>
    <t>　文章を読んで理解したことを基にして、理解した内容と結び付けて考えをまとめることができるかをみる。</t>
  </si>
  <si>
    <t>　集めた情報を整理し、伝えたいことを明確にすることができるかどうかをみる。</t>
  </si>
  <si>
    <t>　自分の考えが伝わるように、資料を効果的に使うことができるかどうかをみる。</t>
  </si>
  <si>
    <t>　自分の考えが伝わるように、異なる立場の読み手に向けて主張することができるかどうかをみる。</t>
  </si>
  <si>
    <t>⑴①</t>
  </si>
  <si>
    <t>⑴②</t>
  </si>
  <si>
    <t>⑴③</t>
  </si>
  <si>
    <t>⑴④</t>
  </si>
  <si>
    <t>⑵①</t>
  </si>
  <si>
    <t>⑵②</t>
  </si>
  <si>
    <t>⑵たろう</t>
  </si>
  <si>
    <t>⑵みさき</t>
  </si>
  <si>
    <t>⑶たろう</t>
  </si>
  <si>
    <t>⑶さとる</t>
  </si>
  <si>
    <t>⑴あ</t>
  </si>
  <si>
    <t>⑴い</t>
  </si>
  <si>
    <t>　日本の国土の構成や広がりについて理解しているかをみる。</t>
  </si>
  <si>
    <t>　グラフ資料を適切に読み取り、地域によって気候の特色が異なることを捉えることができるかをみる。</t>
  </si>
  <si>
    <t>　米づくりが１年を通して稲の成長に合わせて工夫して行われることを理解しているかをみる。</t>
  </si>
  <si>
    <t xml:space="preserve"> 　米づくりを支える人々の働きや協力関係について理解しているかをみる。</t>
  </si>
  <si>
    <t>　米づくり農家が抱える課題について、資料を基に適切な言葉を選ぶことができるかをみる。</t>
  </si>
  <si>
    <t>　我が国の水産業に関わる地理的環境について理解しているかをみる。</t>
  </si>
  <si>
    <t>　我が国の水産業の現状を生産量と産業別人口の様子のグラフ資料等を関連付けて読み取り、理解しているかをみる。</t>
  </si>
  <si>
    <t>　水産資源の保護について、資料の内容から考えることができるかをみる。</t>
  </si>
  <si>
    <t>　我が国の工業立地の特徴と分布について、資料から適切に読み取ることができるかをみる。</t>
  </si>
  <si>
    <t>　優れた製品を生産するための優れた技術と目的について、資料を適切に関連付けることができるかをみる。</t>
  </si>
  <si>
    <t>　大規模な工場と関連工場が相互に協力関係であることについて、資料を基に考え、表現することができるかをみる。</t>
  </si>
  <si>
    <t>　それぞれのメディアの特徴の違いについて理解しているかをみる。</t>
  </si>
  <si>
    <t>　グラフ資料を適切に読み取り、インターネットの普及率と犯罪件数の変化について捉えることができるかをみる。</t>
  </si>
  <si>
    <t>　情報を活用する際の注意点について、情報化社会の問題点に関する資料を基に考えることができるかをみる。</t>
  </si>
  <si>
    <t>　環境問題に関する苦情や陳情の広がりや原因について、資料から適切に読み取ることができるかをみる。</t>
  </si>
  <si>
    <t>　年表等の資料を基に、関係機関や地域の人々の様々な努力により公害の防止や生活環境の改善が図られてきたことを捉えることができるかをみる。</t>
  </si>
  <si>
    <t>　人々の協力や努力などに着目して、公害防止の取組を捉え、その取組の働きをを考え、表現することができるかをみる。</t>
  </si>
  <si>
    <t>　（小数）÷（小数）の計算で、商を一の位まで求め、あまりを正しく求めることができるかをみる。</t>
  </si>
  <si>
    <t>　分母が異なる分数の減法を通分して計算できるかをみる。</t>
  </si>
  <si>
    <t>　小数点の位置に気を付けて、（小数）×（小数）の計算をすることができるかをみる。</t>
  </si>
  <si>
    <t>　分数と小数の仕組みを理解し、小数の大小関係を正しく理解しているかをみる。</t>
  </si>
  <si>
    <t>　２つの数の公倍数の求め方を活用し、一番小さい正方形の１辺の長さを求めることができるかをみる。</t>
  </si>
  <si>
    <t>　三角形の内角の和の大きさを用いて、指定された内角の大きさを求めることができるかをみる。</t>
  </si>
  <si>
    <t>　四角形の内角の和の大きさを用いて、指定された外角の大きさを求めることができるかをみる。</t>
  </si>
  <si>
    <t>　いくつかの伴って変わる２つの数量の中から比例の関係になっているものを見いだすことができるかをみる。</t>
  </si>
  <si>
    <t>　速さの求め方を理解し、（道のり）と（時間）から、（速さ）を求めることができるかをみる。</t>
  </si>
  <si>
    <t>　速さの求め方を理解し、（速さ）と（時間）から、（道のり）を求めることができるかをみる。</t>
  </si>
  <si>
    <t>　三角柱の展開図から、頂点の集まり方を読み取ることができるかをみる。</t>
  </si>
  <si>
    <t>　与えられた数量から、平均を求めることができるかをみる。</t>
  </si>
  <si>
    <t>　平均の考えを利用して、金曜日の利用者数を求めることができるかをみる。</t>
  </si>
  <si>
    <t>　円グラフから、必要な数値を正しく読み取ることができるかをみる。</t>
  </si>
  <si>
    <t>　円グラフから、必要な数値を正しく読み取り、全体の何分の一かを求めることができるかをみる。</t>
  </si>
  <si>
    <t>　合同の意味について理解しているかをみる。</t>
  </si>
  <si>
    <t>　三角形が合同であるために必要な構成要素について理解しているかをみる。</t>
  </si>
  <si>
    <t>　三角形の底辺と高さの関係を理解し、高さが外にある三角形の面積を求める式をたてることができるかをみる。</t>
  </si>
  <si>
    <t>　伴って変わる２つの数量関係を表や図、式に表して問題解決の方法を考えることができるかをみる。</t>
  </si>
  <si>
    <t>　題意を捉え、単位量当たりの大きさを活用した比べ方について理解しているかをみる。</t>
  </si>
  <si>
    <t>　題意を捉え、基準量や比較量、割合を理解し、問題解決場面に合った数直線図を選ぶことができるかをみる。</t>
  </si>
  <si>
    <t>　題意を捉え、基準量と割合から、比較量を求める式をたてることができるかをみる。</t>
  </si>
  <si>
    <t>生命</t>
    <rPh sb="0" eb="2">
      <t>セイメイ</t>
    </rPh>
    <phoneticPr fontId="3"/>
  </si>
  <si>
    <t>　生まれた疑問から解決すべき問題をつくることができるかをみる。</t>
  </si>
  <si>
    <t>　実験結果を基に、振り子の1往復する時間とおもりの重さの関係について、考察することができるかをみる。</t>
  </si>
  <si>
    <t>　ふりこの長さやふれはばと、ふりこの一往復する時間の関係を調べるための、実験方法を正しく選ぶことができるかをみる。</t>
  </si>
  <si>
    <t>　実験の結果を生活に生かすことができるかをみる。</t>
  </si>
  <si>
    <t>　流れる水の速さと流れる水の働きの関係を調べるための条件の制御を、正しく判断できるかをみる。</t>
  </si>
  <si>
    <t>　実際の川と流れる水のはたらきを結び付けて考えることができるかをみる。</t>
  </si>
  <si>
    <t>　流れる水のはたらきを実生活に結び付けて捉えているかをみる。</t>
  </si>
  <si>
    <t>　虫眼鏡の使い方と光の進み方を関係付けながら他者が思考していることを考えることができるかをみる。</t>
  </si>
  <si>
    <t>　適切に条件制御できるかをみる。</t>
  </si>
  <si>
    <t>　種子が発芽する条件を理解しているかをみる。</t>
  </si>
  <si>
    <t>　種子が発芽する条件を実生活と結びつけられるかをみる。</t>
  </si>
  <si>
    <t>　食塩の溶ける量を温度変化と関係付けて考えられるかをみる。</t>
  </si>
  <si>
    <t>　実験結果を基に、食塩の溶け残りの量と水の体積の変化を関係付けて考えることができるかをみる。</t>
  </si>
  <si>
    <t>　（1）の結果を基に、冷やしたときの食塩の溶け残りの様子を正しく判断しているかをみる。</t>
  </si>
  <si>
    <t>　夕焼けが見える条件の共通点として、西の空が晴れていることを雲画像から捉えることができるかをみる。</t>
  </si>
  <si>
    <t>　雲はどのような動きをすることが多いのか、正しく理解しているかをみる。</t>
  </si>
  <si>
    <t>　天気がどのように変化するのかについて、太陽と雲の位置関係や雲の動きを基に、予想することができるかをみる。</t>
  </si>
  <si>
    <t>　めだかの雌雄を正しく判断できるかをみる。</t>
  </si>
  <si>
    <t>　めだかの卵の成長を正しく理解しているかをみる。</t>
  </si>
  <si>
    <t>　まとめた表の情報から人とめだかの誕生の共通点を適切に見いだすことができるかをみる。</t>
  </si>
  <si>
    <t>　人の受精卵から誕生までの様子から、他者が見いだした問題が何なのか適切に考えられるかをみる。</t>
  </si>
  <si>
    <t>　実験結果を基に正しく考察できているかをみる。</t>
  </si>
  <si>
    <t>　グラフや図等の情報を基に、胎児がどのように成長するのか正しく考えられているかをみる。</t>
  </si>
  <si>
    <t>　たろうさんの仮説に対して調べる方法を正しく判断できるかをみる。</t>
  </si>
  <si>
    <t>　はなこさんの仮説に対して調べる方法を正しく判断できるかをみる。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</si>
</sst>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_ "/>
    <numFmt numFmtId="177" formatCode="0.0%"/>
    <numFmt numFmtId="178" formatCode="0.0_);[Red]\(0.0\)"/>
    <numFmt numFmtId="179" formatCode="0_);\(0\)"/>
    <numFmt numFmtId="180" formatCode="0_ "/>
    <numFmt numFmtId="181" formatCode="[White][&gt;1]#,##0;[Blue][=1]#,##0;[White]\-#,##0"/>
    <numFmt numFmtId="182" formatCode="0.0\ \ "/>
    <numFmt numFmtId="183" formatCode="0_);[Red]\(0\)"/>
    <numFmt numFmtId="184" formatCode="#,##0.0_);[Red]\(#,##0.0\)"/>
    <numFmt numFmtId="185" formatCode="0.0&quot;%&quot;"/>
  </numFmts>
  <fonts count="4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7"/>
      <name val="ＭＳ Ｐゴシック"/>
      <family val="3"/>
      <charset val="128"/>
    </font>
    <font>
      <sz val="10"/>
      <color indexed="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12"/>
      <name val="ＭＳ Ｐゴシック"/>
      <family val="3"/>
      <charset val="128"/>
    </font>
    <font>
      <sz val="10"/>
      <color theme="1"/>
      <name val="ＭＳ Ｐ明朝"/>
      <family val="2"/>
      <charset val="128"/>
    </font>
    <font>
      <sz val="8"/>
      <name val="ＭＳ ゴシック"/>
      <family val="3"/>
      <charset val="128"/>
    </font>
    <font>
      <sz val="10"/>
      <color theme="1"/>
      <name val="ＭＳ Ｐゴシック"/>
      <family val="3"/>
      <charset val="128"/>
      <scheme val="minor"/>
    </font>
    <font>
      <sz val="6"/>
      <name val="ＭＳ Ｐゴシック"/>
      <family val="2"/>
      <charset val="128"/>
      <scheme val="minor"/>
    </font>
    <font>
      <sz val="16"/>
      <name val="ＭＳ Ｐゴシック"/>
      <family val="3"/>
      <charset val="128"/>
    </font>
    <font>
      <sz val="18"/>
      <name val="ＭＳ Ｐゴシック"/>
      <family val="3"/>
      <charset val="128"/>
    </font>
    <font>
      <sz val="12"/>
      <name val="ＭＳ ゴシック"/>
      <family val="3"/>
      <charset val="128"/>
    </font>
    <font>
      <sz val="11"/>
      <name val="ＭＳ Ｐゴシック"/>
      <family val="2"/>
      <charset val="128"/>
    </font>
    <font>
      <sz val="10"/>
      <name val="ＭＳ Ｐゴシック"/>
      <family val="2"/>
      <charset val="128"/>
    </font>
    <font>
      <sz val="12"/>
      <name val="ＭＳ Ｐゴシック"/>
      <family val="2"/>
      <charset val="128"/>
    </font>
    <font>
      <sz val="10"/>
      <name val="ＭＳ ゴシック"/>
      <family val="3"/>
      <charset val="128"/>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5"/>
        <bgColor indexed="64"/>
      </patternFill>
    </fill>
    <fill>
      <patternFill patternType="solid">
        <fgColor indexed="14"/>
        <bgColor indexed="64"/>
      </patternFill>
    </fill>
    <fill>
      <patternFill patternType="solid">
        <fgColor indexed="26"/>
        <bgColor indexed="64"/>
      </patternFill>
    </fill>
    <fill>
      <patternFill patternType="solid">
        <fgColor indexed="47"/>
        <bgColor indexed="64"/>
      </patternFill>
    </fill>
    <fill>
      <patternFill patternType="solid">
        <fgColor indexed="51"/>
        <bgColor indexed="64"/>
      </patternFill>
    </fill>
    <fill>
      <patternFill patternType="solid">
        <fgColor indexed="42"/>
        <bgColor indexed="64"/>
      </patternFill>
    </fill>
    <fill>
      <patternFill patternType="solid">
        <fgColor indexed="11"/>
        <bgColor indexed="64"/>
      </patternFill>
    </fill>
    <fill>
      <patternFill patternType="solid">
        <fgColor indexed="42"/>
        <bgColor indexed="42"/>
      </patternFill>
    </fill>
    <fill>
      <patternFill patternType="solid">
        <fgColor indexed="22"/>
        <bgColor indexed="64"/>
      </patternFill>
    </fill>
    <fill>
      <patternFill patternType="solid">
        <fgColor indexed="41"/>
        <bgColor indexed="64"/>
      </patternFill>
    </fill>
    <fill>
      <patternFill patternType="solid">
        <fgColor theme="0"/>
        <bgColor indexed="64"/>
      </patternFill>
    </fill>
    <fill>
      <patternFill patternType="solid">
        <fgColor theme="7" tint="0.79998168889431442"/>
        <bgColor indexed="64"/>
      </patternFill>
    </fill>
    <fill>
      <patternFill patternType="solid">
        <fgColor rgb="FFC0C0C0"/>
        <bgColor indexed="64"/>
      </patternFill>
    </fill>
  </fills>
  <borders count="21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thick">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Dashed">
        <color indexed="64"/>
      </top>
      <bottom style="thin">
        <color indexed="64"/>
      </bottom>
      <diagonal/>
    </border>
    <border>
      <left style="thin">
        <color indexed="64"/>
      </left>
      <right style="thin">
        <color indexed="64"/>
      </right>
      <top style="mediumDashed">
        <color indexed="64"/>
      </top>
      <bottom style="thin">
        <color indexed="64"/>
      </bottom>
      <diagonal/>
    </border>
    <border>
      <left style="thin">
        <color indexed="64"/>
      </left>
      <right/>
      <top style="mediumDashed">
        <color indexed="64"/>
      </top>
      <bottom style="thin">
        <color indexed="64"/>
      </bottom>
      <diagonal/>
    </border>
    <border>
      <left style="thin">
        <color indexed="64"/>
      </left>
      <right style="medium">
        <color indexed="64"/>
      </right>
      <top style="mediumDashed">
        <color indexed="64"/>
      </top>
      <bottom style="thin">
        <color indexed="64"/>
      </bottom>
      <diagonal/>
    </border>
    <border>
      <left/>
      <right style="thin">
        <color indexed="64"/>
      </right>
      <top style="mediumDashed">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ck">
        <color indexed="64"/>
      </top>
      <bottom/>
      <diagonal/>
    </border>
    <border>
      <left style="thin">
        <color indexed="64"/>
      </left>
      <right style="thin">
        <color indexed="64"/>
      </right>
      <top style="thick">
        <color indexed="64"/>
      </top>
      <bottom/>
      <diagonal/>
    </border>
    <border>
      <left/>
      <right style="thin">
        <color indexed="64"/>
      </right>
      <top style="thick">
        <color indexed="64"/>
      </top>
      <bottom/>
      <diagonal/>
    </border>
    <border>
      <left style="thick">
        <color indexed="64"/>
      </left>
      <right style="medium">
        <color indexed="64"/>
      </right>
      <top style="thick">
        <color indexed="64"/>
      </top>
      <bottom/>
      <diagonal/>
    </border>
    <border>
      <left/>
      <right style="thin">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style="thick">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right style="thin">
        <color indexed="64"/>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style="thin">
        <color indexed="64"/>
      </left>
      <right style="thick">
        <color indexed="64"/>
      </right>
      <top/>
      <bottom style="thick">
        <color indexed="64"/>
      </bottom>
      <diagonal/>
    </border>
    <border>
      <left/>
      <right style="medium">
        <color indexed="64"/>
      </right>
      <top/>
      <bottom style="thin">
        <color indexed="64"/>
      </bottom>
      <diagonal/>
    </border>
    <border>
      <left/>
      <right style="thick">
        <color indexed="64"/>
      </right>
      <top style="thick">
        <color indexed="64"/>
      </top>
      <bottom style="thick">
        <color indexed="64"/>
      </bottom>
      <diagonal/>
    </border>
    <border>
      <left/>
      <right style="thick">
        <color indexed="64"/>
      </right>
      <top style="thick">
        <color indexed="64"/>
      </top>
      <bottom/>
      <diagonal/>
    </border>
    <border>
      <left/>
      <right style="medium">
        <color indexed="64"/>
      </right>
      <top style="thick">
        <color indexed="64"/>
      </top>
      <bottom/>
      <diagonal/>
    </border>
    <border>
      <left style="thin">
        <color indexed="64"/>
      </left>
      <right style="thick">
        <color indexed="64"/>
      </right>
      <top style="thick">
        <color indexed="64"/>
      </top>
      <bottom/>
      <diagonal/>
    </border>
    <border>
      <left/>
      <right style="medium">
        <color indexed="64"/>
      </right>
      <top/>
      <bottom/>
      <diagonal/>
    </border>
    <border>
      <left/>
      <right/>
      <top style="thick">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mediumDashed">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Dashed">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Dashed">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Dashed">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mediumDashed">
        <color indexed="64"/>
      </bottom>
      <diagonal/>
    </border>
    <border>
      <left style="thin">
        <color indexed="64"/>
      </left>
      <right style="medium">
        <color indexed="64"/>
      </right>
      <top style="thin">
        <color indexed="64"/>
      </top>
      <bottom style="mediumDash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medium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style="thin">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double">
        <color indexed="64"/>
      </right>
      <top style="thick">
        <color indexed="64"/>
      </top>
      <bottom/>
      <diagonal/>
    </border>
    <border>
      <left style="thin">
        <color indexed="64"/>
      </left>
      <right style="double">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double">
        <color indexed="64"/>
      </right>
      <top style="medium">
        <color indexed="64"/>
      </top>
      <bottom/>
      <diagonal/>
    </border>
    <border>
      <left/>
      <right style="thin">
        <color indexed="64"/>
      </right>
      <top style="medium">
        <color indexed="64"/>
      </top>
      <bottom/>
      <diagonal/>
    </border>
    <border>
      <left style="thin">
        <color indexed="64"/>
      </left>
      <right style="thick">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ck">
        <color indexed="64"/>
      </left>
      <right style="double">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thick">
        <color indexed="64"/>
      </right>
      <top/>
      <bottom style="thin">
        <color indexed="64"/>
      </bottom>
      <diagonal/>
    </border>
    <border>
      <left style="thick">
        <color indexed="64"/>
      </left>
      <right style="double">
        <color indexed="64"/>
      </right>
      <top style="thin">
        <color indexed="64"/>
      </top>
      <bottom style="medium">
        <color indexed="64"/>
      </bottom>
      <diagonal/>
    </border>
    <border>
      <left style="thick">
        <color indexed="64"/>
      </left>
      <right style="double">
        <color indexed="64"/>
      </right>
      <top/>
      <bottom/>
      <diagonal/>
    </border>
    <border>
      <left style="thin">
        <color indexed="64"/>
      </left>
      <right style="thick">
        <color indexed="64"/>
      </right>
      <top style="medium">
        <color indexed="64"/>
      </top>
      <bottom/>
      <diagonal/>
    </border>
    <border>
      <left style="thick">
        <color indexed="64"/>
      </left>
      <right style="double">
        <color indexed="64"/>
      </right>
      <top style="medium">
        <color indexed="64"/>
      </top>
      <bottom style="medium">
        <color indexed="64"/>
      </bottom>
      <diagonal/>
    </border>
    <border>
      <left style="thick">
        <color indexed="64"/>
      </left>
      <right style="double">
        <color indexed="64"/>
      </right>
      <top style="medium">
        <color indexed="64"/>
      </top>
      <bottom style="thick">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medium">
        <color indexed="64"/>
      </top>
      <bottom style="thick">
        <color indexed="64"/>
      </bottom>
      <diagonal/>
    </border>
    <border>
      <left style="thin">
        <color indexed="64"/>
      </left>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thick">
        <color indexed="64"/>
      </left>
      <right/>
      <top style="thick">
        <color indexed="64"/>
      </top>
      <bottom style="thick">
        <color indexed="64"/>
      </bottom>
      <diagonal/>
    </border>
    <border>
      <left/>
      <right style="medium">
        <color indexed="64"/>
      </right>
      <top style="medium">
        <color indexed="64"/>
      </top>
      <bottom style="thick">
        <color indexed="64"/>
      </bottom>
      <diagonal/>
    </border>
    <border>
      <left style="thin">
        <color indexed="64"/>
      </left>
      <right/>
      <top style="thin">
        <color indexed="64"/>
      </top>
      <bottom style="mediumDashed">
        <color indexed="64"/>
      </bottom>
      <diagonal/>
    </border>
    <border>
      <left/>
      <right style="thin">
        <color indexed="64"/>
      </right>
      <top style="mediumDashed">
        <color indexed="64"/>
      </top>
      <bottom/>
      <diagonal/>
    </border>
    <border>
      <left style="thin">
        <color indexed="64"/>
      </left>
      <right style="thin">
        <color indexed="64"/>
      </right>
      <top style="mediumDashed">
        <color indexed="64"/>
      </top>
      <bottom/>
      <diagonal/>
    </border>
    <border>
      <left style="thin">
        <color indexed="64"/>
      </left>
      <right/>
      <top style="mediumDashed">
        <color indexed="64"/>
      </top>
      <bottom/>
      <diagonal/>
    </border>
    <border>
      <left style="medium">
        <color indexed="64"/>
      </left>
      <right style="thin">
        <color indexed="64"/>
      </right>
      <top style="mediumDashed">
        <color indexed="64"/>
      </top>
      <bottom/>
      <diagonal/>
    </border>
    <border>
      <left style="thin">
        <color indexed="64"/>
      </left>
      <right style="medium">
        <color indexed="64"/>
      </right>
      <top style="mediumDashed">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dotted">
        <color indexed="64"/>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dotted">
        <color indexed="64"/>
      </top>
      <bottom style="medium">
        <color indexed="64"/>
      </bottom>
      <diagonal/>
    </border>
    <border>
      <left style="medium">
        <color indexed="64"/>
      </left>
      <right/>
      <top style="medium">
        <color indexed="64"/>
      </top>
      <bottom style="dotted">
        <color indexed="64"/>
      </bottom>
      <diagonal/>
    </border>
    <border>
      <left style="thin">
        <color indexed="64"/>
      </left>
      <right style="thin">
        <color indexed="64"/>
      </right>
      <top style="double">
        <color indexed="64"/>
      </top>
      <bottom/>
      <diagonal/>
    </border>
    <border>
      <left/>
      <right/>
      <top style="medium">
        <color indexed="64"/>
      </top>
      <bottom/>
      <diagonal/>
    </border>
    <border>
      <left/>
      <right/>
      <top style="medium">
        <color indexed="64"/>
      </top>
      <bottom style="thick">
        <color indexed="64"/>
      </bottom>
      <diagonal/>
    </border>
    <border>
      <left/>
      <right/>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style="thin">
        <color indexed="64"/>
      </top>
      <bottom style="mediumDashed">
        <color indexed="64"/>
      </bottom>
      <diagonal/>
    </border>
    <border>
      <left/>
      <right style="medium">
        <color indexed="64"/>
      </right>
      <top style="mediumDashed">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Dashed">
        <color indexed="64"/>
      </bottom>
      <diagonal/>
    </border>
    <border>
      <left/>
      <right/>
      <top style="mediumDashed">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diagonalDown="1">
      <left/>
      <right style="thin">
        <color indexed="64"/>
      </right>
      <top/>
      <bottom/>
      <diagonal style="thin">
        <color indexed="64"/>
      </diagonal>
    </border>
    <border diagonalDown="1">
      <left/>
      <right style="thin">
        <color indexed="64"/>
      </right>
      <top/>
      <bottom style="medium">
        <color indexed="64"/>
      </bottom>
      <diagonal style="thin">
        <color indexed="64"/>
      </diagonal>
    </border>
    <border>
      <left style="thick">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thick">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medium">
        <color indexed="64"/>
      </left>
      <right/>
      <top style="medium">
        <color indexed="64"/>
      </top>
      <bottom style="thick">
        <color indexed="64"/>
      </bottom>
      <diagonal/>
    </border>
    <border>
      <left/>
      <right style="thick">
        <color indexed="64"/>
      </right>
      <top style="medium">
        <color indexed="64"/>
      </top>
      <bottom style="thick">
        <color indexed="64"/>
      </bottom>
      <diagonal/>
    </border>
    <border>
      <left style="thin">
        <color indexed="64"/>
      </left>
      <right style="thick">
        <color indexed="64"/>
      </right>
      <top/>
      <bottom style="medium">
        <color indexed="64"/>
      </bottom>
      <diagonal/>
    </border>
    <border>
      <left style="thick">
        <color indexed="64"/>
      </left>
      <right style="thin">
        <color indexed="64"/>
      </right>
      <top style="thick">
        <color indexed="64"/>
      </top>
      <bottom/>
      <diagonal/>
    </border>
    <border>
      <left style="thick">
        <color indexed="64"/>
      </left>
      <right style="thin">
        <color indexed="64"/>
      </right>
      <top/>
      <bottom style="thick">
        <color indexed="64"/>
      </bottom>
      <diagonal/>
    </border>
    <border>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auto="1"/>
      </left>
      <right/>
      <top style="thin">
        <color auto="1"/>
      </top>
      <bottom/>
      <diagonal/>
    </border>
    <border>
      <left/>
      <right style="medium">
        <color indexed="64"/>
      </right>
      <top style="thin">
        <color indexed="64"/>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auto="1"/>
      </right>
      <top style="thin">
        <color auto="1"/>
      </top>
      <bottom style="thin">
        <color auto="1"/>
      </bottom>
      <diagonal/>
    </border>
    <border>
      <left/>
      <right style="medium">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diagonalDown="1">
      <left style="medium">
        <color indexed="64"/>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diagonal style="thin">
        <color indexed="64"/>
      </diagonal>
    </border>
    <border diagonalDown="1">
      <left style="medium">
        <color indexed="64"/>
      </left>
      <right/>
      <top/>
      <bottom style="medium">
        <color indexed="64"/>
      </bottom>
      <diagonal style="thin">
        <color indexed="64"/>
      </diagonal>
    </border>
    <border>
      <left/>
      <right/>
      <top style="dotted">
        <color indexed="64"/>
      </top>
      <bottom style="medium">
        <color indexed="64"/>
      </bottom>
      <diagonal/>
    </border>
    <border>
      <left style="medium">
        <color indexed="64"/>
      </left>
      <right/>
      <top style="thin">
        <color indexed="64"/>
      </top>
      <bottom style="mediumDashed">
        <color indexed="64"/>
      </bottom>
      <diagonal/>
    </border>
    <border>
      <left style="medium">
        <color indexed="64"/>
      </left>
      <right/>
      <top style="mediumDashed">
        <color indexed="64"/>
      </top>
      <bottom style="thin">
        <color indexed="64"/>
      </bottom>
      <diagonal/>
    </border>
    <border>
      <left style="medium">
        <color indexed="64"/>
      </left>
      <right style="medium">
        <color indexed="64"/>
      </right>
      <top style="mediumDashed">
        <color indexed="64"/>
      </top>
      <bottom/>
      <diagonal/>
    </border>
    <border>
      <left style="medium">
        <color indexed="64"/>
      </left>
      <right style="medium">
        <color indexed="64"/>
      </right>
      <top style="thin">
        <color indexed="64"/>
      </top>
      <bottom/>
      <diagonal/>
    </border>
    <border>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style="medium">
        <color indexed="64"/>
      </left>
      <right style="thin">
        <color indexed="64"/>
      </right>
      <top style="thick">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54">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alignment vertical="center"/>
    </xf>
    <xf numFmtId="0" fontId="15"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 fillId="0" borderId="0"/>
    <xf numFmtId="0" fontId="2" fillId="0" borderId="0"/>
    <xf numFmtId="0" fontId="2" fillId="0" borderId="0">
      <alignment vertical="center"/>
    </xf>
    <xf numFmtId="0" fontId="2" fillId="0" borderId="0"/>
    <xf numFmtId="0" fontId="15" fillId="0" borderId="0">
      <alignment vertical="center"/>
    </xf>
    <xf numFmtId="0" fontId="2" fillId="0" borderId="0"/>
    <xf numFmtId="0" fontId="2" fillId="0" borderId="0"/>
    <xf numFmtId="0" fontId="2" fillId="0" borderId="0">
      <alignment vertical="center"/>
    </xf>
    <xf numFmtId="0" fontId="27" fillId="4" borderId="0" applyNumberFormat="0" applyBorder="0" applyAlignment="0" applyProtection="0">
      <alignment vertical="center"/>
    </xf>
  </cellStyleXfs>
  <cellXfs count="976">
    <xf numFmtId="0" fontId="0" fillId="0" borderId="0" xfId="0">
      <alignment vertical="center"/>
    </xf>
    <xf numFmtId="0" fontId="4" fillId="0" borderId="0" xfId="50" applyFont="1"/>
    <xf numFmtId="0" fontId="2" fillId="0" borderId="0" xfId="50"/>
    <xf numFmtId="0" fontId="5" fillId="0" borderId="60" xfId="50" applyFont="1" applyBorder="1"/>
    <xf numFmtId="0" fontId="5" fillId="0" borderId="67" xfId="50" applyFont="1" applyBorder="1" applyAlignment="1">
      <alignment horizontal="center"/>
    </xf>
    <xf numFmtId="0" fontId="2" fillId="0" borderId="85" xfId="52" applyBorder="1" applyAlignment="1">
      <alignment horizontal="right" vertical="center"/>
    </xf>
    <xf numFmtId="183" fontId="2" fillId="0" borderId="86" xfId="52" applyNumberFormat="1" applyBorder="1" applyProtection="1">
      <alignment vertical="center"/>
      <protection locked="0"/>
    </xf>
    <xf numFmtId="0" fontId="2" fillId="0" borderId="17" xfId="52" applyBorder="1" applyAlignment="1">
      <alignment horizontal="right" vertical="center"/>
    </xf>
    <xf numFmtId="0" fontId="2" fillId="0" borderId="11" xfId="52" applyBorder="1" applyAlignment="1">
      <alignment horizontal="right" vertical="center"/>
    </xf>
    <xf numFmtId="0" fontId="2" fillId="0" borderId="64" xfId="52" applyBorder="1" applyAlignment="1">
      <alignment horizontal="right" vertical="center"/>
    </xf>
    <xf numFmtId="0" fontId="0" fillId="0" borderId="17" xfId="52" applyFont="1" applyBorder="1" applyAlignment="1">
      <alignment horizontal="right" vertical="center"/>
    </xf>
    <xf numFmtId="183" fontId="2" fillId="0" borderId="86" xfId="52" applyNumberFormat="1" applyBorder="1">
      <alignment vertical="center"/>
    </xf>
    <xf numFmtId="0" fontId="5" fillId="25" borderId="62" xfId="0" applyFont="1" applyFill="1" applyBorder="1" applyAlignment="1">
      <alignment horizontal="right"/>
    </xf>
    <xf numFmtId="0" fontId="5" fillId="25" borderId="40" xfId="0" applyFont="1" applyFill="1" applyBorder="1" applyAlignment="1">
      <alignment horizontal="right"/>
    </xf>
    <xf numFmtId="0" fontId="5" fillId="25" borderId="50" xfId="0" applyFont="1" applyFill="1" applyBorder="1" applyAlignment="1">
      <alignment horizontal="right"/>
    </xf>
    <xf numFmtId="0" fontId="5" fillId="25" borderId="94" xfId="0" applyFont="1" applyFill="1" applyBorder="1" applyAlignment="1">
      <alignment horizontal="right"/>
    </xf>
    <xf numFmtId="0" fontId="5" fillId="25" borderId="95" xfId="0" applyFont="1" applyFill="1" applyBorder="1" applyAlignment="1">
      <alignment horizontal="right"/>
    </xf>
    <xf numFmtId="0" fontId="5" fillId="25" borderId="96" xfId="0" applyFont="1" applyFill="1" applyBorder="1" applyAlignment="1">
      <alignment horizontal="right"/>
    </xf>
    <xf numFmtId="0" fontId="5" fillId="25" borderId="97" xfId="0" applyFont="1" applyFill="1" applyBorder="1" applyAlignment="1">
      <alignment horizontal="right"/>
    </xf>
    <xf numFmtId="0" fontId="5" fillId="25" borderId="98" xfId="0" applyFont="1" applyFill="1" applyBorder="1" applyAlignment="1">
      <alignment horizontal="right"/>
    </xf>
    <xf numFmtId="0" fontId="5" fillId="25" borderId="99" xfId="0" applyFont="1" applyFill="1" applyBorder="1" applyAlignment="1">
      <alignment horizontal="right"/>
    </xf>
    <xf numFmtId="0" fontId="5" fillId="25" borderId="63" xfId="0" applyFont="1" applyFill="1" applyBorder="1" applyAlignment="1">
      <alignment horizontal="right"/>
    </xf>
    <xf numFmtId="0" fontId="5" fillId="25" borderId="65" xfId="0" applyFont="1" applyFill="1" applyBorder="1" applyAlignment="1">
      <alignment horizontal="right"/>
    </xf>
    <xf numFmtId="0" fontId="5" fillId="25" borderId="41" xfId="0" applyFont="1" applyFill="1" applyBorder="1" applyAlignment="1">
      <alignment horizontal="right"/>
    </xf>
    <xf numFmtId="0" fontId="5" fillId="25" borderId="43" xfId="0" applyFont="1" applyFill="1" applyBorder="1" applyAlignment="1">
      <alignment horizontal="right"/>
    </xf>
    <xf numFmtId="0" fontId="2" fillId="0" borderId="13" xfId="52" applyBorder="1" applyAlignment="1">
      <alignment horizontal="right" vertical="center"/>
    </xf>
    <xf numFmtId="0" fontId="5" fillId="27" borderId="97" xfId="51" applyFont="1" applyFill="1" applyBorder="1" applyAlignment="1">
      <alignment horizontal="right"/>
    </xf>
    <xf numFmtId="0" fontId="5" fillId="27" borderId="63" xfId="51" applyFont="1" applyFill="1" applyBorder="1" applyAlignment="1">
      <alignment horizontal="right"/>
    </xf>
    <xf numFmtId="0" fontId="5" fillId="27" borderId="64" xfId="51" applyFont="1" applyFill="1" applyBorder="1" applyAlignment="1">
      <alignment horizontal="right"/>
    </xf>
    <xf numFmtId="0" fontId="5" fillId="27" borderId="95" xfId="51" applyFont="1" applyFill="1" applyBorder="1" applyAlignment="1">
      <alignment horizontal="right"/>
    </xf>
    <xf numFmtId="0" fontId="5" fillId="27" borderId="96" xfId="51" applyFont="1" applyFill="1" applyBorder="1" applyAlignment="1">
      <alignment horizontal="right"/>
    </xf>
    <xf numFmtId="0" fontId="5" fillId="27" borderId="61" xfId="51" applyFont="1" applyFill="1" applyBorder="1" applyAlignment="1">
      <alignment horizontal="right"/>
    </xf>
    <xf numFmtId="0" fontId="5" fillId="27" borderId="94" xfId="51" applyFont="1" applyFill="1" applyBorder="1" applyAlignment="1">
      <alignment horizontal="right"/>
    </xf>
    <xf numFmtId="0" fontId="5" fillId="27" borderId="98" xfId="51" applyFont="1" applyFill="1" applyBorder="1" applyAlignment="1">
      <alignment horizontal="right"/>
    </xf>
    <xf numFmtId="0" fontId="5" fillId="27" borderId="99" xfId="51" applyFont="1" applyFill="1" applyBorder="1" applyAlignment="1">
      <alignment horizontal="right"/>
    </xf>
    <xf numFmtId="0" fontId="5" fillId="27" borderId="102" xfId="51" applyFont="1" applyFill="1" applyBorder="1" applyAlignment="1">
      <alignment horizontal="right"/>
    </xf>
    <xf numFmtId="0" fontId="5" fillId="27" borderId="45" xfId="51" applyFont="1" applyFill="1" applyBorder="1" applyAlignment="1">
      <alignment horizontal="right"/>
    </xf>
    <xf numFmtId="0" fontId="5" fillId="27" borderId="46" xfId="51" applyFont="1" applyFill="1" applyBorder="1" applyAlignment="1">
      <alignment horizontal="right"/>
    </xf>
    <xf numFmtId="0" fontId="5" fillId="27" borderId="48" xfId="51" applyFont="1" applyFill="1" applyBorder="1" applyAlignment="1">
      <alignment horizontal="right"/>
    </xf>
    <xf numFmtId="0" fontId="5" fillId="27" borderId="49" xfId="51" applyFont="1" applyFill="1" applyBorder="1" applyAlignment="1">
      <alignment horizontal="right"/>
    </xf>
    <xf numFmtId="49" fontId="2" fillId="0" borderId="0" xfId="50" applyNumberFormat="1"/>
    <xf numFmtId="0" fontId="5" fillId="28" borderId="97" xfId="0" applyFont="1" applyFill="1" applyBorder="1" applyAlignment="1">
      <alignment horizontal="right"/>
    </xf>
    <xf numFmtId="0" fontId="5" fillId="28" borderId="95" xfId="0" applyFont="1" applyFill="1" applyBorder="1" applyAlignment="1">
      <alignment horizontal="right"/>
    </xf>
    <xf numFmtId="0" fontId="5" fillId="28" borderId="96" xfId="0" applyFont="1" applyFill="1" applyBorder="1" applyAlignment="1">
      <alignment horizontal="right"/>
    </xf>
    <xf numFmtId="0" fontId="5" fillId="28" borderId="94" xfId="0" applyFont="1" applyFill="1" applyBorder="1" applyAlignment="1">
      <alignment horizontal="right"/>
    </xf>
    <xf numFmtId="0" fontId="5" fillId="28" borderId="98" xfId="0" applyFont="1" applyFill="1" applyBorder="1" applyAlignment="1">
      <alignment horizontal="right"/>
    </xf>
    <xf numFmtId="0" fontId="5" fillId="28" borderId="99" xfId="0" applyFont="1" applyFill="1" applyBorder="1" applyAlignment="1">
      <alignment horizontal="right"/>
    </xf>
    <xf numFmtId="0" fontId="5" fillId="28" borderId="40" xfId="0" applyFont="1" applyFill="1" applyBorder="1" applyAlignment="1">
      <alignment horizontal="right"/>
    </xf>
    <xf numFmtId="0" fontId="5" fillId="28" borderId="41" xfId="0" applyFont="1" applyFill="1" applyBorder="1" applyAlignment="1">
      <alignment horizontal="right"/>
    </xf>
    <xf numFmtId="0" fontId="5" fillId="28" borderId="43" xfId="0" applyFont="1" applyFill="1" applyBorder="1" applyAlignment="1">
      <alignment horizontal="right"/>
    </xf>
    <xf numFmtId="0" fontId="5" fillId="28" borderId="50" xfId="0" applyFont="1" applyFill="1" applyBorder="1" applyAlignment="1">
      <alignment horizontal="right"/>
    </xf>
    <xf numFmtId="0" fontId="5" fillId="28" borderId="63" xfId="0" applyFont="1" applyFill="1" applyBorder="1" applyAlignment="1">
      <alignment horizontal="right"/>
    </xf>
    <xf numFmtId="0" fontId="5" fillId="28" borderId="65" xfId="0" applyFont="1" applyFill="1" applyBorder="1" applyAlignment="1">
      <alignment horizontal="right"/>
    </xf>
    <xf numFmtId="0" fontId="5" fillId="28" borderId="62" xfId="0" applyFont="1" applyFill="1" applyBorder="1" applyAlignment="1">
      <alignment horizontal="right"/>
    </xf>
    <xf numFmtId="0" fontId="5" fillId="30" borderId="97" xfId="51" applyFont="1" applyFill="1" applyBorder="1" applyAlignment="1">
      <alignment horizontal="right"/>
    </xf>
    <xf numFmtId="0" fontId="5" fillId="30" borderId="63" xfId="51" applyFont="1" applyFill="1" applyBorder="1" applyAlignment="1">
      <alignment horizontal="right"/>
    </xf>
    <xf numFmtId="0" fontId="5" fillId="30" borderId="64" xfId="51" applyFont="1" applyFill="1" applyBorder="1" applyAlignment="1">
      <alignment horizontal="right"/>
    </xf>
    <xf numFmtId="0" fontId="5" fillId="30" borderId="96" xfId="51" applyFont="1" applyFill="1" applyBorder="1" applyAlignment="1">
      <alignment horizontal="right"/>
    </xf>
    <xf numFmtId="0" fontId="5" fillId="30" borderId="61" xfId="51" applyFont="1" applyFill="1" applyBorder="1" applyAlignment="1">
      <alignment horizontal="right"/>
    </xf>
    <xf numFmtId="0" fontId="5" fillId="30" borderId="94" xfId="51" applyFont="1" applyFill="1" applyBorder="1" applyAlignment="1">
      <alignment horizontal="right"/>
    </xf>
    <xf numFmtId="0" fontId="5" fillId="30" borderId="98" xfId="51" applyFont="1" applyFill="1" applyBorder="1" applyAlignment="1">
      <alignment horizontal="right"/>
    </xf>
    <xf numFmtId="0" fontId="5" fillId="30" borderId="99" xfId="51" applyFont="1" applyFill="1" applyBorder="1" applyAlignment="1">
      <alignment horizontal="right"/>
    </xf>
    <xf numFmtId="0" fontId="5" fillId="30" borderId="102" xfId="51" applyFont="1" applyFill="1" applyBorder="1" applyAlignment="1">
      <alignment horizontal="right"/>
    </xf>
    <xf numFmtId="0" fontId="5" fillId="30" borderId="45" xfId="51" applyFont="1" applyFill="1" applyBorder="1" applyAlignment="1">
      <alignment horizontal="right"/>
    </xf>
    <xf numFmtId="0" fontId="5" fillId="30" borderId="48" xfId="51" applyFont="1" applyFill="1" applyBorder="1" applyAlignment="1">
      <alignment horizontal="right"/>
    </xf>
    <xf numFmtId="49" fontId="0" fillId="0" borderId="0" xfId="0" applyNumberFormat="1">
      <alignment vertical="center"/>
    </xf>
    <xf numFmtId="178" fontId="2" fillId="0" borderId="86" xfId="50" applyNumberFormat="1" applyBorder="1"/>
    <xf numFmtId="0" fontId="7" fillId="0" borderId="15" xfId="49" applyFont="1" applyBorder="1" applyAlignment="1">
      <alignment vertical="center" wrapText="1"/>
    </xf>
    <xf numFmtId="0" fontId="7" fillId="0" borderId="65" xfId="49" applyFont="1" applyBorder="1" applyAlignment="1">
      <alignment vertical="center" wrapText="1"/>
    </xf>
    <xf numFmtId="0" fontId="7" fillId="0" borderId="48" xfId="49" applyFont="1" applyBorder="1" applyAlignment="1">
      <alignment vertical="center" wrapText="1"/>
    </xf>
    <xf numFmtId="0" fontId="2" fillId="0" borderId="0" xfId="51" applyAlignment="1">
      <alignment horizontal="center"/>
    </xf>
    <xf numFmtId="0" fontId="2" fillId="0" borderId="0" xfId="51"/>
    <xf numFmtId="0" fontId="2" fillId="0" borderId="59" xfId="51" applyBorder="1" applyAlignment="1">
      <alignment horizontal="center"/>
    </xf>
    <xf numFmtId="0" fontId="2" fillId="0" borderId="106" xfId="51" applyBorder="1" applyAlignment="1">
      <alignment horizontal="center"/>
    </xf>
    <xf numFmtId="0" fontId="2" fillId="0" borderId="84" xfId="51" applyBorder="1"/>
    <xf numFmtId="0" fontId="2" fillId="0" borderId="107" xfId="51" applyBorder="1" applyAlignment="1">
      <alignment horizontal="center"/>
    </xf>
    <xf numFmtId="0" fontId="2" fillId="0" borderId="108" xfId="51" applyBorder="1"/>
    <xf numFmtId="0" fontId="2" fillId="0" borderId="58" xfId="51" applyBorder="1" applyAlignment="1">
      <alignment horizontal="center"/>
    </xf>
    <xf numFmtId="0" fontId="2" fillId="0" borderId="57" xfId="51" applyBorder="1" applyAlignment="1">
      <alignment horizontal="center"/>
    </xf>
    <xf numFmtId="0" fontId="2" fillId="0" borderId="82" xfId="51" applyBorder="1" applyAlignment="1">
      <alignment horizontal="center"/>
    </xf>
    <xf numFmtId="0" fontId="2" fillId="0" borderId="109" xfId="51" applyBorder="1" applyAlignment="1">
      <alignment horizontal="center"/>
    </xf>
    <xf numFmtId="0" fontId="2" fillId="0" borderId="110" xfId="51" applyBorder="1"/>
    <xf numFmtId="0" fontId="2" fillId="0" borderId="111" xfId="51" applyBorder="1"/>
    <xf numFmtId="0" fontId="2" fillId="0" borderId="112" xfId="51" applyBorder="1" applyAlignment="1">
      <alignment horizontal="center" wrapText="1"/>
    </xf>
    <xf numFmtId="0" fontId="28" fillId="0" borderId="113" xfId="51" applyFont="1" applyBorder="1" applyAlignment="1">
      <alignment horizontal="center"/>
    </xf>
    <xf numFmtId="0" fontId="2" fillId="0" borderId="114" xfId="51" applyBorder="1" applyAlignment="1">
      <alignment horizontal="center"/>
    </xf>
    <xf numFmtId="0" fontId="2" fillId="0" borderId="36" xfId="51" applyBorder="1" applyAlignment="1">
      <alignment horizontal="center"/>
    </xf>
    <xf numFmtId="0" fontId="2" fillId="0" borderId="115" xfId="51" applyBorder="1" applyAlignment="1">
      <alignment horizontal="center"/>
    </xf>
    <xf numFmtId="0" fontId="2" fillId="0" borderId="116" xfId="51" applyBorder="1" applyAlignment="1">
      <alignment horizontal="center"/>
    </xf>
    <xf numFmtId="0" fontId="2" fillId="0" borderId="14" xfId="51" applyBorder="1"/>
    <xf numFmtId="0" fontId="28" fillId="0" borderId="117" xfId="51" applyFont="1" applyBorder="1" applyAlignment="1">
      <alignment horizontal="center"/>
    </xf>
    <xf numFmtId="0" fontId="2" fillId="0" borderId="13" xfId="51" applyBorder="1" applyAlignment="1">
      <alignment horizontal="center"/>
    </xf>
    <xf numFmtId="0" fontId="2" fillId="0" borderId="118" xfId="51" applyBorder="1" applyAlignment="1">
      <alignment horizontal="center"/>
    </xf>
    <xf numFmtId="0" fontId="2" fillId="0" borderId="119" xfId="51" applyBorder="1" applyAlignment="1">
      <alignment horizontal="center"/>
    </xf>
    <xf numFmtId="0" fontId="2" fillId="0" borderId="49" xfId="51" applyBorder="1"/>
    <xf numFmtId="0" fontId="2" fillId="0" borderId="120" xfId="51" applyBorder="1" applyAlignment="1">
      <alignment horizontal="center"/>
    </xf>
    <xf numFmtId="0" fontId="2" fillId="0" borderId="54" xfId="51" applyBorder="1"/>
    <xf numFmtId="0" fontId="2" fillId="0" borderId="51" xfId="51" applyBorder="1"/>
    <xf numFmtId="0" fontId="2" fillId="0" borderId="121" xfId="51" applyBorder="1" applyAlignment="1">
      <alignment horizontal="center" wrapText="1"/>
    </xf>
    <xf numFmtId="0" fontId="2" fillId="0" borderId="12" xfId="51" applyBorder="1"/>
    <xf numFmtId="0" fontId="2" fillId="0" borderId="39" xfId="51" applyBorder="1"/>
    <xf numFmtId="0" fontId="2" fillId="0" borderId="36" xfId="51" applyBorder="1"/>
    <xf numFmtId="0" fontId="2" fillId="0" borderId="115" xfId="51" applyBorder="1" applyAlignment="1">
      <alignment horizontal="center" wrapText="1"/>
    </xf>
    <xf numFmtId="0" fontId="28" fillId="0" borderId="122" xfId="51" applyFont="1" applyBorder="1" applyAlignment="1">
      <alignment horizontal="center"/>
    </xf>
    <xf numFmtId="0" fontId="28" fillId="0" borderId="123" xfId="51" applyFont="1" applyBorder="1" applyAlignment="1">
      <alignment horizontal="center"/>
    </xf>
    <xf numFmtId="0" fontId="2" fillId="0" borderId="61" xfId="51" applyBorder="1" applyAlignment="1">
      <alignment horizontal="center"/>
    </xf>
    <xf numFmtId="0" fontId="2" fillId="0" borderId="95" xfId="51" applyBorder="1" applyAlignment="1">
      <alignment horizontal="center"/>
    </xf>
    <xf numFmtId="0" fontId="2" fillId="0" borderId="124" xfId="51" applyBorder="1" applyAlignment="1">
      <alignment horizontal="center"/>
    </xf>
    <xf numFmtId="0" fontId="28" fillId="0" borderId="125" xfId="51" applyFont="1" applyBorder="1" applyAlignment="1">
      <alignment horizontal="center"/>
    </xf>
    <xf numFmtId="0" fontId="28" fillId="0" borderId="126" xfId="51" applyFont="1" applyBorder="1" applyAlignment="1">
      <alignment horizontal="center"/>
    </xf>
    <xf numFmtId="0" fontId="2" fillId="0" borderId="127" xfId="51" applyBorder="1" applyAlignment="1">
      <alignment horizontal="center"/>
    </xf>
    <xf numFmtId="0" fontId="2" fillId="0" borderId="128" xfId="51" applyBorder="1" applyAlignment="1">
      <alignment horizontal="center"/>
    </xf>
    <xf numFmtId="0" fontId="2" fillId="0" borderId="51" xfId="51" applyBorder="1" applyAlignment="1">
      <alignment horizontal="center"/>
    </xf>
    <xf numFmtId="0" fontId="2" fillId="0" borderId="121" xfId="51" applyBorder="1" applyAlignment="1">
      <alignment horizontal="center"/>
    </xf>
    <xf numFmtId="0" fontId="5" fillId="0" borderId="132" xfId="50" applyFont="1" applyBorder="1" applyAlignment="1">
      <alignment horizontal="center"/>
    </xf>
    <xf numFmtId="0" fontId="5" fillId="0" borderId="104" xfId="50" applyFont="1" applyBorder="1"/>
    <xf numFmtId="0" fontId="5" fillId="0" borderId="0" xfId="50" applyFont="1"/>
    <xf numFmtId="0" fontId="5" fillId="0" borderId="67" xfId="50" applyFont="1" applyBorder="1"/>
    <xf numFmtId="0" fontId="5" fillId="0" borderId="105" xfId="50" applyFont="1" applyBorder="1"/>
    <xf numFmtId="0" fontId="2" fillId="0" borderId="142" xfId="50" applyBorder="1"/>
    <xf numFmtId="0" fontId="5" fillId="0" borderId="0" xfId="51" applyFont="1" applyAlignment="1">
      <alignment horizontal="right"/>
    </xf>
    <xf numFmtId="0" fontId="0" fillId="0" borderId="13" xfId="0" applyBorder="1" applyAlignment="1">
      <alignment vertical="center" wrapText="1"/>
    </xf>
    <xf numFmtId="0" fontId="5" fillId="25" borderId="114" xfId="0" applyFont="1" applyFill="1" applyBorder="1" applyAlignment="1">
      <alignment horizontal="right"/>
    </xf>
    <xf numFmtId="0" fontId="5" fillId="25" borderId="102" xfId="0" applyFont="1" applyFill="1" applyBorder="1" applyAlignment="1">
      <alignment horizontal="right"/>
    </xf>
    <xf numFmtId="0" fontId="5" fillId="25" borderId="44" xfId="0" applyFont="1" applyFill="1" applyBorder="1" applyAlignment="1">
      <alignment horizontal="right"/>
    </xf>
    <xf numFmtId="0" fontId="5" fillId="25" borderId="61" xfId="0" applyFont="1" applyFill="1" applyBorder="1" applyAlignment="1">
      <alignment horizontal="right"/>
    </xf>
    <xf numFmtId="183" fontId="2" fillId="0" borderId="13" xfId="52" applyNumberFormat="1" applyBorder="1" applyProtection="1">
      <alignment vertical="center"/>
      <protection locked="0"/>
    </xf>
    <xf numFmtId="183" fontId="2" fillId="0" borderId="145" xfId="52" applyNumberFormat="1" applyBorder="1" applyProtection="1">
      <alignment vertical="center"/>
      <protection locked="0"/>
    </xf>
    <xf numFmtId="0" fontId="7" fillId="0" borderId="15" xfId="0" applyFont="1" applyBorder="1" applyAlignment="1">
      <alignment vertical="center" wrapText="1"/>
    </xf>
    <xf numFmtId="0" fontId="0" fillId="0" borderId="46" xfId="0" applyBorder="1" applyAlignment="1">
      <alignment vertical="center" wrapText="1"/>
    </xf>
    <xf numFmtId="177" fontId="0" fillId="0" borderId="0" xfId="28" applyNumberFormat="1" applyFont="1" applyBorder="1" applyAlignment="1"/>
    <xf numFmtId="178" fontId="2" fillId="0" borderId="0" xfId="50" applyNumberFormat="1"/>
    <xf numFmtId="177" fontId="2" fillId="0" borderId="0" xfId="28" applyNumberFormat="1" applyBorder="1" applyAlignment="1"/>
    <xf numFmtId="184" fontId="2" fillId="0" borderId="0" xfId="50" applyNumberFormat="1"/>
    <xf numFmtId="0" fontId="5" fillId="0" borderId="16" xfId="50" applyFont="1" applyBorder="1" applyAlignment="1">
      <alignment vertical="center"/>
    </xf>
    <xf numFmtId="0" fontId="5" fillId="0" borderId="0" xfId="50" applyFont="1" applyAlignment="1">
      <alignment vertical="center"/>
    </xf>
    <xf numFmtId="0" fontId="2" fillId="0" borderId="0" xfId="50" applyAlignment="1">
      <alignment vertical="center"/>
    </xf>
    <xf numFmtId="0" fontId="5" fillId="27" borderId="114" xfId="51" applyFont="1" applyFill="1" applyBorder="1" applyAlignment="1">
      <alignment horizontal="right"/>
    </xf>
    <xf numFmtId="0" fontId="5" fillId="30" borderId="50" xfId="51" applyFont="1" applyFill="1" applyBorder="1" applyAlignment="1">
      <alignment horizontal="right"/>
    </xf>
    <xf numFmtId="0" fontId="5" fillId="30" borderId="51" xfId="51" applyFont="1" applyFill="1" applyBorder="1" applyAlignment="1">
      <alignment horizontal="right"/>
    </xf>
    <xf numFmtId="0" fontId="5" fillId="30" borderId="53" xfId="51" applyFont="1" applyFill="1" applyBorder="1" applyAlignment="1">
      <alignment horizontal="right"/>
    </xf>
    <xf numFmtId="0" fontId="5" fillId="30" borderId="54" xfId="51" applyFont="1" applyFill="1" applyBorder="1" applyAlignment="1">
      <alignment horizontal="right"/>
    </xf>
    <xf numFmtId="0" fontId="5" fillId="30" borderId="18" xfId="51" applyFont="1" applyFill="1" applyBorder="1" applyAlignment="1">
      <alignment horizontal="right"/>
    </xf>
    <xf numFmtId="0" fontId="5" fillId="30" borderId="22" xfId="51" applyFont="1" applyFill="1" applyBorder="1" applyAlignment="1">
      <alignment horizontal="right"/>
    </xf>
    <xf numFmtId="0" fontId="5" fillId="30" borderId="21" xfId="51" applyFont="1" applyFill="1" applyBorder="1" applyAlignment="1">
      <alignment horizontal="right"/>
    </xf>
    <xf numFmtId="0" fontId="5" fillId="0" borderId="85" xfId="52" applyFont="1" applyBorder="1" applyAlignment="1">
      <alignment horizontal="right" vertical="center"/>
    </xf>
    <xf numFmtId="0" fontId="7" fillId="0" borderId="48" xfId="0" applyFont="1" applyBorder="1" applyAlignment="1">
      <alignment vertical="center" wrapText="1"/>
    </xf>
    <xf numFmtId="0" fontId="5" fillId="25" borderId="51" xfId="0" applyFont="1" applyFill="1" applyBorder="1" applyAlignment="1">
      <alignment horizontal="right"/>
    </xf>
    <xf numFmtId="0" fontId="5" fillId="25" borderId="53" xfId="0" applyFont="1" applyFill="1" applyBorder="1" applyAlignment="1">
      <alignment horizontal="right"/>
    </xf>
    <xf numFmtId="0" fontId="5" fillId="25" borderId="54" xfId="0" applyFont="1" applyFill="1" applyBorder="1" applyAlignment="1">
      <alignment horizontal="right"/>
    </xf>
    <xf numFmtId="0" fontId="5" fillId="25" borderId="149" xfId="0" applyFont="1" applyFill="1" applyBorder="1" applyAlignment="1">
      <alignment horizontal="right"/>
    </xf>
    <xf numFmtId="0" fontId="5" fillId="25" borderId="0" xfId="0" applyFont="1" applyFill="1" applyAlignment="1">
      <alignment horizontal="right"/>
    </xf>
    <xf numFmtId="0" fontId="5" fillId="25" borderId="151" xfId="0" applyFont="1" applyFill="1" applyBorder="1" applyAlignment="1">
      <alignment horizontal="right"/>
    </xf>
    <xf numFmtId="0" fontId="5" fillId="27" borderId="130" xfId="51" applyFont="1" applyFill="1" applyBorder="1" applyAlignment="1">
      <alignment horizontal="right"/>
    </xf>
    <xf numFmtId="0" fontId="5" fillId="27" borderId="154" xfId="51" applyFont="1" applyFill="1" applyBorder="1" applyAlignment="1">
      <alignment horizontal="right"/>
    </xf>
    <xf numFmtId="0" fontId="5" fillId="27" borderId="41" xfId="51" applyFont="1" applyFill="1" applyBorder="1" applyAlignment="1">
      <alignment horizontal="right"/>
    </xf>
    <xf numFmtId="0" fontId="5" fillId="27" borderId="135" xfId="51" applyFont="1" applyFill="1" applyBorder="1" applyAlignment="1">
      <alignment horizontal="right"/>
    </xf>
    <xf numFmtId="0" fontId="5" fillId="27" borderId="155" xfId="51" applyFont="1" applyFill="1" applyBorder="1" applyAlignment="1">
      <alignment horizontal="right"/>
    </xf>
    <xf numFmtId="0" fontId="5" fillId="27" borderId="40" xfId="51" applyFont="1" applyFill="1" applyBorder="1" applyAlignment="1">
      <alignment horizontal="right"/>
    </xf>
    <xf numFmtId="0" fontId="5" fillId="27" borderId="43" xfId="51" applyFont="1" applyFill="1" applyBorder="1" applyAlignment="1">
      <alignment horizontal="right"/>
    </xf>
    <xf numFmtId="0" fontId="5" fillId="27" borderId="42" xfId="51" applyFont="1" applyFill="1" applyBorder="1" applyAlignment="1">
      <alignment horizontal="right"/>
    </xf>
    <xf numFmtId="0" fontId="5" fillId="27" borderId="156" xfId="51" applyFont="1" applyFill="1" applyBorder="1" applyAlignment="1">
      <alignment horizontal="right"/>
    </xf>
    <xf numFmtId="0" fontId="5" fillId="27" borderId="44" xfId="51" applyFont="1" applyFill="1" applyBorder="1" applyAlignment="1">
      <alignment horizontal="right"/>
    </xf>
    <xf numFmtId="0" fontId="5" fillId="27" borderId="47" xfId="51" applyFont="1" applyFill="1" applyBorder="1" applyAlignment="1">
      <alignment horizontal="right"/>
    </xf>
    <xf numFmtId="0" fontId="5" fillId="27" borderId="157" xfId="51" applyFont="1" applyFill="1" applyBorder="1" applyAlignment="1">
      <alignment horizontal="right"/>
    </xf>
    <xf numFmtId="0" fontId="5" fillId="25" borderId="158" xfId="0" applyFont="1" applyFill="1" applyBorder="1" applyAlignment="1">
      <alignment horizontal="right"/>
    </xf>
    <xf numFmtId="0" fontId="5" fillId="25" borderId="159" xfId="0" applyFont="1" applyFill="1" applyBorder="1" applyAlignment="1">
      <alignment horizontal="right"/>
    </xf>
    <xf numFmtId="178" fontId="1" fillId="0" borderId="86" xfId="50" applyNumberFormat="1" applyFont="1" applyBorder="1" applyAlignment="1">
      <alignment vertical="center"/>
    </xf>
    <xf numFmtId="178" fontId="1" fillId="0" borderId="13" xfId="50" applyNumberFormat="1" applyFont="1" applyBorder="1" applyAlignment="1">
      <alignment vertical="center"/>
    </xf>
    <xf numFmtId="178" fontId="1" fillId="0" borderId="145" xfId="50" applyNumberFormat="1" applyFont="1" applyBorder="1" applyAlignment="1">
      <alignment vertical="center"/>
    </xf>
    <xf numFmtId="0" fontId="5" fillId="0" borderId="68" xfId="50" applyFont="1" applyBorder="1" applyAlignment="1">
      <alignment horizontal="center"/>
    </xf>
    <xf numFmtId="0" fontId="5" fillId="0" borderId="70" xfId="50" applyFont="1" applyBorder="1" applyAlignment="1">
      <alignment horizontal="center"/>
    </xf>
    <xf numFmtId="0" fontId="2" fillId="0" borderId="13" xfId="48" applyBorder="1" applyAlignment="1">
      <alignment horizontal="center" vertical="center"/>
    </xf>
    <xf numFmtId="0" fontId="2" fillId="0" borderId="63" xfId="48" applyBorder="1" applyAlignment="1">
      <alignment horizontal="center" vertical="center"/>
    </xf>
    <xf numFmtId="0" fontId="2" fillId="0" borderId="46" xfId="48" applyBorder="1" applyAlignment="1">
      <alignment horizontal="center" vertical="center"/>
    </xf>
    <xf numFmtId="0" fontId="0" fillId="0" borderId="13" xfId="48" applyFont="1" applyBorder="1" applyAlignment="1">
      <alignment horizontal="left" vertical="center" indent="1"/>
    </xf>
    <xf numFmtId="49" fontId="2" fillId="0" borderId="13" xfId="48" applyNumberFormat="1" applyBorder="1" applyAlignment="1">
      <alignment horizontal="left" vertical="center" indent="1"/>
    </xf>
    <xf numFmtId="0" fontId="2" fillId="0" borderId="13" xfId="48" applyBorder="1" applyAlignment="1">
      <alignment horizontal="left" vertical="center" wrapText="1" indent="1"/>
    </xf>
    <xf numFmtId="0" fontId="2" fillId="0" borderId="13" xfId="48" applyBorder="1" applyAlignment="1">
      <alignment horizontal="left" vertical="center" indent="1"/>
    </xf>
    <xf numFmtId="0" fontId="7" fillId="0" borderId="13" xfId="48" applyFont="1" applyBorder="1" applyAlignment="1">
      <alignment horizontal="left" vertical="center" wrapText="1" indent="1"/>
    </xf>
    <xf numFmtId="0" fontId="2" fillId="0" borderId="14" xfId="48" applyBorder="1" applyAlignment="1">
      <alignment horizontal="left" vertical="center" indent="1"/>
    </xf>
    <xf numFmtId="0" fontId="2" fillId="0" borderId="49" xfId="48" applyBorder="1" applyAlignment="1">
      <alignment horizontal="left" vertical="center" wrapText="1" indent="1"/>
    </xf>
    <xf numFmtId="0" fontId="29" fillId="0" borderId="180" xfId="49" applyFont="1" applyBorder="1" applyAlignment="1">
      <alignment horizontal="center" vertical="center" wrapText="1"/>
    </xf>
    <xf numFmtId="0" fontId="29" fillId="0" borderId="14" xfId="0" applyFont="1" applyBorder="1" applyAlignment="1">
      <alignment horizontal="center" vertical="center" wrapText="1"/>
    </xf>
    <xf numFmtId="0" fontId="0" fillId="0" borderId="14" xfId="0" applyBorder="1" applyAlignment="1">
      <alignment horizontal="center" vertical="center" wrapText="1"/>
    </xf>
    <xf numFmtId="0" fontId="2" fillId="0" borderId="14" xfId="49" applyFont="1" applyBorder="1" applyAlignment="1">
      <alignment horizontal="center" vertical="center" wrapText="1"/>
    </xf>
    <xf numFmtId="0" fontId="2" fillId="0" borderId="49" xfId="49" applyFont="1" applyBorder="1" applyAlignment="1">
      <alignment horizontal="center" vertical="center" wrapText="1"/>
    </xf>
    <xf numFmtId="0" fontId="5" fillId="36" borderId="67" xfId="50" applyFont="1" applyFill="1" applyBorder="1" applyAlignment="1">
      <alignment horizontal="center"/>
    </xf>
    <xf numFmtId="0" fontId="5" fillId="36" borderId="68" xfId="50" applyFont="1" applyFill="1" applyBorder="1" applyAlignment="1">
      <alignment horizontal="center"/>
    </xf>
    <xf numFmtId="0" fontId="2" fillId="0" borderId="0" xfId="50" applyAlignment="1">
      <alignment horizontal="right"/>
    </xf>
    <xf numFmtId="0" fontId="1" fillId="0" borderId="0" xfId="50" applyFont="1"/>
    <xf numFmtId="0" fontId="1" fillId="0" borderId="13" xfId="48" applyFont="1" applyBorder="1" applyAlignment="1">
      <alignment horizontal="center" vertical="center"/>
    </xf>
    <xf numFmtId="0" fontId="1" fillId="0" borderId="49" xfId="48" applyFont="1" applyBorder="1" applyAlignment="1">
      <alignment horizontal="left" vertical="center" wrapText="1" indent="1"/>
    </xf>
    <xf numFmtId="0" fontId="1" fillId="0" borderId="62" xfId="48" applyFont="1" applyBorder="1" applyAlignment="1">
      <alignment vertical="center"/>
    </xf>
    <xf numFmtId="0" fontId="1" fillId="0" borderId="45" xfId="48" applyFont="1" applyBorder="1" applyAlignment="1">
      <alignment vertical="center"/>
    </xf>
    <xf numFmtId="0" fontId="1" fillId="0" borderId="0" xfId="50" applyFont="1" applyAlignment="1">
      <alignment horizontal="right"/>
    </xf>
    <xf numFmtId="0" fontId="1" fillId="0" borderId="0" xfId="50" applyFont="1" applyAlignment="1">
      <alignment horizontal="center"/>
    </xf>
    <xf numFmtId="0" fontId="1" fillId="0" borderId="13" xfId="48" applyFont="1" applyBorder="1" applyAlignment="1">
      <alignment horizontal="center" vertical="center" wrapText="1"/>
    </xf>
    <xf numFmtId="0" fontId="1" fillId="0" borderId="61" xfId="48" applyFont="1" applyBorder="1" applyAlignment="1">
      <alignment horizontal="center" vertical="center"/>
    </xf>
    <xf numFmtId="0" fontId="1" fillId="0" borderId="14" xfId="48" applyFont="1" applyBorder="1" applyAlignment="1">
      <alignment horizontal="center" vertical="center"/>
    </xf>
    <xf numFmtId="0" fontId="1" fillId="0" borderId="49" xfId="48" applyFont="1" applyBorder="1" applyAlignment="1">
      <alignment horizontal="center" vertical="center" wrapText="1"/>
    </xf>
    <xf numFmtId="0" fontId="2" fillId="0" borderId="0" xfId="50" applyAlignment="1">
      <alignment horizontal="center"/>
    </xf>
    <xf numFmtId="0" fontId="0" fillId="0" borderId="148" xfId="0" applyBorder="1" applyAlignment="1">
      <alignment horizontal="center" vertical="center" wrapText="1"/>
    </xf>
    <xf numFmtId="0" fontId="0" fillId="0" borderId="13" xfId="0" applyBorder="1" applyAlignment="1">
      <alignment horizontal="center" vertical="center" wrapText="1"/>
    </xf>
    <xf numFmtId="0" fontId="0" fillId="0" borderId="51" xfId="0" applyBorder="1" applyAlignment="1">
      <alignment horizontal="center" vertical="center" wrapText="1"/>
    </xf>
    <xf numFmtId="0" fontId="1" fillId="0" borderId="13" xfId="49" applyFont="1" applyBorder="1" applyAlignment="1">
      <alignment horizontal="center" vertical="center" wrapText="1"/>
    </xf>
    <xf numFmtId="0" fontId="7" fillId="0" borderId="14" xfId="49" applyFont="1" applyBorder="1" applyAlignment="1">
      <alignment horizontal="center" vertical="center" wrapText="1"/>
    </xf>
    <xf numFmtId="0" fontId="7" fillId="0" borderId="61" xfId="49" applyFont="1" applyBorder="1" applyAlignment="1">
      <alignment horizontal="center" vertical="center" wrapText="1"/>
    </xf>
    <xf numFmtId="0" fontId="7" fillId="0" borderId="49" xfId="49" applyFont="1" applyBorder="1" applyAlignment="1">
      <alignment horizontal="center" vertical="center" wrapText="1"/>
    </xf>
    <xf numFmtId="0" fontId="2" fillId="0" borderId="46" xfId="49" applyFont="1" applyBorder="1" applyAlignment="1">
      <alignment horizontal="center" vertical="center" wrapText="1"/>
    </xf>
    <xf numFmtId="0" fontId="2" fillId="0" borderId="0" xfId="50" applyAlignment="1">
      <alignment horizontal="center" vertical="center"/>
    </xf>
    <xf numFmtId="0" fontId="2" fillId="0" borderId="0" xfId="50" applyAlignment="1">
      <alignment horizontal="center" vertical="center" shrinkToFit="1"/>
    </xf>
    <xf numFmtId="0" fontId="5" fillId="24" borderId="147" xfId="50" applyFont="1" applyFill="1" applyBorder="1" applyAlignment="1" applyProtection="1">
      <alignment horizontal="center" vertical="center" shrinkToFit="1"/>
      <protection locked="0"/>
    </xf>
    <xf numFmtId="0" fontId="5" fillId="24" borderId="26" xfId="50" applyFont="1" applyFill="1" applyBorder="1" applyAlignment="1" applyProtection="1">
      <alignment horizontal="center" vertical="center" shrinkToFit="1"/>
      <protection locked="0"/>
    </xf>
    <xf numFmtId="0" fontId="5" fillId="24" borderId="27" xfId="50" applyFont="1" applyFill="1" applyBorder="1" applyAlignment="1" applyProtection="1">
      <alignment horizontal="center" vertical="center" shrinkToFit="1"/>
      <protection locked="0"/>
    </xf>
    <xf numFmtId="0" fontId="5" fillId="24" borderId="28" xfId="50" applyFont="1" applyFill="1" applyBorder="1" applyAlignment="1" applyProtection="1">
      <alignment horizontal="center" vertical="center" shrinkToFit="1"/>
      <protection locked="0"/>
    </xf>
    <xf numFmtId="0" fontId="5" fillId="24" borderId="29" xfId="50" applyFont="1" applyFill="1" applyBorder="1" applyAlignment="1" applyProtection="1">
      <alignment horizontal="center" vertical="center" shrinkToFit="1"/>
      <protection locked="0"/>
    </xf>
    <xf numFmtId="0" fontId="5" fillId="35" borderId="38" xfId="0" applyFont="1" applyFill="1" applyBorder="1" applyAlignment="1">
      <alignment horizontal="center" vertical="center"/>
    </xf>
    <xf numFmtId="49" fontId="5" fillId="0" borderId="184" xfId="50" applyNumberFormat="1" applyFont="1" applyBorder="1" applyAlignment="1">
      <alignment horizontal="center" vertical="center"/>
    </xf>
    <xf numFmtId="49" fontId="5" fillId="0" borderId="185" xfId="50" applyNumberFormat="1" applyFont="1" applyBorder="1" applyAlignment="1">
      <alignment horizontal="center" vertical="center"/>
    </xf>
    <xf numFmtId="49" fontId="5" fillId="0" borderId="186" xfId="50" applyNumberFormat="1" applyFont="1" applyBorder="1" applyAlignment="1">
      <alignment horizontal="center" vertical="center"/>
    </xf>
    <xf numFmtId="49" fontId="5" fillId="0" borderId="187" xfId="50" applyNumberFormat="1" applyFont="1" applyBorder="1" applyAlignment="1">
      <alignment horizontal="center" vertical="center"/>
    </xf>
    <xf numFmtId="49" fontId="5" fillId="0" borderId="188" xfId="50" applyNumberFormat="1" applyFont="1" applyBorder="1" applyAlignment="1">
      <alignment horizontal="center" vertical="center"/>
    </xf>
    <xf numFmtId="49" fontId="5" fillId="0" borderId="189" xfId="50" applyNumberFormat="1" applyFont="1" applyBorder="1" applyAlignment="1">
      <alignment horizontal="center" vertical="center"/>
    </xf>
    <xf numFmtId="49" fontId="5" fillId="0" borderId="182" xfId="50" applyNumberFormat="1" applyFont="1" applyBorder="1" applyAlignment="1">
      <alignment horizontal="center" vertical="center"/>
    </xf>
    <xf numFmtId="49" fontId="5" fillId="0" borderId="190" xfId="50" applyNumberFormat="1" applyFont="1" applyBorder="1" applyAlignment="1">
      <alignment horizontal="center" vertical="center"/>
    </xf>
    <xf numFmtId="49" fontId="5" fillId="0" borderId="191" xfId="50" applyNumberFormat="1" applyFont="1" applyBorder="1" applyAlignment="1">
      <alignment horizontal="center" vertical="center"/>
    </xf>
    <xf numFmtId="49" fontId="5" fillId="0" borderId="192" xfId="50" applyNumberFormat="1" applyFont="1" applyBorder="1" applyAlignment="1">
      <alignment horizontal="center" vertical="center"/>
    </xf>
    <xf numFmtId="49" fontId="5" fillId="0" borderId="193" xfId="50" applyNumberFormat="1" applyFont="1" applyBorder="1" applyAlignment="1">
      <alignment horizontal="center" vertical="center"/>
    </xf>
    <xf numFmtId="0" fontId="5" fillId="34" borderId="20" xfId="50" applyFont="1" applyFill="1" applyBorder="1" applyAlignment="1">
      <alignment horizontal="right" vertical="center"/>
    </xf>
    <xf numFmtId="0" fontId="5" fillId="34" borderId="18" xfId="50" applyFont="1" applyFill="1" applyBorder="1" applyAlignment="1">
      <alignment horizontal="right" vertical="center"/>
    </xf>
    <xf numFmtId="0" fontId="5" fillId="34" borderId="19" xfId="50" applyFont="1" applyFill="1" applyBorder="1" applyAlignment="1">
      <alignment horizontal="right" vertical="center"/>
    </xf>
    <xf numFmtId="0" fontId="5" fillId="34" borderId="22" xfId="50" applyFont="1" applyFill="1" applyBorder="1" applyAlignment="1">
      <alignment horizontal="right" vertical="center"/>
    </xf>
    <xf numFmtId="0" fontId="5" fillId="34" borderId="21" xfId="50" applyFont="1" applyFill="1" applyBorder="1" applyAlignment="1">
      <alignment horizontal="right" vertical="center"/>
    </xf>
    <xf numFmtId="0" fontId="5" fillId="34" borderId="48" xfId="50" applyFont="1" applyFill="1" applyBorder="1" applyAlignment="1">
      <alignment horizontal="right" vertical="center"/>
    </xf>
    <xf numFmtId="0" fontId="5" fillId="34" borderId="153" xfId="50" applyFont="1" applyFill="1" applyBorder="1" applyAlignment="1">
      <alignment horizontal="right" vertical="center"/>
    </xf>
    <xf numFmtId="0" fontId="5" fillId="35" borderId="18" xfId="50" applyFont="1" applyFill="1" applyBorder="1" applyAlignment="1">
      <alignment horizontal="right" vertical="center"/>
    </xf>
    <xf numFmtId="0" fontId="5" fillId="35" borderId="21" xfId="50" applyFont="1" applyFill="1" applyBorder="1" applyAlignment="1">
      <alignment horizontal="right" vertical="center"/>
    </xf>
    <xf numFmtId="0" fontId="5" fillId="0" borderId="18" xfId="50" applyFont="1" applyBorder="1" applyAlignment="1">
      <alignment horizontal="right" vertical="center"/>
    </xf>
    <xf numFmtId="0" fontId="5" fillId="0" borderId="21" xfId="50" applyFont="1" applyBorder="1" applyAlignment="1">
      <alignment horizontal="right" vertical="center"/>
    </xf>
    <xf numFmtId="0" fontId="5" fillId="0" borderId="22" xfId="50" applyFont="1" applyBorder="1" applyAlignment="1">
      <alignment horizontal="right" vertical="center"/>
    </xf>
    <xf numFmtId="0" fontId="5" fillId="24" borderId="25" xfId="50" applyFont="1" applyFill="1" applyBorder="1" applyAlignment="1" applyProtection="1">
      <alignment horizontal="center" vertical="center" shrinkToFit="1"/>
      <protection locked="0"/>
    </xf>
    <xf numFmtId="0" fontId="5" fillId="24" borderId="30" xfId="50" applyFont="1" applyFill="1" applyBorder="1" applyAlignment="1" applyProtection="1">
      <alignment horizontal="right" vertical="center"/>
      <protection locked="0"/>
    </xf>
    <xf numFmtId="0" fontId="5" fillId="24" borderId="31" xfId="50" applyFont="1" applyFill="1" applyBorder="1" applyAlignment="1" applyProtection="1">
      <alignment horizontal="right" vertical="center"/>
      <protection locked="0"/>
    </xf>
    <xf numFmtId="0" fontId="5" fillId="24" borderId="32" xfId="50" applyFont="1" applyFill="1" applyBorder="1" applyAlignment="1" applyProtection="1">
      <alignment horizontal="right" vertical="center"/>
      <protection locked="0"/>
    </xf>
    <xf numFmtId="0" fontId="5" fillId="24" borderId="34" xfId="50" applyFont="1" applyFill="1" applyBorder="1" applyAlignment="1" applyProtection="1">
      <alignment horizontal="right" vertical="center"/>
      <protection locked="0"/>
    </xf>
    <xf numFmtId="0" fontId="5" fillId="24" borderId="33" xfId="50" applyFont="1" applyFill="1" applyBorder="1" applyAlignment="1" applyProtection="1">
      <alignment horizontal="right" vertical="center"/>
      <protection locked="0"/>
    </xf>
    <xf numFmtId="49" fontId="5" fillId="33" borderId="132" xfId="50" applyNumberFormat="1" applyFont="1" applyFill="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49" fontId="5" fillId="0" borderId="183" xfId="50" applyNumberFormat="1" applyFont="1" applyBorder="1" applyAlignment="1">
      <alignment horizontal="center" vertical="center"/>
    </xf>
    <xf numFmtId="49" fontId="5" fillId="0" borderId="195" xfId="50" applyNumberFormat="1" applyFont="1" applyBorder="1" applyAlignment="1">
      <alignment horizontal="center" vertical="center"/>
    </xf>
    <xf numFmtId="49" fontId="5" fillId="0" borderId="196" xfId="50" applyNumberFormat="1" applyFont="1" applyBorder="1" applyAlignment="1">
      <alignment horizontal="center" vertical="center"/>
    </xf>
    <xf numFmtId="49" fontId="5" fillId="0" borderId="185" xfId="50" applyNumberFormat="1" applyFont="1" applyBorder="1" applyAlignment="1">
      <alignment horizontal="center" vertical="center" shrinkToFit="1"/>
    </xf>
    <xf numFmtId="49" fontId="5" fillId="0" borderId="186" xfId="50" applyNumberFormat="1" applyFont="1" applyBorder="1" applyAlignment="1">
      <alignment horizontal="center" vertical="center" shrinkToFit="1"/>
    </xf>
    <xf numFmtId="49" fontId="5" fillId="0" borderId="197" xfId="50" applyNumberFormat="1" applyFont="1" applyBorder="1" applyAlignment="1">
      <alignment horizontal="center" vertical="center"/>
    </xf>
    <xf numFmtId="49" fontId="5" fillId="0" borderId="194" xfId="50" applyNumberFormat="1" applyFont="1" applyBorder="1" applyAlignment="1">
      <alignment horizontal="center" vertical="center"/>
    </xf>
    <xf numFmtId="49" fontId="5" fillId="0" borderId="50" xfId="50" applyNumberFormat="1" applyFont="1" applyBorder="1" applyAlignment="1">
      <alignment horizontal="center" vertical="center"/>
    </xf>
    <xf numFmtId="0" fontId="5" fillId="34" borderId="152" xfId="50" applyFont="1" applyFill="1" applyBorder="1" applyAlignment="1">
      <alignment horizontal="right" vertical="center"/>
    </xf>
    <xf numFmtId="0" fontId="5" fillId="34" borderId="23" xfId="50" applyFont="1" applyFill="1" applyBorder="1" applyAlignment="1">
      <alignment horizontal="right" vertical="center"/>
    </xf>
    <xf numFmtId="0" fontId="6" fillId="24" borderId="26" xfId="50" applyFont="1" applyFill="1" applyBorder="1" applyAlignment="1" applyProtection="1">
      <alignment horizontal="center" vertical="center" shrinkToFit="1"/>
      <protection locked="0"/>
    </xf>
    <xf numFmtId="0" fontId="6" fillId="24" borderId="28" xfId="50" applyFont="1" applyFill="1" applyBorder="1" applyAlignment="1" applyProtection="1">
      <alignment horizontal="center" vertical="center" shrinkToFit="1"/>
      <protection locked="0"/>
    </xf>
    <xf numFmtId="0" fontId="6" fillId="24" borderId="29" xfId="50" applyFont="1" applyFill="1" applyBorder="1" applyAlignment="1" applyProtection="1">
      <alignment horizontal="center" vertical="center" shrinkToFit="1"/>
      <protection locked="0"/>
    </xf>
    <xf numFmtId="0" fontId="6" fillId="24" borderId="25" xfId="50" applyFont="1" applyFill="1" applyBorder="1" applyAlignment="1" applyProtection="1">
      <alignment horizontal="center" vertical="center" shrinkToFit="1"/>
      <protection locked="0"/>
    </xf>
    <xf numFmtId="0" fontId="5" fillId="0" borderId="38" xfId="0" applyFont="1" applyBorder="1" applyAlignment="1">
      <alignment horizontal="center" vertical="center"/>
    </xf>
    <xf numFmtId="0" fontId="5" fillId="0" borderId="39" xfId="0" applyFont="1" applyBorder="1" applyAlignment="1">
      <alignment horizontal="center" vertical="center"/>
    </xf>
    <xf numFmtId="49" fontId="30" fillId="0" borderId="132" xfId="50" applyNumberFormat="1" applyFont="1" applyBorder="1" applyAlignment="1">
      <alignment horizontal="center" vertical="center"/>
    </xf>
    <xf numFmtId="0" fontId="30" fillId="0" borderId="36" xfId="0" applyFont="1" applyBorder="1" applyAlignment="1">
      <alignment horizontal="center" vertical="center"/>
    </xf>
    <xf numFmtId="0" fontId="30" fillId="0" borderId="38" xfId="0" applyFont="1" applyBorder="1" applyAlignment="1">
      <alignment horizontal="center" vertical="center"/>
    </xf>
    <xf numFmtId="49" fontId="5" fillId="0" borderId="166" xfId="50" applyNumberFormat="1" applyFont="1" applyBorder="1" applyAlignment="1">
      <alignment horizontal="center" vertical="center"/>
    </xf>
    <xf numFmtId="0" fontId="30" fillId="0" borderId="160" xfId="0" applyFont="1" applyBorder="1" applyAlignment="1">
      <alignment horizontal="center" vertical="center"/>
    </xf>
    <xf numFmtId="49" fontId="5" fillId="0" borderId="132" xfId="50" applyNumberFormat="1" applyFont="1" applyBorder="1" applyAlignment="1">
      <alignment horizontal="center" vertical="center"/>
    </xf>
    <xf numFmtId="0" fontId="5" fillId="0" borderId="20" xfId="50" applyFont="1" applyBorder="1" applyAlignment="1">
      <alignment horizontal="right" vertical="center"/>
    </xf>
    <xf numFmtId="0" fontId="5" fillId="0" borderId="19" xfId="50" applyFont="1" applyBorder="1" applyAlignment="1">
      <alignment horizontal="right" vertical="center"/>
    </xf>
    <xf numFmtId="0" fontId="5" fillId="24" borderId="29" xfId="50" applyFont="1" applyFill="1" applyBorder="1" applyAlignment="1" applyProtection="1">
      <alignment horizontal="center" vertical="center"/>
      <protection locked="0"/>
    </xf>
    <xf numFmtId="0" fontId="5" fillId="24" borderId="26" xfId="50" applyFont="1" applyFill="1" applyBorder="1" applyAlignment="1" applyProtection="1">
      <alignment horizontal="center" vertical="center"/>
      <protection locked="0"/>
    </xf>
    <xf numFmtId="0" fontId="5" fillId="24" borderId="28" xfId="50" applyFont="1" applyFill="1" applyBorder="1" applyAlignment="1" applyProtection="1">
      <alignment horizontal="center" vertical="center"/>
      <protection locked="0"/>
    </xf>
    <xf numFmtId="0" fontId="1" fillId="0" borderId="39" xfId="0" applyFont="1" applyBorder="1" applyAlignment="1">
      <alignment horizontal="center" vertical="center"/>
    </xf>
    <xf numFmtId="0" fontId="5" fillId="0" borderId="39" xfId="45" applyFont="1" applyBorder="1" applyAlignment="1">
      <alignment horizontal="center" vertical="center"/>
    </xf>
    <xf numFmtId="49" fontId="5" fillId="0" borderId="39" xfId="50" applyNumberFormat="1" applyFont="1" applyBorder="1" applyAlignment="1">
      <alignment horizontal="center" vertical="center"/>
    </xf>
    <xf numFmtId="49" fontId="5" fillId="0" borderId="16" xfId="50" applyNumberFormat="1" applyFont="1" applyBorder="1" applyAlignment="1">
      <alignment horizontal="center" vertical="center"/>
    </xf>
    <xf numFmtId="0" fontId="5" fillId="34" borderId="46" xfId="50" applyFont="1" applyFill="1" applyBorder="1" applyAlignment="1">
      <alignment horizontal="right" vertical="center"/>
    </xf>
    <xf numFmtId="0" fontId="5" fillId="0" borderId="48" xfId="50" applyFont="1" applyBorder="1" applyAlignment="1">
      <alignment horizontal="right" vertical="center"/>
    </xf>
    <xf numFmtId="0" fontId="5" fillId="0" borderId="49" xfId="50" applyFont="1" applyBorder="1" applyAlignment="1">
      <alignment horizontal="right" vertical="center"/>
    </xf>
    <xf numFmtId="0" fontId="5" fillId="0" borderId="46" xfId="50" applyFont="1" applyBorder="1" applyAlignment="1">
      <alignment horizontal="right" vertical="center"/>
    </xf>
    <xf numFmtId="0" fontId="5" fillId="24" borderId="25" xfId="50" applyFont="1" applyFill="1" applyBorder="1" applyAlignment="1" applyProtection="1">
      <alignment horizontal="center" vertical="center" wrapText="1"/>
      <protection locked="0"/>
    </xf>
    <xf numFmtId="0" fontId="5" fillId="24" borderId="146" xfId="50" applyFont="1" applyFill="1" applyBorder="1" applyAlignment="1" applyProtection="1">
      <alignment horizontal="right" vertical="center"/>
      <protection locked="0"/>
    </xf>
    <xf numFmtId="0" fontId="5" fillId="24" borderId="202" xfId="50" applyFont="1" applyFill="1" applyBorder="1" applyAlignment="1" applyProtection="1">
      <alignment horizontal="right" vertical="center"/>
      <protection locked="0"/>
    </xf>
    <xf numFmtId="0" fontId="1" fillId="0" borderId="192" xfId="48" applyFont="1" applyBorder="1" applyAlignment="1">
      <alignment vertical="center"/>
    </xf>
    <xf numFmtId="0" fontId="2" fillId="0" borderId="0" xfId="50" applyAlignment="1">
      <alignment vertical="center" shrinkToFit="1"/>
    </xf>
    <xf numFmtId="0" fontId="5" fillId="34" borderId="67" xfId="50" applyFont="1" applyFill="1" applyBorder="1" applyAlignment="1">
      <alignment horizontal="right" vertical="center"/>
    </xf>
    <xf numFmtId="0" fontId="5" fillId="34" borderId="68" xfId="50" applyFont="1" applyFill="1" applyBorder="1" applyAlignment="1">
      <alignment horizontal="right" vertical="center"/>
    </xf>
    <xf numFmtId="0" fontId="5" fillId="34" borderId="69" xfId="50" applyFont="1" applyFill="1" applyBorder="1" applyAlignment="1">
      <alignment horizontal="right" vertical="center"/>
    </xf>
    <xf numFmtId="0" fontId="5" fillId="34" borderId="60" xfId="50" applyFont="1" applyFill="1" applyBorder="1" applyAlignment="1">
      <alignment horizontal="right" vertical="center"/>
    </xf>
    <xf numFmtId="0" fontId="5" fillId="34" borderId="70" xfId="50" applyFont="1" applyFill="1" applyBorder="1" applyAlignment="1">
      <alignment horizontal="right" vertical="center"/>
    </xf>
    <xf numFmtId="0" fontId="5" fillId="34" borderId="104" xfId="50" applyFont="1" applyFill="1" applyBorder="1" applyAlignment="1">
      <alignment horizontal="right" vertical="center"/>
    </xf>
    <xf numFmtId="0" fontId="5" fillId="35" borderId="68" xfId="50" applyFont="1" applyFill="1" applyBorder="1" applyAlignment="1">
      <alignment horizontal="right" vertical="center"/>
    </xf>
    <xf numFmtId="0" fontId="5" fillId="35" borderId="70" xfId="50" applyFont="1" applyFill="1" applyBorder="1" applyAlignment="1">
      <alignment horizontal="right" vertical="center"/>
    </xf>
    <xf numFmtId="0" fontId="5" fillId="35" borderId="67" xfId="50" applyFont="1" applyFill="1" applyBorder="1" applyAlignment="1">
      <alignment horizontal="right" vertical="center"/>
    </xf>
    <xf numFmtId="0" fontId="5" fillId="35" borderId="60" xfId="50" applyFont="1" applyFill="1" applyBorder="1" applyAlignment="1">
      <alignment horizontal="right" vertical="center"/>
    </xf>
    <xf numFmtId="0" fontId="5" fillId="0" borderId="68" xfId="50" applyFont="1" applyBorder="1" applyAlignment="1">
      <alignment horizontal="right" vertical="center"/>
    </xf>
    <xf numFmtId="0" fontId="5" fillId="0" borderId="70" xfId="50" applyFont="1" applyBorder="1" applyAlignment="1">
      <alignment horizontal="right" vertical="center"/>
    </xf>
    <xf numFmtId="0" fontId="5" fillId="0" borderId="60" xfId="50" applyFont="1" applyBorder="1" applyAlignment="1">
      <alignment horizontal="right" vertical="center"/>
    </xf>
    <xf numFmtId="0" fontId="5" fillId="0" borderId="103" xfId="50" applyFont="1" applyBorder="1" applyAlignment="1">
      <alignment horizontal="center"/>
    </xf>
    <xf numFmtId="0" fontId="5" fillId="0" borderId="142" xfId="50" applyFont="1" applyBorder="1"/>
    <xf numFmtId="0" fontId="5" fillId="0" borderId="142" xfId="50" applyFont="1" applyBorder="1" applyAlignment="1">
      <alignment horizontal="center"/>
    </xf>
    <xf numFmtId="0" fontId="5" fillId="26" borderId="83" xfId="50" applyFont="1" applyFill="1" applyBorder="1" applyAlignment="1">
      <alignment horizontal="right"/>
    </xf>
    <xf numFmtId="0" fontId="5" fillId="0" borderId="203" xfId="50" applyFont="1" applyBorder="1" applyAlignment="1">
      <alignment horizontal="center"/>
    </xf>
    <xf numFmtId="0" fontId="5" fillId="26" borderId="155" xfId="50" applyFont="1" applyFill="1" applyBorder="1" applyAlignment="1">
      <alignment horizontal="right"/>
    </xf>
    <xf numFmtId="0" fontId="5" fillId="0" borderId="204" xfId="50" applyFont="1" applyBorder="1" applyAlignment="1">
      <alignment horizontal="center"/>
    </xf>
    <xf numFmtId="0" fontId="5" fillId="26" borderId="156" xfId="50" applyFont="1" applyFill="1" applyBorder="1" applyAlignment="1">
      <alignment horizontal="right"/>
    </xf>
    <xf numFmtId="0" fontId="5" fillId="0" borderId="161" xfId="50" applyFont="1" applyBorder="1" applyAlignment="1">
      <alignment horizontal="center"/>
    </xf>
    <xf numFmtId="0" fontId="5" fillId="26" borderId="152" xfId="50" applyFont="1" applyFill="1" applyBorder="1" applyAlignment="1">
      <alignment horizontal="right"/>
    </xf>
    <xf numFmtId="0" fontId="5" fillId="26" borderId="141" xfId="50" applyFont="1" applyFill="1" applyBorder="1" applyAlignment="1">
      <alignment horizontal="right"/>
    </xf>
    <xf numFmtId="0" fontId="5" fillId="26" borderId="91" xfId="50" applyFont="1" applyFill="1" applyBorder="1" applyAlignment="1">
      <alignment horizontal="right"/>
    </xf>
    <xf numFmtId="0" fontId="5" fillId="26" borderId="89" xfId="50" applyFont="1" applyFill="1" applyBorder="1" applyAlignment="1">
      <alignment horizontal="right"/>
    </xf>
    <xf numFmtId="0" fontId="5" fillId="26" borderId="100" xfId="50" applyFont="1" applyFill="1" applyBorder="1" applyAlignment="1">
      <alignment horizontal="right"/>
    </xf>
    <xf numFmtId="0" fontId="5" fillId="26" borderId="101" xfId="50" applyFont="1" applyFill="1" applyBorder="1" applyAlignment="1">
      <alignment horizontal="right"/>
    </xf>
    <xf numFmtId="0" fontId="5" fillId="0" borderId="196" xfId="50" applyFont="1" applyBorder="1" applyAlignment="1">
      <alignment horizontal="center"/>
    </xf>
    <xf numFmtId="0" fontId="5" fillId="26" borderId="131" xfId="50" applyFont="1" applyFill="1" applyBorder="1" applyAlignment="1">
      <alignment horizontal="right"/>
    </xf>
    <xf numFmtId="0" fontId="5" fillId="0" borderId="90" xfId="50" applyFont="1" applyBorder="1" applyAlignment="1">
      <alignment horizontal="center"/>
    </xf>
    <xf numFmtId="0" fontId="5" fillId="26" borderId="90" xfId="50" applyFont="1" applyFill="1" applyBorder="1" applyAlignment="1">
      <alignment horizontal="right"/>
    </xf>
    <xf numFmtId="0" fontId="5" fillId="0" borderId="91" xfId="50" applyFont="1" applyBorder="1" applyAlignment="1">
      <alignment horizontal="center"/>
    </xf>
    <xf numFmtId="0" fontId="5" fillId="0" borderId="141" xfId="50" applyFont="1" applyBorder="1" applyAlignment="1">
      <alignment horizontal="center"/>
    </xf>
    <xf numFmtId="0" fontId="5" fillId="0" borderId="92" xfId="50" applyFont="1" applyBorder="1" applyAlignment="1">
      <alignment horizontal="center"/>
    </xf>
    <xf numFmtId="0" fontId="5" fillId="26" borderId="92" xfId="50" applyFont="1" applyFill="1" applyBorder="1" applyAlignment="1">
      <alignment horizontal="right"/>
    </xf>
    <xf numFmtId="0" fontId="5" fillId="0" borderId="101" xfId="50" applyFont="1" applyBorder="1" applyAlignment="1">
      <alignment horizontal="center"/>
    </xf>
    <xf numFmtId="0" fontId="5" fillId="25" borderId="67" xfId="0" applyFont="1" applyFill="1" applyBorder="1" applyAlignment="1">
      <alignment horizontal="right"/>
    </xf>
    <xf numFmtId="0" fontId="5" fillId="25" borderId="68" xfId="0" applyFont="1" applyFill="1" applyBorder="1" applyAlignment="1">
      <alignment horizontal="right"/>
    </xf>
    <xf numFmtId="0" fontId="5" fillId="25" borderId="70" xfId="0" applyFont="1" applyFill="1" applyBorder="1" applyAlignment="1">
      <alignment horizontal="right"/>
    </xf>
    <xf numFmtId="0" fontId="5" fillId="25" borderId="60" xfId="0" applyFont="1" applyFill="1" applyBorder="1" applyAlignment="1">
      <alignment horizontal="right"/>
    </xf>
    <xf numFmtId="0" fontId="5" fillId="25" borderId="104" xfId="0" applyFont="1" applyFill="1" applyBorder="1" applyAlignment="1">
      <alignment horizontal="right"/>
    </xf>
    <xf numFmtId="0" fontId="5" fillId="26" borderId="142" xfId="50" applyFont="1" applyFill="1" applyBorder="1" applyAlignment="1">
      <alignment horizontal="right"/>
    </xf>
    <xf numFmtId="0" fontId="5" fillId="0" borderId="97" xfId="50" applyFont="1" applyBorder="1"/>
    <xf numFmtId="0" fontId="5" fillId="0" borderId="95" xfId="50" applyFont="1" applyBorder="1"/>
    <xf numFmtId="0" fontId="5" fillId="0" borderId="96" xfId="50" applyFont="1" applyBorder="1"/>
    <xf numFmtId="0" fontId="5" fillId="0" borderId="114" xfId="50" applyFont="1" applyBorder="1"/>
    <xf numFmtId="0" fontId="5" fillId="0" borderId="130" xfId="50" applyFont="1" applyBorder="1"/>
    <xf numFmtId="0" fontId="5" fillId="0" borderId="70" xfId="50" applyFont="1" applyBorder="1"/>
    <xf numFmtId="0" fontId="5" fillId="0" borderId="68" xfId="50" applyFont="1" applyBorder="1"/>
    <xf numFmtId="0" fontId="1" fillId="0" borderId="192" xfId="50" applyFont="1" applyBorder="1" applyAlignment="1">
      <alignment vertical="center"/>
    </xf>
    <xf numFmtId="0" fontId="5" fillId="34" borderId="105" xfId="50" applyFont="1" applyFill="1" applyBorder="1" applyAlignment="1">
      <alignment horizontal="right" vertical="center"/>
    </xf>
    <xf numFmtId="0" fontId="5" fillId="34" borderId="103" xfId="50" applyFont="1" applyFill="1" applyBorder="1" applyAlignment="1">
      <alignment horizontal="right" vertical="center"/>
    </xf>
    <xf numFmtId="0" fontId="5" fillId="29" borderId="83" xfId="50" applyFont="1" applyFill="1" applyBorder="1" applyAlignment="1">
      <alignment horizontal="right"/>
    </xf>
    <xf numFmtId="0" fontId="5" fillId="29" borderId="91" xfId="50" applyFont="1" applyFill="1" applyBorder="1" applyAlignment="1">
      <alignment horizontal="right"/>
    </xf>
    <xf numFmtId="0" fontId="5" fillId="29" borderId="89" xfId="50" applyFont="1" applyFill="1" applyBorder="1" applyAlignment="1">
      <alignment horizontal="right"/>
    </xf>
    <xf numFmtId="0" fontId="5" fillId="29" borderId="101" xfId="50" applyFont="1" applyFill="1" applyBorder="1" applyAlignment="1">
      <alignment horizontal="right"/>
    </xf>
    <xf numFmtId="0" fontId="5" fillId="29" borderId="141" xfId="50" applyFont="1" applyFill="1" applyBorder="1" applyAlignment="1">
      <alignment horizontal="right"/>
    </xf>
    <xf numFmtId="0" fontId="5" fillId="29" borderId="100" xfId="50" applyFont="1" applyFill="1" applyBorder="1" applyAlignment="1">
      <alignment horizontal="right"/>
    </xf>
    <xf numFmtId="0" fontId="5" fillId="28" borderId="187" xfId="0" applyFont="1" applyFill="1" applyBorder="1" applyAlignment="1">
      <alignment horizontal="right"/>
    </xf>
    <xf numFmtId="0" fontId="5" fillId="28" borderId="184" xfId="0" applyFont="1" applyFill="1" applyBorder="1" applyAlignment="1">
      <alignment horizontal="right"/>
    </xf>
    <xf numFmtId="0" fontId="5" fillId="28" borderId="188" xfId="0" applyFont="1" applyFill="1" applyBorder="1" applyAlignment="1">
      <alignment horizontal="right"/>
    </xf>
    <xf numFmtId="0" fontId="5" fillId="29" borderId="131" xfId="50" applyFont="1" applyFill="1" applyBorder="1" applyAlignment="1">
      <alignment horizontal="right"/>
    </xf>
    <xf numFmtId="0" fontId="5" fillId="29" borderId="90" xfId="50" applyFont="1" applyFill="1" applyBorder="1" applyAlignment="1">
      <alignment horizontal="right"/>
    </xf>
    <xf numFmtId="0" fontId="5" fillId="0" borderId="93" xfId="50" applyFont="1" applyBorder="1" applyAlignment="1">
      <alignment horizontal="center"/>
    </xf>
    <xf numFmtId="0" fontId="5" fillId="29" borderId="93" xfId="50" applyFont="1" applyFill="1" applyBorder="1" applyAlignment="1">
      <alignment horizontal="right"/>
    </xf>
    <xf numFmtId="0" fontId="5" fillId="0" borderId="131" xfId="50" applyFont="1" applyBorder="1" applyAlignment="1">
      <alignment horizontal="center"/>
    </xf>
    <xf numFmtId="0" fontId="5" fillId="28" borderId="67" xfId="0" applyFont="1" applyFill="1" applyBorder="1" applyAlignment="1">
      <alignment horizontal="right"/>
    </xf>
    <xf numFmtId="0" fontId="5" fillId="28" borderId="68" xfId="0" applyFont="1" applyFill="1" applyBorder="1" applyAlignment="1">
      <alignment horizontal="right"/>
    </xf>
    <xf numFmtId="0" fontId="5" fillId="28" borderId="70" xfId="0" applyFont="1" applyFill="1" applyBorder="1" applyAlignment="1">
      <alignment horizontal="right"/>
    </xf>
    <xf numFmtId="0" fontId="5" fillId="29" borderId="142" xfId="50" applyFont="1" applyFill="1" applyBorder="1" applyAlignment="1">
      <alignment horizontal="right"/>
    </xf>
    <xf numFmtId="0" fontId="5" fillId="0" borderId="103" xfId="50" applyFont="1" applyBorder="1"/>
    <xf numFmtId="0" fontId="1" fillId="0" borderId="46" xfId="48" applyFont="1" applyBorder="1" applyAlignment="1">
      <alignment horizontal="center" vertical="center"/>
    </xf>
    <xf numFmtId="0" fontId="1" fillId="0" borderId="185" xfId="48" applyFont="1" applyBorder="1" applyAlignment="1">
      <alignment horizontal="left" vertical="center" wrapText="1" indent="1"/>
    </xf>
    <xf numFmtId="0" fontId="1" fillId="0" borderId="185" xfId="48" applyFont="1" applyBorder="1" applyAlignment="1">
      <alignment horizontal="left" vertical="center" indent="1"/>
    </xf>
    <xf numFmtId="49" fontId="1" fillId="0" borderId="185" xfId="48" applyNumberFormat="1" applyFont="1" applyBorder="1" applyAlignment="1">
      <alignment horizontal="left" vertical="center" indent="1"/>
    </xf>
    <xf numFmtId="0" fontId="1" fillId="0" borderId="190" xfId="48" applyFont="1" applyBorder="1" applyAlignment="1">
      <alignment horizontal="left" vertical="center" indent="1"/>
    </xf>
    <xf numFmtId="0" fontId="5" fillId="0" borderId="67" xfId="50" applyFont="1" applyBorder="1" applyAlignment="1">
      <alignment horizontal="right" vertical="center"/>
    </xf>
    <xf numFmtId="0" fontId="5" fillId="0" borderId="69" xfId="50" applyFont="1" applyBorder="1" applyAlignment="1">
      <alignment horizontal="right" vertical="center"/>
    </xf>
    <xf numFmtId="0" fontId="5" fillId="24" borderId="90" xfId="50" applyFont="1" applyFill="1" applyBorder="1" applyAlignment="1">
      <alignment horizontal="right"/>
    </xf>
    <xf numFmtId="0" fontId="5" fillId="24" borderId="131" xfId="50" applyFont="1" applyFill="1" applyBorder="1" applyAlignment="1">
      <alignment horizontal="right"/>
    </xf>
    <xf numFmtId="0" fontId="5" fillId="24" borderId="89" xfId="50" applyFont="1" applyFill="1" applyBorder="1" applyAlignment="1">
      <alignment horizontal="right"/>
    </xf>
    <xf numFmtId="0" fontId="5" fillId="24" borderId="141" xfId="50" applyFont="1" applyFill="1" applyBorder="1" applyAlignment="1">
      <alignment horizontal="right"/>
    </xf>
    <xf numFmtId="0" fontId="5" fillId="24" borderId="91" xfId="50" applyFont="1" applyFill="1" applyBorder="1" applyAlignment="1">
      <alignment horizontal="right"/>
    </xf>
    <xf numFmtId="0" fontId="5" fillId="24" borderId="92" xfId="50" applyFont="1" applyFill="1" applyBorder="1" applyAlignment="1">
      <alignment horizontal="right"/>
    </xf>
    <xf numFmtId="0" fontId="5" fillId="0" borderId="87" xfId="50" applyFont="1" applyBorder="1" applyAlignment="1">
      <alignment horizontal="center"/>
    </xf>
    <xf numFmtId="0" fontId="5" fillId="24" borderId="205" xfId="50" applyFont="1" applyFill="1" applyBorder="1" applyAlignment="1">
      <alignment horizontal="right"/>
    </xf>
    <xf numFmtId="0" fontId="5" fillId="0" borderId="89" xfId="50" applyFont="1" applyBorder="1" applyAlignment="1">
      <alignment horizontal="center"/>
    </xf>
    <xf numFmtId="0" fontId="5" fillId="27" borderId="67" xfId="51" applyFont="1" applyFill="1" applyBorder="1" applyAlignment="1">
      <alignment horizontal="right"/>
    </xf>
    <xf numFmtId="0" fontId="5" fillId="27" borderId="68" xfId="51" applyFont="1" applyFill="1" applyBorder="1" applyAlignment="1">
      <alignment horizontal="right"/>
    </xf>
    <xf numFmtId="0" fontId="5" fillId="27" borderId="70" xfId="51" applyFont="1" applyFill="1" applyBorder="1" applyAlignment="1">
      <alignment horizontal="right"/>
    </xf>
    <xf numFmtId="0" fontId="5" fillId="27" borderId="60" xfId="51" applyFont="1" applyFill="1" applyBorder="1" applyAlignment="1">
      <alignment horizontal="right"/>
    </xf>
    <xf numFmtId="0" fontId="5" fillId="27" borderId="69" xfId="51" applyFont="1" applyFill="1" applyBorder="1" applyAlignment="1">
      <alignment horizontal="right"/>
    </xf>
    <xf numFmtId="0" fontId="5" fillId="27" borderId="105" xfId="51" applyFont="1" applyFill="1" applyBorder="1" applyAlignment="1">
      <alignment horizontal="right"/>
    </xf>
    <xf numFmtId="0" fontId="5" fillId="24" borderId="142" xfId="50" applyFont="1" applyFill="1" applyBorder="1" applyAlignment="1">
      <alignment horizontal="right"/>
    </xf>
    <xf numFmtId="0" fontId="1" fillId="0" borderId="49" xfId="48" applyFont="1" applyBorder="1" applyAlignment="1">
      <alignment horizontal="center" vertical="center"/>
    </xf>
    <xf numFmtId="0" fontId="1" fillId="0" borderId="185" xfId="48" applyFont="1" applyBorder="1" applyAlignment="1">
      <alignment horizontal="center" vertical="center" wrapText="1"/>
    </xf>
    <xf numFmtId="0" fontId="1" fillId="0" borderId="185" xfId="48" applyFont="1" applyBorder="1" applyAlignment="1">
      <alignment horizontal="center" vertical="center"/>
    </xf>
    <xf numFmtId="0" fontId="2" fillId="34" borderId="70" xfId="50" applyFill="1" applyBorder="1" applyAlignment="1">
      <alignment horizontal="right" vertical="center"/>
    </xf>
    <xf numFmtId="0" fontId="5" fillId="31" borderId="90" xfId="50" applyFont="1" applyFill="1" applyBorder="1" applyAlignment="1">
      <alignment horizontal="right"/>
    </xf>
    <xf numFmtId="0" fontId="5" fillId="31" borderId="91" xfId="50" applyFont="1" applyFill="1" applyBorder="1" applyAlignment="1">
      <alignment horizontal="right"/>
    </xf>
    <xf numFmtId="0" fontId="5" fillId="31" borderId="89" xfId="50" applyFont="1" applyFill="1" applyBorder="1" applyAlignment="1">
      <alignment horizontal="right"/>
    </xf>
    <xf numFmtId="0" fontId="5" fillId="31" borderId="141" xfId="50" applyFont="1" applyFill="1" applyBorder="1" applyAlignment="1">
      <alignment horizontal="right"/>
    </xf>
    <xf numFmtId="0" fontId="5" fillId="31" borderId="92" xfId="50" applyFont="1" applyFill="1" applyBorder="1" applyAlignment="1">
      <alignment horizontal="right"/>
    </xf>
    <xf numFmtId="0" fontId="5" fillId="30" borderId="67" xfId="51" applyFont="1" applyFill="1" applyBorder="1" applyAlignment="1">
      <alignment horizontal="right"/>
    </xf>
    <xf numFmtId="0" fontId="5" fillId="30" borderId="68" xfId="51" applyFont="1" applyFill="1" applyBorder="1" applyAlignment="1">
      <alignment horizontal="right"/>
    </xf>
    <xf numFmtId="0" fontId="5" fillId="30" borderId="70" xfId="51" applyFont="1" applyFill="1" applyBorder="1" applyAlignment="1">
      <alignment horizontal="right"/>
    </xf>
    <xf numFmtId="0" fontId="5" fillId="30" borderId="60" xfId="51" applyFont="1" applyFill="1" applyBorder="1" applyAlignment="1">
      <alignment horizontal="right"/>
    </xf>
    <xf numFmtId="0" fontId="5" fillId="31" borderId="101" xfId="50" applyFont="1" applyFill="1" applyBorder="1" applyAlignment="1">
      <alignment horizontal="right"/>
    </xf>
    <xf numFmtId="0" fontId="1" fillId="0" borderId="63" xfId="48" applyFont="1" applyBorder="1" applyAlignment="1">
      <alignment horizontal="center" vertical="center"/>
    </xf>
    <xf numFmtId="0" fontId="1" fillId="0" borderId="186" xfId="49" applyFont="1" applyBorder="1" applyAlignment="1">
      <alignment horizontal="left" vertical="center" wrapText="1"/>
    </xf>
    <xf numFmtId="0" fontId="29" fillId="0" borderId="185" xfId="0" applyFont="1" applyBorder="1" applyAlignment="1">
      <alignment horizontal="center" vertical="center" wrapText="1"/>
    </xf>
    <xf numFmtId="0" fontId="0" fillId="0" borderId="185" xfId="48" applyFont="1" applyBorder="1" applyAlignment="1">
      <alignment horizontal="left" vertical="center" indent="1"/>
    </xf>
    <xf numFmtId="0" fontId="0" fillId="0" borderId="185" xfId="0" applyBorder="1" applyAlignment="1">
      <alignment horizontal="center" vertical="center" wrapText="1"/>
    </xf>
    <xf numFmtId="0" fontId="2" fillId="0" borderId="190" xfId="49" applyFont="1" applyBorder="1" applyAlignment="1">
      <alignment horizontal="center" vertical="center" wrapText="1"/>
    </xf>
    <xf numFmtId="0" fontId="1" fillId="0" borderId="48" xfId="49" applyFont="1" applyBorder="1" applyAlignment="1">
      <alignment horizontal="left" vertical="center" wrapText="1"/>
    </xf>
    <xf numFmtId="176" fontId="2" fillId="0" borderId="129" xfId="51" applyNumberFormat="1" applyBorder="1" applyAlignment="1">
      <alignment horizontal="center"/>
    </xf>
    <xf numFmtId="176" fontId="2" fillId="0" borderId="72" xfId="51" applyNumberFormat="1" applyBorder="1" applyAlignment="1">
      <alignment horizontal="center"/>
    </xf>
    <xf numFmtId="176" fontId="2" fillId="0" borderId="76" xfId="51" applyNumberFormat="1" applyBorder="1" applyAlignment="1">
      <alignment horizont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38" xfId="0" applyFont="1" applyBorder="1" applyAlignment="1">
      <alignment horizontal="center" vertical="center"/>
    </xf>
    <xf numFmtId="0" fontId="5" fillId="0" borderId="186" xfId="50" applyFont="1" applyBorder="1" applyAlignment="1">
      <alignment vertical="center"/>
    </xf>
    <xf numFmtId="0" fontId="5" fillId="0" borderId="153" xfId="50" applyFont="1" applyBorder="1" applyAlignment="1">
      <alignment horizontal="right" vertical="center"/>
    </xf>
    <xf numFmtId="49" fontId="5" fillId="0" borderId="192" xfId="50" applyNumberFormat="1" applyFont="1" applyBorder="1" applyAlignment="1">
      <alignment horizontal="center" vertical="center" shrinkToFit="1"/>
    </xf>
    <xf numFmtId="0" fontId="0" fillId="0" borderId="186" xfId="49" applyFont="1" applyBorder="1" applyAlignment="1">
      <alignment horizontal="left" vertical="center" wrapText="1"/>
    </xf>
    <xf numFmtId="0" fontId="1" fillId="0" borderId="186" xfId="49" applyFont="1" applyBorder="1" applyAlignment="1">
      <alignment vertical="center" wrapText="1"/>
    </xf>
    <xf numFmtId="0" fontId="5" fillId="35" borderId="39" xfId="0" applyFont="1" applyFill="1" applyBorder="1" applyAlignment="1">
      <alignment horizontal="center" vertical="center"/>
    </xf>
    <xf numFmtId="0" fontId="5" fillId="35" borderId="36" xfId="0" applyFont="1" applyFill="1" applyBorder="1" applyAlignment="1">
      <alignment horizontal="center" vertical="center"/>
    </xf>
    <xf numFmtId="0" fontId="5" fillId="35" borderId="160" xfId="0" applyFont="1" applyFill="1" applyBorder="1" applyAlignment="1">
      <alignment horizontal="center" vertical="center"/>
    </xf>
    <xf numFmtId="49" fontId="5" fillId="33" borderId="35" xfId="50" applyNumberFormat="1" applyFont="1" applyFill="1" applyBorder="1" applyAlignment="1">
      <alignment horizontal="center" vertical="center"/>
    </xf>
    <xf numFmtId="49" fontId="5" fillId="33" borderId="36" xfId="50" applyNumberFormat="1" applyFont="1" applyFill="1" applyBorder="1" applyAlignment="1">
      <alignment horizontal="center" vertical="center"/>
    </xf>
    <xf numFmtId="49" fontId="5" fillId="33" borderId="38" xfId="50" applyNumberFormat="1" applyFont="1" applyFill="1" applyBorder="1" applyAlignment="1">
      <alignment horizontal="center" vertical="center"/>
    </xf>
    <xf numFmtId="49" fontId="5" fillId="35" borderId="36" xfId="50" applyNumberFormat="1" applyFont="1" applyFill="1" applyBorder="1" applyAlignment="1">
      <alignment horizontal="center" vertical="center"/>
    </xf>
    <xf numFmtId="49" fontId="5" fillId="35" borderId="38" xfId="50" applyNumberFormat="1" applyFont="1" applyFill="1" applyBorder="1" applyAlignment="1">
      <alignment horizontal="center" vertical="center"/>
    </xf>
    <xf numFmtId="49" fontId="5" fillId="35" borderId="39" xfId="50" applyNumberFormat="1" applyFont="1" applyFill="1" applyBorder="1" applyAlignment="1">
      <alignment horizontal="center" vertical="center"/>
    </xf>
    <xf numFmtId="49" fontId="6" fillId="0" borderId="192" xfId="50" applyNumberFormat="1" applyFont="1" applyBorder="1" applyAlignment="1">
      <alignment horizontal="center" vertical="center"/>
    </xf>
    <xf numFmtId="49" fontId="6" fillId="0" borderId="185" xfId="50" applyNumberFormat="1" applyFont="1" applyBorder="1" applyAlignment="1">
      <alignment horizontal="center" vertical="center"/>
    </xf>
    <xf numFmtId="49" fontId="6" fillId="0" borderId="193" xfId="50" applyNumberFormat="1" applyFont="1" applyBorder="1" applyAlignment="1">
      <alignment horizontal="center" vertical="center"/>
    </xf>
    <xf numFmtId="49" fontId="6" fillId="0" borderId="186" xfId="50" applyNumberFormat="1" applyFont="1" applyBorder="1" applyAlignment="1">
      <alignment horizontal="center" vertical="center"/>
    </xf>
    <xf numFmtId="49" fontId="6" fillId="0" borderId="190" xfId="50" applyNumberFormat="1" applyFont="1" applyBorder="1" applyAlignment="1">
      <alignment horizontal="center" vertical="center"/>
    </xf>
    <xf numFmtId="0" fontId="5" fillId="35" borderId="22" xfId="50" applyFont="1" applyFill="1" applyBorder="1" applyAlignment="1">
      <alignment horizontal="right" vertical="center"/>
    </xf>
    <xf numFmtId="0" fontId="7" fillId="0" borderId="186" xfId="49" applyFont="1" applyBorder="1" applyAlignment="1">
      <alignment vertical="center" wrapText="1"/>
    </xf>
    <xf numFmtId="0" fontId="7" fillId="0" borderId="186" xfId="0" applyFont="1" applyBorder="1" applyAlignment="1">
      <alignment vertical="center" wrapText="1"/>
    </xf>
    <xf numFmtId="0" fontId="7" fillId="0" borderId="186" xfId="0" applyFont="1" applyBorder="1" applyAlignment="1">
      <alignment horizontal="left" vertical="center" wrapText="1"/>
    </xf>
    <xf numFmtId="0" fontId="5" fillId="0" borderId="186" xfId="49" applyFont="1" applyBorder="1" applyAlignment="1">
      <alignment vertical="center" wrapText="1"/>
    </xf>
    <xf numFmtId="0" fontId="0" fillId="0" borderId="13" xfId="48" applyFont="1" applyBorder="1" applyAlignment="1">
      <alignment horizontal="center" vertical="center" wrapText="1"/>
    </xf>
    <xf numFmtId="0" fontId="0" fillId="0" borderId="13" xfId="48" applyFont="1" applyBorder="1" applyAlignment="1">
      <alignment horizontal="center" vertical="center"/>
    </xf>
    <xf numFmtId="49" fontId="0" fillId="0" borderId="13" xfId="48" applyNumberFormat="1" applyFont="1" applyBorder="1" applyAlignment="1">
      <alignment horizontal="center" vertical="center"/>
    </xf>
    <xf numFmtId="0" fontId="31" fillId="0" borderId="15" xfId="49" applyFont="1" applyBorder="1" applyAlignment="1">
      <alignment vertical="center" wrapText="1"/>
    </xf>
    <xf numFmtId="0" fontId="5" fillId="0" borderId="141" xfId="50" applyFont="1" applyBorder="1" applyAlignment="1">
      <alignment vertical="center"/>
    </xf>
    <xf numFmtId="49" fontId="5" fillId="0" borderId="190" xfId="50" applyNumberFormat="1" applyFont="1" applyBorder="1" applyAlignment="1">
      <alignment horizontal="center" vertical="center" shrinkToFit="1"/>
    </xf>
    <xf numFmtId="0" fontId="5" fillId="34" borderId="45" xfId="50" applyFont="1" applyFill="1" applyBorder="1" applyAlignment="1">
      <alignment horizontal="right" vertical="center"/>
    </xf>
    <xf numFmtId="0" fontId="5" fillId="0" borderId="186" xfId="50" applyFont="1" applyBorder="1" applyAlignment="1">
      <alignment horizontal="center" vertical="center"/>
    </xf>
    <xf numFmtId="0" fontId="5" fillId="37" borderId="35" xfId="0" applyFont="1" applyFill="1" applyBorder="1" applyAlignment="1">
      <alignment horizontal="center" vertical="center"/>
    </xf>
    <xf numFmtId="0" fontId="5" fillId="37" borderId="38" xfId="0" applyFont="1" applyFill="1" applyBorder="1" applyAlignment="1">
      <alignment horizontal="center" vertical="center"/>
    </xf>
    <xf numFmtId="0" fontId="5" fillId="37" borderId="36" xfId="0" applyFont="1" applyFill="1" applyBorder="1" applyAlignment="1">
      <alignment horizontal="center" vertical="center"/>
    </xf>
    <xf numFmtId="0" fontId="5" fillId="37" borderId="39" xfId="0" applyFont="1" applyFill="1" applyBorder="1" applyAlignment="1">
      <alignment horizontal="center" vertical="center"/>
    </xf>
    <xf numFmtId="0" fontId="2" fillId="0" borderId="185" xfId="50" applyBorder="1" applyAlignment="1">
      <alignment vertical="center"/>
    </xf>
    <xf numFmtId="0" fontId="1" fillId="0" borderId="0" xfId="50" applyFont="1" applyAlignment="1">
      <alignment horizontal="center" vertical="center"/>
    </xf>
    <xf numFmtId="0" fontId="29" fillId="0" borderId="0" xfId="50" applyFont="1" applyAlignment="1">
      <alignment horizontal="center" vertical="center"/>
    </xf>
    <xf numFmtId="177" fontId="29" fillId="0" borderId="0" xfId="28" applyNumberFormat="1" applyFont="1" applyBorder="1" applyAlignment="1">
      <alignment horizontal="center" vertical="center"/>
    </xf>
    <xf numFmtId="178" fontId="29" fillId="0" borderId="0" xfId="50" applyNumberFormat="1" applyFont="1" applyAlignment="1">
      <alignment horizontal="center" vertical="center"/>
    </xf>
    <xf numFmtId="0" fontId="28" fillId="0" borderId="0" xfId="50" applyFont="1" applyAlignment="1">
      <alignment horizontal="center" vertical="center"/>
    </xf>
    <xf numFmtId="177" fontId="28" fillId="0" borderId="0" xfId="28" applyNumberFormat="1" applyFont="1" applyBorder="1" applyAlignment="1">
      <alignment horizontal="center" vertical="center"/>
    </xf>
    <xf numFmtId="178" fontId="28" fillId="0" borderId="0" xfId="50" applyNumberFormat="1" applyFont="1" applyAlignment="1">
      <alignment horizontal="center" vertical="center"/>
    </xf>
    <xf numFmtId="0" fontId="34" fillId="0" borderId="0" xfId="50" applyFont="1" applyAlignment="1">
      <alignment horizontal="center" vertical="center"/>
    </xf>
    <xf numFmtId="184" fontId="28" fillId="0" borderId="0" xfId="50" applyNumberFormat="1" applyFont="1" applyAlignment="1">
      <alignment horizontal="center" vertical="center"/>
    </xf>
    <xf numFmtId="177" fontId="34" fillId="0" borderId="0" xfId="28" applyNumberFormat="1" applyFont="1" applyBorder="1" applyAlignment="1">
      <alignment horizontal="center" vertical="center"/>
    </xf>
    <xf numFmtId="0" fontId="28" fillId="34" borderId="181" xfId="50" applyFont="1" applyFill="1" applyBorder="1" applyAlignment="1">
      <alignment horizontal="center" vertical="center"/>
    </xf>
    <xf numFmtId="0" fontId="28" fillId="34" borderId="192" xfId="50" applyFont="1" applyFill="1" applyBorder="1" applyAlignment="1">
      <alignment horizontal="center" vertical="center"/>
    </xf>
    <xf numFmtId="178" fontId="29" fillId="0" borderId="13" xfId="50" applyNumberFormat="1" applyFont="1" applyBorder="1" applyAlignment="1">
      <alignment vertical="center"/>
    </xf>
    <xf numFmtId="0" fontId="29" fillId="0" borderId="13" xfId="49" applyFont="1" applyBorder="1" applyAlignment="1">
      <alignment horizontal="left" vertical="center" wrapText="1"/>
    </xf>
    <xf numFmtId="0" fontId="29" fillId="0" borderId="13" xfId="0" applyFont="1" applyBorder="1" applyAlignment="1">
      <alignment horizontal="left" vertical="center" wrapText="1"/>
    </xf>
    <xf numFmtId="0" fontId="34" fillId="0" borderId="97" xfId="50" applyFont="1" applyBorder="1" applyAlignment="1">
      <alignment horizontal="center" vertical="center"/>
    </xf>
    <xf numFmtId="0" fontId="34" fillId="0" borderId="95" xfId="50" applyFont="1" applyBorder="1" applyAlignment="1">
      <alignment horizontal="center" vertical="center"/>
    </xf>
    <xf numFmtId="0" fontId="34" fillId="0" borderId="96" xfId="50" applyFont="1" applyBorder="1" applyAlignment="1">
      <alignment horizontal="center" vertical="center"/>
    </xf>
    <xf numFmtId="0" fontId="34" fillId="0" borderId="114" xfId="50" applyFont="1" applyBorder="1" applyAlignment="1">
      <alignment horizontal="center" vertical="center"/>
    </xf>
    <xf numFmtId="0" fontId="34" fillId="0" borderId="130" xfId="50" applyFont="1" applyBorder="1" applyAlignment="1">
      <alignment horizontal="center" vertical="center"/>
    </xf>
    <xf numFmtId="0" fontId="1" fillId="0" borderId="144" xfId="49" applyFont="1" applyBorder="1" applyAlignment="1">
      <alignment horizontal="left" vertical="center" wrapText="1"/>
    </xf>
    <xf numFmtId="0" fontId="5" fillId="0" borderId="23" xfId="50" applyFont="1" applyBorder="1" applyAlignment="1">
      <alignment horizontal="right" vertical="center"/>
    </xf>
    <xf numFmtId="0" fontId="5" fillId="0" borderId="104" xfId="50" applyFont="1" applyBorder="1" applyAlignment="1">
      <alignment horizontal="right" vertical="center"/>
    </xf>
    <xf numFmtId="0" fontId="15" fillId="0" borderId="144" xfId="49" applyBorder="1" applyAlignment="1">
      <alignment vertical="center" wrapText="1"/>
    </xf>
    <xf numFmtId="0" fontId="15" fillId="0" borderId="65" xfId="49" applyBorder="1" applyAlignment="1">
      <alignment vertical="center" wrapText="1"/>
    </xf>
    <xf numFmtId="0" fontId="15" fillId="0" borderId="15" xfId="49" applyBorder="1" applyAlignment="1">
      <alignment vertical="center" wrapText="1"/>
    </xf>
    <xf numFmtId="0" fontId="15" fillId="0" borderId="15" xfId="0" applyFont="1" applyBorder="1" applyAlignment="1">
      <alignment vertical="center" wrapText="1"/>
    </xf>
    <xf numFmtId="0" fontId="5" fillId="0" borderId="37" xfId="0" applyFont="1" applyBorder="1" applyAlignment="1">
      <alignment horizontal="center" vertical="center"/>
    </xf>
    <xf numFmtId="0" fontId="5" fillId="37" borderId="166" xfId="0" applyFont="1" applyFill="1" applyBorder="1" applyAlignment="1">
      <alignment horizontal="center" vertical="center"/>
    </xf>
    <xf numFmtId="0" fontId="5" fillId="0" borderId="100" xfId="50" applyFont="1" applyBorder="1" applyAlignment="1">
      <alignment horizontal="center" vertical="center"/>
    </xf>
    <xf numFmtId="49" fontId="0" fillId="24" borderId="90" xfId="50" applyNumberFormat="1" applyFont="1" applyFill="1" applyBorder="1" applyAlignment="1" applyProtection="1">
      <alignment horizontal="center" vertical="center"/>
      <protection locked="0"/>
    </xf>
    <xf numFmtId="0" fontId="5" fillId="0" borderId="162" xfId="50" applyFont="1" applyBorder="1" applyAlignment="1">
      <alignment vertical="center"/>
    </xf>
    <xf numFmtId="0" fontId="5" fillId="0" borderId="100" xfId="50" applyFont="1" applyBorder="1" applyAlignment="1">
      <alignment vertical="center"/>
    </xf>
    <xf numFmtId="0" fontId="5" fillId="0" borderId="162" xfId="50" applyFont="1" applyBorder="1" applyAlignment="1">
      <alignment horizontal="center" vertical="center"/>
    </xf>
    <xf numFmtId="0" fontId="0" fillId="0" borderId="142" xfId="50" applyFont="1" applyBorder="1" applyAlignment="1">
      <alignment vertical="center"/>
    </xf>
    <xf numFmtId="0" fontId="7" fillId="32" borderId="100" xfId="50" applyFont="1" applyFill="1" applyBorder="1" applyAlignment="1">
      <alignment vertical="center"/>
    </xf>
    <xf numFmtId="0" fontId="5" fillId="24" borderId="24" xfId="50" applyFont="1" applyFill="1" applyBorder="1" applyAlignment="1">
      <alignment horizontal="center" vertical="center"/>
    </xf>
    <xf numFmtId="0" fontId="5" fillId="0" borderId="132" xfId="50" applyFont="1" applyBorder="1" applyAlignment="1">
      <alignment horizontal="center" vertical="center"/>
    </xf>
    <xf numFmtId="0" fontId="5" fillId="0" borderId="90" xfId="50" applyFont="1" applyBorder="1" applyAlignment="1">
      <alignment horizontal="center" vertical="center"/>
    </xf>
    <xf numFmtId="177" fontId="0" fillId="0" borderId="93" xfId="50" applyNumberFormat="1" applyFont="1" applyBorder="1" applyAlignment="1">
      <alignment vertical="center"/>
    </xf>
    <xf numFmtId="0" fontId="7" fillId="30" borderId="101" xfId="50" applyFont="1" applyFill="1" applyBorder="1" applyAlignment="1">
      <alignment vertical="center"/>
    </xf>
    <xf numFmtId="0" fontId="5" fillId="24" borderId="143" xfId="50" applyFont="1" applyFill="1" applyBorder="1" applyAlignment="1">
      <alignment horizontal="center" vertical="center"/>
    </xf>
    <xf numFmtId="0" fontId="5" fillId="0" borderId="197" xfId="50" applyFont="1" applyBorder="1" applyAlignment="1">
      <alignment horizontal="center" vertical="center"/>
    </xf>
    <xf numFmtId="0" fontId="5" fillId="0" borderId="88" xfId="50" applyFont="1" applyBorder="1" applyAlignment="1">
      <alignment horizontal="center" vertical="center"/>
    </xf>
    <xf numFmtId="177" fontId="0" fillId="0" borderId="88" xfId="50" applyNumberFormat="1" applyFont="1" applyBorder="1" applyAlignment="1">
      <alignment vertical="center"/>
    </xf>
    <xf numFmtId="0" fontId="5" fillId="32" borderId="130" xfId="50" applyFont="1" applyFill="1" applyBorder="1" applyAlignment="1" applyProtection="1">
      <alignment horizontal="center" vertical="center"/>
      <protection locked="0"/>
    </xf>
    <xf numFmtId="0" fontId="2" fillId="30" borderId="65" xfId="47" applyFill="1" applyBorder="1" applyAlignment="1">
      <alignment horizontal="center" vertical="center"/>
    </xf>
    <xf numFmtId="181" fontId="5" fillId="25" borderId="39" xfId="50" applyNumberFormat="1" applyFont="1" applyFill="1" applyBorder="1" applyAlignment="1" applyProtection="1">
      <alignment horizontal="right" vertical="center"/>
      <protection locked="0"/>
    </xf>
    <xf numFmtId="181" fontId="5" fillId="25" borderId="36" xfId="50" applyNumberFormat="1" applyFont="1" applyFill="1" applyBorder="1" applyAlignment="1" applyProtection="1">
      <alignment horizontal="right" vertical="center"/>
      <protection locked="0"/>
    </xf>
    <xf numFmtId="181" fontId="5" fillId="25" borderId="37" xfId="50" applyNumberFormat="1" applyFont="1" applyFill="1" applyBorder="1" applyAlignment="1" applyProtection="1">
      <alignment horizontal="right" vertical="center"/>
      <protection locked="0"/>
    </xf>
    <xf numFmtId="181" fontId="5" fillId="25" borderId="35" xfId="50" applyNumberFormat="1" applyFont="1" applyFill="1" applyBorder="1" applyAlignment="1" applyProtection="1">
      <alignment horizontal="right" vertical="center"/>
      <protection locked="0"/>
    </xf>
    <xf numFmtId="181" fontId="5" fillId="25" borderId="38" xfId="50" applyNumberFormat="1" applyFont="1" applyFill="1" applyBorder="1" applyAlignment="1" applyProtection="1">
      <alignment horizontal="right" vertical="center"/>
      <protection locked="0"/>
    </xf>
    <xf numFmtId="0" fontId="5" fillId="0" borderId="16" xfId="51" applyFont="1" applyBorder="1" applyAlignment="1" applyProtection="1">
      <alignment horizontal="right" vertical="center"/>
      <protection locked="0"/>
    </xf>
    <xf numFmtId="0" fontId="5" fillId="0" borderId="141" xfId="50" applyFont="1" applyBorder="1" applyAlignment="1" applyProtection="1">
      <alignment horizontal="right" vertical="center"/>
      <protection locked="0"/>
    </xf>
    <xf numFmtId="0" fontId="5" fillId="32" borderId="135" xfId="50" applyFont="1" applyFill="1" applyBorder="1" applyAlignment="1" applyProtection="1">
      <alignment horizontal="center" vertical="center"/>
      <protection locked="0"/>
    </xf>
    <xf numFmtId="0" fontId="2" fillId="30" borderId="99" xfId="47" applyFill="1" applyBorder="1" applyAlignment="1">
      <alignment horizontal="center" vertical="center"/>
    </xf>
    <xf numFmtId="181" fontId="5" fillId="25" borderId="94" xfId="50" applyNumberFormat="1" applyFont="1" applyFill="1" applyBorder="1" applyAlignment="1" applyProtection="1">
      <alignment horizontal="right" vertical="center"/>
      <protection locked="0"/>
    </xf>
    <xf numFmtId="181" fontId="5" fillId="25" borderId="184" xfId="50" applyNumberFormat="1" applyFont="1" applyFill="1" applyBorder="1" applyAlignment="1" applyProtection="1">
      <alignment horizontal="right" vertical="center"/>
      <protection locked="0"/>
    </xf>
    <xf numFmtId="181" fontId="5" fillId="25" borderId="182" xfId="50" applyNumberFormat="1" applyFont="1" applyFill="1" applyBorder="1" applyAlignment="1" applyProtection="1">
      <alignment horizontal="right" vertical="center"/>
      <protection locked="0"/>
    </xf>
    <xf numFmtId="181" fontId="5" fillId="25" borderId="187" xfId="50" applyNumberFormat="1" applyFont="1" applyFill="1" applyBorder="1" applyAlignment="1" applyProtection="1">
      <alignment horizontal="right" vertical="center"/>
      <protection locked="0"/>
    </xf>
    <xf numFmtId="181" fontId="5" fillId="25" borderId="189" xfId="50" applyNumberFormat="1" applyFont="1" applyFill="1" applyBorder="1" applyAlignment="1" applyProtection="1">
      <alignment horizontal="right" vertical="center"/>
      <protection locked="0"/>
    </xf>
    <xf numFmtId="181" fontId="5" fillId="25" borderId="188" xfId="50" applyNumberFormat="1" applyFont="1" applyFill="1" applyBorder="1" applyAlignment="1" applyProtection="1">
      <alignment horizontal="right" vertical="center"/>
      <protection locked="0"/>
    </xf>
    <xf numFmtId="0" fontId="5" fillId="0" borderId="88" xfId="51" applyFont="1" applyBorder="1" applyAlignment="1" applyProtection="1">
      <alignment horizontal="right" vertical="center"/>
      <protection locked="0"/>
    </xf>
    <xf numFmtId="0" fontId="5" fillId="0" borderId="91" xfId="50" applyFont="1" applyBorder="1" applyAlignment="1" applyProtection="1">
      <alignment horizontal="right" vertical="center"/>
      <protection locked="0"/>
    </xf>
    <xf numFmtId="0" fontId="5" fillId="32" borderId="64" xfId="50" applyFont="1" applyFill="1" applyBorder="1" applyAlignment="1" applyProtection="1">
      <alignment horizontal="center" vertical="center"/>
      <protection locked="0"/>
    </xf>
    <xf numFmtId="181" fontId="5" fillId="25" borderId="54" xfId="50" applyNumberFormat="1" applyFont="1" applyFill="1" applyBorder="1" applyAlignment="1" applyProtection="1">
      <alignment horizontal="right" vertical="center"/>
      <protection locked="0"/>
    </xf>
    <xf numFmtId="181" fontId="5" fillId="25" borderId="41" xfId="50" applyNumberFormat="1" applyFont="1" applyFill="1" applyBorder="1" applyAlignment="1" applyProtection="1">
      <alignment horizontal="right" vertical="center"/>
      <protection locked="0"/>
    </xf>
    <xf numFmtId="181" fontId="5" fillId="25" borderId="42" xfId="50" applyNumberFormat="1" applyFont="1" applyFill="1" applyBorder="1" applyAlignment="1" applyProtection="1">
      <alignment horizontal="right" vertical="center"/>
      <protection locked="0"/>
    </xf>
    <xf numFmtId="181" fontId="5" fillId="25" borderId="40" xfId="50" applyNumberFormat="1" applyFont="1" applyFill="1" applyBorder="1" applyAlignment="1" applyProtection="1">
      <alignment horizontal="right" vertical="center"/>
      <protection locked="0"/>
    </xf>
    <xf numFmtId="181" fontId="5" fillId="25" borderId="44" xfId="50" applyNumberFormat="1" applyFont="1" applyFill="1" applyBorder="1" applyAlignment="1" applyProtection="1">
      <alignment horizontal="right" vertical="center"/>
      <protection locked="0"/>
    </xf>
    <xf numFmtId="181" fontId="5" fillId="25" borderId="43" xfId="50" applyNumberFormat="1" applyFont="1" applyFill="1" applyBorder="1" applyAlignment="1" applyProtection="1">
      <alignment horizontal="right" vertical="center"/>
      <protection locked="0"/>
    </xf>
    <xf numFmtId="0" fontId="5" fillId="0" borderId="89" xfId="51" applyFont="1" applyBorder="1" applyAlignment="1" applyProtection="1">
      <alignment horizontal="right" vertical="center"/>
      <protection locked="0"/>
    </xf>
    <xf numFmtId="0" fontId="5" fillId="0" borderId="89" xfId="50" applyFont="1" applyBorder="1" applyAlignment="1" applyProtection="1">
      <alignment horizontal="right" vertical="center"/>
      <protection locked="0"/>
    </xf>
    <xf numFmtId="0" fontId="5" fillId="32" borderId="47" xfId="50" applyFont="1" applyFill="1" applyBorder="1" applyAlignment="1" applyProtection="1">
      <alignment horizontal="center" vertical="center"/>
      <protection locked="0"/>
    </xf>
    <xf numFmtId="0" fontId="2" fillId="30" borderId="48" xfId="47" applyFill="1" applyBorder="1" applyAlignment="1">
      <alignment horizontal="center" vertical="center"/>
    </xf>
    <xf numFmtId="181" fontId="5" fillId="25" borderId="49" xfId="50" applyNumberFormat="1" applyFont="1" applyFill="1" applyBorder="1" applyAlignment="1" applyProtection="1">
      <alignment horizontal="right" vertical="center"/>
      <protection locked="0"/>
    </xf>
    <xf numFmtId="181" fontId="5" fillId="25" borderId="46" xfId="50" applyNumberFormat="1" applyFont="1" applyFill="1" applyBorder="1" applyAlignment="1" applyProtection="1">
      <alignment horizontal="right" vertical="center"/>
      <protection locked="0"/>
    </xf>
    <xf numFmtId="181" fontId="5" fillId="25" borderId="47" xfId="50" applyNumberFormat="1" applyFont="1" applyFill="1" applyBorder="1" applyAlignment="1" applyProtection="1">
      <alignment horizontal="right" vertical="center"/>
      <protection locked="0"/>
    </xf>
    <xf numFmtId="181" fontId="5" fillId="25" borderId="45" xfId="50" applyNumberFormat="1" applyFont="1" applyFill="1" applyBorder="1" applyAlignment="1" applyProtection="1">
      <alignment horizontal="right" vertical="center"/>
      <protection locked="0"/>
    </xf>
    <xf numFmtId="181" fontId="5" fillId="25" borderId="48" xfId="50" applyNumberFormat="1" applyFont="1" applyFill="1" applyBorder="1" applyAlignment="1" applyProtection="1">
      <alignment horizontal="right" vertical="center"/>
      <protection locked="0"/>
    </xf>
    <xf numFmtId="181" fontId="5" fillId="25" borderId="51" xfId="50" applyNumberFormat="1" applyFont="1" applyFill="1" applyBorder="1" applyAlignment="1" applyProtection="1">
      <alignment horizontal="right" vertical="center"/>
      <protection locked="0"/>
    </xf>
    <xf numFmtId="181" fontId="5" fillId="25" borderId="52" xfId="50" applyNumberFormat="1" applyFont="1" applyFill="1" applyBorder="1" applyAlignment="1" applyProtection="1">
      <alignment horizontal="right" vertical="center"/>
      <protection locked="0"/>
    </xf>
    <xf numFmtId="181" fontId="5" fillId="25" borderId="50" xfId="50" applyNumberFormat="1" applyFont="1" applyFill="1" applyBorder="1" applyAlignment="1" applyProtection="1">
      <alignment horizontal="right" vertical="center"/>
      <protection locked="0"/>
    </xf>
    <xf numFmtId="181" fontId="5" fillId="25" borderId="53" xfId="50" applyNumberFormat="1" applyFont="1" applyFill="1" applyBorder="1" applyAlignment="1" applyProtection="1">
      <alignment horizontal="right" vertical="center"/>
      <protection locked="0"/>
    </xf>
    <xf numFmtId="0" fontId="5" fillId="0" borderId="100" xfId="51" applyFont="1" applyBorder="1" applyAlignment="1" applyProtection="1">
      <alignment horizontal="right" vertical="center"/>
      <protection locked="0"/>
    </xf>
    <xf numFmtId="0" fontId="5" fillId="0" borderId="90" xfId="50" applyFont="1" applyBorder="1" applyAlignment="1" applyProtection="1">
      <alignment horizontal="right" vertical="center"/>
      <protection locked="0"/>
    </xf>
    <xf numFmtId="0" fontId="5" fillId="0" borderId="101" xfId="51" applyFont="1" applyBorder="1" applyAlignment="1" applyProtection="1">
      <alignment horizontal="right" vertical="center"/>
      <protection locked="0"/>
    </xf>
    <xf numFmtId="0" fontId="5" fillId="0" borderId="92" xfId="50" applyFont="1" applyBorder="1" applyAlignment="1" applyProtection="1">
      <alignment horizontal="right" vertical="center"/>
      <protection locked="0"/>
    </xf>
    <xf numFmtId="0" fontId="5" fillId="0" borderId="196" xfId="50" applyFont="1" applyBorder="1" applyAlignment="1">
      <alignment horizontal="center" vertical="center"/>
    </xf>
    <xf numFmtId="0" fontId="5" fillId="0" borderId="206" xfId="50" applyFont="1" applyBorder="1" applyAlignment="1">
      <alignment horizontal="center" vertical="center"/>
    </xf>
    <xf numFmtId="177" fontId="0" fillId="0" borderId="92" xfId="50" applyNumberFormat="1" applyFont="1" applyBorder="1" applyAlignment="1">
      <alignment vertical="center"/>
    </xf>
    <xf numFmtId="0" fontId="5" fillId="0" borderId="103" xfId="50" applyFont="1" applyBorder="1" applyAlignment="1">
      <alignment horizontal="center" vertical="center" shrinkToFit="1"/>
    </xf>
    <xf numFmtId="0" fontId="5" fillId="0" borderId="142" xfId="50" applyFont="1" applyBorder="1" applyAlignment="1">
      <alignment horizontal="center" vertical="center"/>
    </xf>
    <xf numFmtId="176" fontId="5" fillId="0" borderId="142" xfId="50" applyNumberFormat="1" applyFont="1" applyBorder="1" applyAlignment="1">
      <alignment horizontal="center" vertical="center"/>
    </xf>
    <xf numFmtId="0" fontId="2" fillId="0" borderId="90" xfId="50" applyBorder="1" applyAlignment="1">
      <alignment horizontal="center" vertical="center"/>
    </xf>
    <xf numFmtId="0" fontId="2" fillId="0" borderId="206" xfId="50" applyBorder="1" applyAlignment="1">
      <alignment horizontal="center" vertical="center"/>
    </xf>
    <xf numFmtId="0" fontId="2" fillId="0" borderId="103" xfId="50" applyBorder="1" applyAlignment="1">
      <alignment horizontal="center" vertical="center"/>
    </xf>
    <xf numFmtId="0" fontId="2" fillId="0" borderId="142" xfId="50" applyBorder="1" applyAlignment="1">
      <alignment horizontal="center" vertical="center"/>
    </xf>
    <xf numFmtId="0" fontId="0" fillId="0" borderId="0" xfId="50" applyFont="1" applyAlignment="1">
      <alignment vertical="center"/>
    </xf>
    <xf numFmtId="49" fontId="0" fillId="0" borderId="0" xfId="50" applyNumberFormat="1" applyFont="1" applyAlignment="1" applyProtection="1">
      <alignment horizontal="left" vertical="center"/>
      <protection locked="0"/>
    </xf>
    <xf numFmtId="49" fontId="2" fillId="0" borderId="0" xfId="50" applyNumberFormat="1" applyAlignment="1" applyProtection="1">
      <alignment horizontal="left" vertical="center"/>
      <protection locked="0"/>
    </xf>
    <xf numFmtId="49" fontId="2" fillId="0" borderId="0" xfId="50" applyNumberFormat="1" applyAlignment="1" applyProtection="1">
      <alignment horizontal="center" vertical="center"/>
      <protection locked="0"/>
    </xf>
    <xf numFmtId="49" fontId="5" fillId="0" borderId="0" xfId="50" applyNumberFormat="1" applyFont="1" applyAlignment="1" applyProtection="1">
      <alignment vertical="center"/>
      <protection locked="0"/>
    </xf>
    <xf numFmtId="0" fontId="2" fillId="0" borderId="0" xfId="50" applyAlignment="1">
      <alignment horizontal="left" vertical="center"/>
    </xf>
    <xf numFmtId="0" fontId="2" fillId="0" borderId="67" xfId="50" applyBorder="1" applyAlignment="1">
      <alignment vertical="center"/>
    </xf>
    <xf numFmtId="179" fontId="2" fillId="0" borderId="70" xfId="50" applyNumberFormat="1" applyBorder="1" applyAlignment="1">
      <alignment vertical="center"/>
    </xf>
    <xf numFmtId="0" fontId="0" fillId="0" borderId="0" xfId="50" applyFont="1" applyAlignment="1">
      <alignment horizontal="right" vertical="center"/>
    </xf>
    <xf numFmtId="179" fontId="2" fillId="0" borderId="0" xfId="50" applyNumberFormat="1" applyAlignment="1">
      <alignment vertical="center"/>
    </xf>
    <xf numFmtId="0" fontId="5" fillId="0" borderId="90" xfId="51" applyFont="1" applyBorder="1" applyAlignment="1" applyProtection="1">
      <alignment horizontal="right" vertical="center"/>
      <protection locked="0"/>
    </xf>
    <xf numFmtId="181" fontId="5" fillId="25" borderId="137" xfId="50" applyNumberFormat="1" applyFont="1" applyFill="1" applyBorder="1" applyAlignment="1" applyProtection="1">
      <alignment horizontal="right" vertical="center"/>
      <protection locked="0"/>
    </xf>
    <xf numFmtId="181" fontId="5" fillId="25" borderId="138" xfId="50" applyNumberFormat="1" applyFont="1" applyFill="1" applyBorder="1" applyAlignment="1" applyProtection="1">
      <alignment horizontal="right" vertical="center"/>
      <protection locked="0"/>
    </xf>
    <xf numFmtId="181" fontId="5" fillId="25" borderId="139" xfId="50" applyNumberFormat="1" applyFont="1" applyFill="1" applyBorder="1" applyAlignment="1" applyProtection="1">
      <alignment horizontal="right" vertical="center"/>
      <protection locked="0"/>
    </xf>
    <xf numFmtId="181" fontId="5" fillId="25" borderId="140" xfId="50" applyNumberFormat="1" applyFont="1" applyFill="1" applyBorder="1" applyAlignment="1" applyProtection="1">
      <alignment horizontal="right" vertical="center"/>
      <protection locked="0"/>
    </xf>
    <xf numFmtId="181" fontId="5" fillId="25" borderId="136" xfId="50" applyNumberFormat="1" applyFont="1" applyFill="1" applyBorder="1" applyAlignment="1" applyProtection="1">
      <alignment horizontal="right" vertical="center"/>
      <protection locked="0"/>
    </xf>
    <xf numFmtId="0" fontId="5" fillId="0" borderId="206" xfId="51" applyFont="1" applyBorder="1" applyAlignment="1" applyProtection="1">
      <alignment horizontal="right" vertical="center"/>
      <protection locked="0"/>
    </xf>
    <xf numFmtId="0" fontId="5" fillId="0" borderId="206" xfId="50" applyFont="1" applyBorder="1" applyAlignment="1" applyProtection="1">
      <alignment horizontal="right" vertical="center"/>
      <protection locked="0"/>
    </xf>
    <xf numFmtId="181" fontId="5" fillId="25" borderId="95" xfId="50" applyNumberFormat="1" applyFont="1" applyFill="1" applyBorder="1" applyAlignment="1" applyProtection="1">
      <alignment horizontal="right" vertical="center"/>
      <protection locked="0"/>
    </xf>
    <xf numFmtId="181" fontId="5" fillId="25" borderId="96" xfId="50" applyNumberFormat="1" applyFont="1" applyFill="1" applyBorder="1" applyAlignment="1" applyProtection="1">
      <alignment horizontal="right" vertical="center"/>
      <protection locked="0"/>
    </xf>
    <xf numFmtId="181" fontId="5" fillId="25" borderId="61" xfId="50" applyNumberFormat="1" applyFont="1" applyFill="1" applyBorder="1" applyAlignment="1" applyProtection="1">
      <alignment horizontal="right" vertical="center"/>
      <protection locked="0"/>
    </xf>
    <xf numFmtId="181" fontId="5" fillId="25" borderId="63" xfId="50" applyNumberFormat="1" applyFont="1" applyFill="1" applyBorder="1" applyAlignment="1" applyProtection="1">
      <alignment horizontal="right" vertical="center"/>
      <protection locked="0"/>
    </xf>
    <xf numFmtId="181" fontId="5" fillId="25" borderId="64" xfId="50" applyNumberFormat="1" applyFont="1" applyFill="1" applyBorder="1" applyAlignment="1" applyProtection="1">
      <alignment horizontal="right" vertical="center"/>
      <protection locked="0"/>
    </xf>
    <xf numFmtId="181" fontId="5" fillId="25" borderId="97" xfId="50" applyNumberFormat="1" applyFont="1" applyFill="1" applyBorder="1" applyAlignment="1" applyProtection="1">
      <alignment horizontal="right" vertical="center"/>
      <protection locked="0"/>
    </xf>
    <xf numFmtId="0" fontId="5" fillId="0" borderId="100" xfId="50" applyFont="1" applyBorder="1" applyAlignment="1" applyProtection="1">
      <alignment horizontal="right" vertical="center"/>
      <protection locked="0"/>
    </xf>
    <xf numFmtId="181" fontId="5" fillId="25" borderId="98" xfId="50" applyNumberFormat="1" applyFont="1" applyFill="1" applyBorder="1" applyAlignment="1" applyProtection="1">
      <alignment horizontal="right" vertical="center"/>
      <protection locked="0"/>
    </xf>
    <xf numFmtId="181" fontId="5" fillId="25" borderId="99" xfId="50" applyNumberFormat="1" applyFont="1" applyFill="1" applyBorder="1" applyAlignment="1" applyProtection="1">
      <alignment horizontal="right" vertical="center"/>
      <protection locked="0"/>
    </xf>
    <xf numFmtId="181" fontId="5" fillId="25" borderId="102" xfId="50" applyNumberFormat="1" applyFont="1" applyFill="1" applyBorder="1" applyAlignment="1" applyProtection="1">
      <alignment horizontal="right" vertical="center"/>
      <protection locked="0"/>
    </xf>
    <xf numFmtId="181" fontId="5" fillId="25" borderId="135" xfId="50" applyNumberFormat="1" applyFont="1" applyFill="1" applyBorder="1" applyAlignment="1" applyProtection="1">
      <alignment horizontal="right" vertical="center"/>
      <protection locked="0"/>
    </xf>
    <xf numFmtId="0" fontId="5" fillId="0" borderId="91" xfId="51" applyFont="1" applyBorder="1" applyAlignment="1" applyProtection="1">
      <alignment horizontal="right" vertical="center"/>
      <protection locked="0"/>
    </xf>
    <xf numFmtId="0" fontId="5" fillId="0" borderId="141" xfId="51" applyFont="1" applyBorder="1" applyAlignment="1" applyProtection="1">
      <alignment horizontal="right" vertical="center"/>
      <protection locked="0"/>
    </xf>
    <xf numFmtId="0" fontId="5" fillId="32" borderId="69" xfId="50" applyFont="1" applyFill="1" applyBorder="1" applyAlignment="1" applyProtection="1">
      <alignment horizontal="center" vertical="center"/>
      <protection locked="0"/>
    </xf>
    <xf numFmtId="0" fontId="2" fillId="30" borderId="70" xfId="47" applyFill="1" applyBorder="1" applyAlignment="1">
      <alignment horizontal="center" vertical="center"/>
    </xf>
    <xf numFmtId="181" fontId="5" fillId="25" borderId="60" xfId="50" applyNumberFormat="1" applyFont="1" applyFill="1" applyBorder="1" applyAlignment="1" applyProtection="1">
      <alignment horizontal="right" vertical="center"/>
      <protection locked="0"/>
    </xf>
    <xf numFmtId="181" fontId="5" fillId="25" borderId="68" xfId="50" applyNumberFormat="1" applyFont="1" applyFill="1" applyBorder="1" applyAlignment="1" applyProtection="1">
      <alignment horizontal="right" vertical="center"/>
      <protection locked="0"/>
    </xf>
    <xf numFmtId="181" fontId="5" fillId="25" borderId="69" xfId="50" applyNumberFormat="1" applyFont="1" applyFill="1" applyBorder="1" applyAlignment="1" applyProtection="1">
      <alignment horizontal="right" vertical="center"/>
      <protection locked="0"/>
    </xf>
    <xf numFmtId="181" fontId="5" fillId="25" borderId="67" xfId="50" applyNumberFormat="1" applyFont="1" applyFill="1" applyBorder="1" applyAlignment="1" applyProtection="1">
      <alignment horizontal="right" vertical="center"/>
      <protection locked="0"/>
    </xf>
    <xf numFmtId="181" fontId="5" fillId="25" borderId="70" xfId="50" applyNumberFormat="1" applyFont="1" applyFill="1" applyBorder="1" applyAlignment="1" applyProtection="1">
      <alignment horizontal="right" vertical="center"/>
      <protection locked="0"/>
    </xf>
    <xf numFmtId="0" fontId="5" fillId="0" borderId="142" xfId="51" applyFont="1" applyBorder="1" applyAlignment="1" applyProtection="1">
      <alignment horizontal="right" vertical="center"/>
      <protection locked="0"/>
    </xf>
    <xf numFmtId="0" fontId="5" fillId="0" borderId="142" xfId="50" applyFont="1" applyBorder="1" applyAlignment="1" applyProtection="1">
      <alignment horizontal="right" vertical="center"/>
      <protection locked="0"/>
    </xf>
    <xf numFmtId="0" fontId="5" fillId="0" borderId="97" xfId="50" applyFont="1" applyBorder="1" applyAlignment="1">
      <alignment vertical="center"/>
    </xf>
    <xf numFmtId="0" fontId="5" fillId="0" borderId="95" xfId="50" applyFont="1" applyBorder="1" applyAlignment="1">
      <alignment vertical="center"/>
    </xf>
    <xf numFmtId="0" fontId="5" fillId="0" borderId="130" xfId="50" applyFont="1" applyBorder="1" applyAlignment="1">
      <alignment vertical="center"/>
    </xf>
    <xf numFmtId="0" fontId="5" fillId="0" borderId="96" xfId="50" applyFont="1" applyBorder="1" applyAlignment="1">
      <alignment vertical="center"/>
    </xf>
    <xf numFmtId="0" fontId="5" fillId="0" borderId="114" xfId="50" applyFont="1" applyBorder="1" applyAlignment="1">
      <alignment vertical="center"/>
    </xf>
    <xf numFmtId="0" fontId="2" fillId="0" borderId="162" xfId="50" applyBorder="1" applyAlignment="1">
      <alignment vertical="center"/>
    </xf>
    <xf numFmtId="0" fontId="2" fillId="0" borderId="154" xfId="50" applyBorder="1" applyAlignment="1">
      <alignment vertical="center"/>
    </xf>
    <xf numFmtId="0" fontId="5" fillId="0" borderId="149" xfId="50" applyFont="1" applyBorder="1" applyAlignment="1">
      <alignment vertical="center"/>
    </xf>
    <xf numFmtId="0" fontId="5" fillId="0" borderId="154" xfId="50" applyFont="1" applyBorder="1" applyAlignment="1">
      <alignment vertical="center"/>
    </xf>
    <xf numFmtId="0" fontId="2" fillId="0" borderId="103" xfId="50" applyBorder="1" applyAlignment="1">
      <alignment vertical="center"/>
    </xf>
    <xf numFmtId="0" fontId="2" fillId="0" borderId="105" xfId="50" applyBorder="1" applyAlignment="1">
      <alignment vertical="center"/>
    </xf>
    <xf numFmtId="0" fontId="5" fillId="0" borderId="67" xfId="50" applyFont="1" applyBorder="1" applyAlignment="1">
      <alignment vertical="center"/>
    </xf>
    <xf numFmtId="0" fontId="5" fillId="0" borderId="60" xfId="50" applyFont="1" applyBorder="1" applyAlignment="1">
      <alignment vertical="center"/>
    </xf>
    <xf numFmtId="0" fontId="5" fillId="0" borderId="104" xfId="50" applyFont="1" applyBorder="1" applyAlignment="1">
      <alignment vertical="center"/>
    </xf>
    <xf numFmtId="0" fontId="5" fillId="0" borderId="105" xfId="50" applyFont="1" applyBorder="1" applyAlignment="1">
      <alignment vertical="center"/>
    </xf>
    <xf numFmtId="0" fontId="2" fillId="0" borderId="23" xfId="50" applyBorder="1" applyAlignment="1">
      <alignment vertical="center"/>
    </xf>
    <xf numFmtId="0" fontId="2" fillId="0" borderId="152" xfId="50" applyBorder="1" applyAlignment="1">
      <alignment vertical="center"/>
    </xf>
    <xf numFmtId="0" fontId="5" fillId="0" borderId="20" xfId="50" applyFont="1" applyBorder="1" applyAlignment="1">
      <alignment vertical="center"/>
    </xf>
    <xf numFmtId="0" fontId="5" fillId="0" borderId="22" xfId="50" applyFont="1" applyBorder="1" applyAlignment="1">
      <alignment vertical="center"/>
    </xf>
    <xf numFmtId="0" fontId="5" fillId="0" borderId="153" xfId="50" applyFont="1" applyBorder="1" applyAlignment="1">
      <alignment vertical="center"/>
    </xf>
    <xf numFmtId="0" fontId="5" fillId="0" borderId="152" xfId="50" applyFont="1" applyBorder="1" applyAlignment="1">
      <alignment vertical="center"/>
    </xf>
    <xf numFmtId="0" fontId="5" fillId="0" borderId="21" xfId="50" applyFont="1" applyBorder="1" applyAlignment="1">
      <alignment vertical="center"/>
    </xf>
    <xf numFmtId="0" fontId="2" fillId="0" borderId="83" xfId="50" applyBorder="1" applyAlignment="1">
      <alignment vertical="center"/>
    </xf>
    <xf numFmtId="177" fontId="8" fillId="0" borderId="97" xfId="28" applyNumberFormat="1" applyFont="1" applyBorder="1" applyAlignment="1" applyProtection="1">
      <alignment vertical="center"/>
    </xf>
    <xf numFmtId="177" fontId="8" fillId="0" borderId="95" xfId="28" applyNumberFormat="1" applyFont="1" applyBorder="1" applyAlignment="1" applyProtection="1">
      <alignment vertical="center"/>
    </xf>
    <xf numFmtId="177" fontId="8" fillId="0" borderId="130" xfId="28" applyNumberFormat="1" applyFont="1" applyBorder="1" applyAlignment="1" applyProtection="1">
      <alignment vertical="center"/>
    </xf>
    <xf numFmtId="177" fontId="8" fillId="0" borderId="114" xfId="28" applyNumberFormat="1" applyFont="1" applyBorder="1" applyAlignment="1" applyProtection="1">
      <alignment vertical="center"/>
    </xf>
    <xf numFmtId="177" fontId="8" fillId="0" borderId="96" xfId="28" applyNumberFormat="1" applyFont="1" applyBorder="1" applyAlignment="1" applyProtection="1">
      <alignment vertical="center"/>
    </xf>
    <xf numFmtId="177" fontId="8" fillId="0" borderId="67" xfId="50" applyNumberFormat="1" applyFont="1" applyBorder="1" applyAlignment="1">
      <alignment vertical="center"/>
    </xf>
    <xf numFmtId="177" fontId="8" fillId="0" borderId="68" xfId="50" applyNumberFormat="1" applyFont="1" applyBorder="1" applyAlignment="1">
      <alignment vertical="center"/>
    </xf>
    <xf numFmtId="177" fontId="8" fillId="0" borderId="69" xfId="50" applyNumberFormat="1" applyFont="1" applyBorder="1" applyAlignment="1">
      <alignment vertical="center"/>
    </xf>
    <xf numFmtId="177" fontId="8" fillId="0" borderId="60" xfId="50" applyNumberFormat="1" applyFont="1" applyBorder="1" applyAlignment="1">
      <alignment vertical="center"/>
    </xf>
    <xf numFmtId="177" fontId="8" fillId="0" borderId="70" xfId="50" applyNumberFormat="1" applyFont="1" applyBorder="1" applyAlignment="1">
      <alignment vertical="center"/>
    </xf>
    <xf numFmtId="0" fontId="2" fillId="0" borderId="175" xfId="50" applyBorder="1" applyAlignment="1">
      <alignment vertical="center"/>
    </xf>
    <xf numFmtId="0" fontId="2" fillId="0" borderId="134" xfId="50" applyBorder="1" applyAlignment="1">
      <alignment vertical="center"/>
    </xf>
    <xf numFmtId="177" fontId="8" fillId="0" borderId="20" xfId="50" applyNumberFormat="1" applyFont="1" applyBorder="1" applyAlignment="1">
      <alignment vertical="center"/>
    </xf>
    <xf numFmtId="177" fontId="8" fillId="0" borderId="18" xfId="50" applyNumberFormat="1" applyFont="1" applyBorder="1" applyAlignment="1">
      <alignment vertical="center"/>
    </xf>
    <xf numFmtId="177" fontId="8" fillId="0" borderId="19" xfId="50" applyNumberFormat="1" applyFont="1" applyBorder="1" applyAlignment="1">
      <alignment vertical="center"/>
    </xf>
    <xf numFmtId="177" fontId="8" fillId="0" borderId="22" xfId="50" applyNumberFormat="1" applyFont="1" applyBorder="1" applyAlignment="1">
      <alignment vertical="center"/>
    </xf>
    <xf numFmtId="177" fontId="8" fillId="0" borderId="21" xfId="50" applyNumberFormat="1" applyFont="1" applyBorder="1" applyAlignment="1">
      <alignment vertical="center"/>
    </xf>
    <xf numFmtId="0" fontId="5" fillId="0" borderId="103" xfId="50" applyFont="1" applyBorder="1" applyAlignment="1">
      <alignment vertical="center"/>
    </xf>
    <xf numFmtId="0" fontId="5" fillId="0" borderId="0" xfId="50" applyFont="1" applyAlignment="1">
      <alignment horizontal="center" vertical="center"/>
    </xf>
    <xf numFmtId="0" fontId="2" fillId="0" borderId="55" xfId="50" applyBorder="1" applyAlignment="1">
      <alignment vertical="center"/>
    </xf>
    <xf numFmtId="0" fontId="2" fillId="0" borderId="78" xfId="50" applyBorder="1" applyAlignment="1">
      <alignment vertical="center"/>
    </xf>
    <xf numFmtId="177" fontId="9" fillId="0" borderId="55" xfId="50" applyNumberFormat="1" applyFont="1" applyBorder="1" applyAlignment="1">
      <alignment horizontal="center" vertical="center"/>
    </xf>
    <xf numFmtId="0" fontId="5" fillId="0" borderId="78" xfId="50" applyFont="1" applyBorder="1" applyAlignment="1">
      <alignment vertical="center"/>
    </xf>
    <xf numFmtId="0" fontId="9" fillId="0" borderId="55" xfId="50" applyFont="1" applyBorder="1" applyAlignment="1">
      <alignment vertical="center"/>
    </xf>
    <xf numFmtId="0" fontId="9" fillId="0" borderId="0" xfId="50" applyFont="1" applyAlignment="1">
      <alignment vertical="center"/>
    </xf>
    <xf numFmtId="0" fontId="2" fillId="0" borderId="197" xfId="50" applyBorder="1" applyAlignment="1">
      <alignment vertical="center"/>
    </xf>
    <xf numFmtId="0" fontId="2" fillId="0" borderId="191" xfId="50" applyBorder="1" applyAlignment="1">
      <alignment vertical="center"/>
    </xf>
    <xf numFmtId="177" fontId="9" fillId="0" borderId="197" xfId="50" applyNumberFormat="1" applyFont="1" applyBorder="1" applyAlignment="1">
      <alignment horizontal="center" vertical="center"/>
    </xf>
    <xf numFmtId="0" fontId="5" fillId="0" borderId="191" xfId="50" applyFont="1" applyBorder="1" applyAlignment="1">
      <alignment vertical="center"/>
    </xf>
    <xf numFmtId="0" fontId="9" fillId="0" borderId="197" xfId="50" applyFont="1" applyBorder="1" applyAlignment="1">
      <alignment vertical="center"/>
    </xf>
    <xf numFmtId="0" fontId="2" fillId="0" borderId="196" xfId="50" applyBorder="1" applyAlignment="1">
      <alignment vertical="center"/>
    </xf>
    <xf numFmtId="0" fontId="2" fillId="0" borderId="183" xfId="50" applyBorder="1" applyAlignment="1">
      <alignment vertical="center"/>
    </xf>
    <xf numFmtId="177" fontId="9" fillId="0" borderId="196" xfId="50" applyNumberFormat="1" applyFont="1" applyBorder="1" applyAlignment="1">
      <alignment horizontal="center" vertical="center"/>
    </xf>
    <xf numFmtId="0" fontId="5" fillId="0" borderId="183" xfId="50" applyFont="1" applyBorder="1" applyAlignment="1">
      <alignment vertical="center"/>
    </xf>
    <xf numFmtId="0" fontId="9" fillId="0" borderId="196" xfId="50" applyFont="1" applyBorder="1" applyAlignment="1">
      <alignment vertical="center"/>
    </xf>
    <xf numFmtId="177" fontId="5" fillId="0" borderId="0" xfId="50" applyNumberFormat="1" applyFont="1" applyAlignment="1">
      <alignment horizontal="center" vertical="center"/>
    </xf>
    <xf numFmtId="0" fontId="2" fillId="0" borderId="104" xfId="50" applyBorder="1" applyAlignment="1">
      <alignment vertical="center"/>
    </xf>
    <xf numFmtId="177" fontId="2" fillId="0" borderId="0" xfId="50" applyNumberFormat="1" applyAlignment="1">
      <alignment horizontal="center" vertical="center"/>
    </xf>
    <xf numFmtId="0" fontId="0" fillId="0" borderId="100" xfId="50" applyFont="1" applyBorder="1" applyAlignment="1">
      <alignment vertical="center"/>
    </xf>
    <xf numFmtId="177" fontId="2" fillId="0" borderId="90" xfId="50" applyNumberFormat="1" applyBorder="1" applyAlignment="1">
      <alignment vertical="center"/>
    </xf>
    <xf numFmtId="177" fontId="2" fillId="0" borderId="88" xfId="50" applyNumberFormat="1" applyBorder="1" applyAlignment="1">
      <alignment vertical="center"/>
    </xf>
    <xf numFmtId="177" fontId="2" fillId="0" borderId="92" xfId="50" applyNumberFormat="1" applyBorder="1" applyAlignment="1">
      <alignment vertical="center"/>
    </xf>
    <xf numFmtId="49" fontId="0" fillId="0" borderId="0" xfId="50" applyNumberFormat="1" applyFont="1" applyAlignment="1" applyProtection="1">
      <alignment vertical="center"/>
      <protection locked="0"/>
    </xf>
    <xf numFmtId="0" fontId="2" fillId="0" borderId="0" xfId="50" applyAlignment="1">
      <alignment horizontal="right" vertical="center"/>
    </xf>
    <xf numFmtId="49" fontId="0" fillId="24" borderId="197" xfId="50" applyNumberFormat="1" applyFont="1" applyFill="1" applyBorder="1" applyAlignment="1" applyProtection="1">
      <alignment horizontal="center" vertical="center"/>
      <protection locked="0"/>
    </xf>
    <xf numFmtId="49" fontId="2" fillId="24" borderId="197" xfId="50" applyNumberFormat="1" applyFill="1" applyBorder="1" applyAlignment="1" applyProtection="1">
      <alignment horizontal="center" vertical="center"/>
      <protection locked="0"/>
    </xf>
    <xf numFmtId="49" fontId="2" fillId="24" borderId="161" xfId="50" applyNumberFormat="1" applyFill="1" applyBorder="1" applyAlignment="1" applyProtection="1">
      <alignment horizontal="center" vertical="center"/>
      <protection locked="0"/>
    </xf>
    <xf numFmtId="0" fontId="5" fillId="0" borderId="76" xfId="50" applyFont="1" applyBorder="1" applyAlignment="1">
      <alignment vertical="center"/>
    </xf>
    <xf numFmtId="0" fontId="5" fillId="0" borderId="74" xfId="50" applyFont="1" applyBorder="1" applyAlignment="1">
      <alignment vertical="center"/>
    </xf>
    <xf numFmtId="0" fontId="5" fillId="0" borderId="56" xfId="50" applyFont="1" applyBorder="1" applyAlignment="1">
      <alignment vertical="center"/>
    </xf>
    <xf numFmtId="0" fontId="5" fillId="0" borderId="58" xfId="50" applyFont="1" applyBorder="1" applyAlignment="1">
      <alignment vertical="center"/>
    </xf>
    <xf numFmtId="0" fontId="5" fillId="0" borderId="84" xfId="50" applyFont="1" applyBorder="1" applyAlignment="1">
      <alignment vertical="center"/>
    </xf>
    <xf numFmtId="0" fontId="5" fillId="0" borderId="81" xfId="50" applyFont="1" applyBorder="1" applyAlignment="1">
      <alignment vertical="center"/>
    </xf>
    <xf numFmtId="0" fontId="2" fillId="0" borderId="16" xfId="50" applyBorder="1" applyAlignment="1">
      <alignment vertical="center"/>
    </xf>
    <xf numFmtId="0" fontId="5" fillId="0" borderId="62" xfId="50" applyFont="1" applyBorder="1" applyAlignment="1">
      <alignment vertical="center"/>
    </xf>
    <xf numFmtId="0" fontId="5" fillId="0" borderId="61" xfId="50" applyFont="1" applyBorder="1" applyAlignment="1">
      <alignment vertical="center"/>
    </xf>
    <xf numFmtId="0" fontId="5" fillId="0" borderId="83" xfId="50" applyFont="1" applyBorder="1" applyAlignment="1">
      <alignment vertical="center"/>
    </xf>
    <xf numFmtId="0" fontId="5" fillId="0" borderId="70" xfId="50" applyFont="1" applyBorder="1" applyAlignment="1">
      <alignment vertical="center"/>
    </xf>
    <xf numFmtId="177" fontId="8" fillId="0" borderId="71" xfId="50" applyNumberFormat="1" applyFont="1" applyBorder="1" applyAlignment="1">
      <alignment vertical="center"/>
    </xf>
    <xf numFmtId="177" fontId="8" fillId="0" borderId="72" xfId="50" applyNumberFormat="1" applyFont="1" applyBorder="1" applyAlignment="1">
      <alignment vertical="center"/>
    </xf>
    <xf numFmtId="177" fontId="8" fillId="0" borderId="73" xfId="50" applyNumberFormat="1" applyFont="1" applyBorder="1" applyAlignment="1">
      <alignment vertical="center"/>
    </xf>
    <xf numFmtId="177" fontId="8" fillId="0" borderId="75" xfId="50" applyNumberFormat="1" applyFont="1" applyBorder="1" applyAlignment="1">
      <alignment vertical="center"/>
    </xf>
    <xf numFmtId="177" fontId="8" fillId="0" borderId="74" xfId="50" applyNumberFormat="1" applyFont="1" applyBorder="1" applyAlignment="1">
      <alignment vertical="center"/>
    </xf>
    <xf numFmtId="177" fontId="8" fillId="0" borderId="207" xfId="50" applyNumberFormat="1" applyFont="1" applyBorder="1" applyAlignment="1">
      <alignment vertical="center"/>
    </xf>
    <xf numFmtId="177" fontId="8" fillId="0" borderId="208" xfId="50" applyNumberFormat="1" applyFont="1" applyBorder="1" applyAlignment="1">
      <alignment vertical="center"/>
    </xf>
    <xf numFmtId="177" fontId="8" fillId="0" borderId="209" xfId="50" applyNumberFormat="1" applyFont="1" applyBorder="1" applyAlignment="1">
      <alignment vertical="center"/>
    </xf>
    <xf numFmtId="177" fontId="8" fillId="0" borderId="210" xfId="50" applyNumberFormat="1" applyFont="1" applyBorder="1" applyAlignment="1">
      <alignment vertical="center"/>
    </xf>
    <xf numFmtId="0" fontId="6" fillId="24" borderId="25" xfId="50" applyFont="1" applyFill="1" applyBorder="1" applyAlignment="1" applyProtection="1">
      <alignment horizontal="center" vertical="center"/>
      <protection locked="0"/>
    </xf>
    <xf numFmtId="0" fontId="6" fillId="24" borderId="26" xfId="50" applyFont="1" applyFill="1" applyBorder="1" applyAlignment="1" applyProtection="1">
      <alignment horizontal="center" vertical="center"/>
      <protection locked="0"/>
    </xf>
    <xf numFmtId="0" fontId="6" fillId="24" borderId="28" xfId="50" applyFont="1" applyFill="1" applyBorder="1" applyAlignment="1" applyProtection="1">
      <alignment horizontal="center" vertical="center"/>
      <protection locked="0"/>
    </xf>
    <xf numFmtId="0" fontId="6" fillId="24" borderId="29" xfId="50" applyFont="1" applyFill="1" applyBorder="1" applyAlignment="1" applyProtection="1">
      <alignment horizontal="center" vertical="center"/>
      <protection locked="0"/>
    </xf>
    <xf numFmtId="0" fontId="5" fillId="0" borderId="93" xfId="51" applyFont="1" applyBorder="1" applyAlignment="1" applyProtection="1">
      <alignment horizontal="right" vertical="center"/>
      <protection locked="0"/>
    </xf>
    <xf numFmtId="0" fontId="5" fillId="0" borderId="92" xfId="51" applyFont="1" applyBorder="1" applyAlignment="1" applyProtection="1">
      <alignment horizontal="right" vertical="center"/>
      <protection locked="0"/>
    </xf>
    <xf numFmtId="49" fontId="0" fillId="24" borderId="90" xfId="50" applyNumberFormat="1" applyFont="1" applyFill="1" applyBorder="1" applyAlignment="1" applyProtection="1">
      <alignment horizontal="center" vertical="center" shrinkToFit="1"/>
      <protection locked="0"/>
    </xf>
    <xf numFmtId="49" fontId="2" fillId="0" borderId="0" xfId="50" applyNumberFormat="1" applyAlignment="1" applyProtection="1">
      <alignment horizontal="center" vertical="center" shrinkToFit="1"/>
      <protection locked="0"/>
    </xf>
    <xf numFmtId="49" fontId="0" fillId="24" borderId="88" xfId="50" applyNumberFormat="1" applyFont="1" applyFill="1" applyBorder="1" applyAlignment="1" applyProtection="1">
      <alignment horizontal="center" vertical="center" shrinkToFit="1"/>
      <protection locked="0"/>
    </xf>
    <xf numFmtId="49" fontId="0" fillId="0" borderId="0" xfId="50" applyNumberFormat="1" applyFont="1" applyAlignment="1" applyProtection="1">
      <alignment horizontal="left" vertical="center" shrinkToFit="1"/>
      <protection locked="0"/>
    </xf>
    <xf numFmtId="49" fontId="1" fillId="24" borderId="92" xfId="50" applyNumberFormat="1" applyFont="1" applyFill="1" applyBorder="1" applyAlignment="1" applyProtection="1">
      <alignment horizontal="center" vertical="center"/>
      <protection locked="0"/>
    </xf>
    <xf numFmtId="177" fontId="8" fillId="0" borderId="97" xfId="50" applyNumberFormat="1" applyFont="1" applyBorder="1" applyAlignment="1">
      <alignment vertical="center"/>
    </xf>
    <xf numFmtId="177" fontId="8" fillId="0" borderId="95" xfId="50" applyNumberFormat="1" applyFont="1" applyBorder="1" applyAlignment="1">
      <alignment vertical="center"/>
    </xf>
    <xf numFmtId="177" fontId="8" fillId="0" borderId="130" xfId="50" applyNumberFormat="1" applyFont="1" applyBorder="1" applyAlignment="1">
      <alignment vertical="center"/>
    </xf>
    <xf numFmtId="177" fontId="8" fillId="0" borderId="114" xfId="50" applyNumberFormat="1" applyFont="1" applyBorder="1" applyAlignment="1">
      <alignment vertical="center"/>
    </xf>
    <xf numFmtId="177" fontId="8" fillId="0" borderId="96" xfId="50" applyNumberFormat="1" applyFont="1" applyBorder="1" applyAlignment="1">
      <alignment vertical="center"/>
    </xf>
    <xf numFmtId="0" fontId="2" fillId="0" borderId="190" xfId="50" applyBorder="1" applyAlignment="1">
      <alignment vertical="center"/>
    </xf>
    <xf numFmtId="0" fontId="2" fillId="0" borderId="186" xfId="50" applyBorder="1" applyAlignment="1">
      <alignment vertical="center"/>
    </xf>
    <xf numFmtId="0" fontId="5" fillId="0" borderId="23" xfId="50" applyFont="1" applyBorder="1" applyAlignment="1">
      <alignment vertical="center"/>
    </xf>
    <xf numFmtId="0" fontId="0" fillId="30" borderId="65" xfId="47" applyFont="1" applyFill="1" applyBorder="1" applyAlignment="1">
      <alignment horizontal="center" vertical="center"/>
    </xf>
    <xf numFmtId="0" fontId="5" fillId="0" borderId="87" xfId="50" applyFont="1" applyBorder="1" applyAlignment="1">
      <alignment horizontal="right" vertical="center"/>
    </xf>
    <xf numFmtId="0" fontId="0" fillId="30" borderId="99" xfId="47" applyFont="1" applyFill="1" applyBorder="1" applyAlignment="1">
      <alignment horizontal="center" vertical="center"/>
    </xf>
    <xf numFmtId="0" fontId="5" fillId="0" borderId="88" xfId="50" applyFont="1" applyBorder="1" applyAlignment="1">
      <alignment horizontal="right" vertical="center"/>
    </xf>
    <xf numFmtId="0" fontId="5" fillId="0" borderId="89" xfId="50" applyFont="1" applyBorder="1" applyAlignment="1">
      <alignment horizontal="right" vertical="center"/>
    </xf>
    <xf numFmtId="0" fontId="0" fillId="30" borderId="48" xfId="47" applyFont="1" applyFill="1" applyBorder="1" applyAlignment="1">
      <alignment horizontal="center" vertical="center"/>
    </xf>
    <xf numFmtId="0" fontId="5" fillId="0" borderId="16" xfId="50" applyFont="1" applyBorder="1" applyAlignment="1">
      <alignment horizontal="right" vertical="center"/>
    </xf>
    <xf numFmtId="0" fontId="5" fillId="0" borderId="90" xfId="50" applyFont="1" applyBorder="1" applyAlignment="1">
      <alignment horizontal="right" vertical="center"/>
    </xf>
    <xf numFmtId="0" fontId="5" fillId="0" borderId="91" xfId="50" applyFont="1" applyBorder="1" applyAlignment="1">
      <alignment horizontal="right" vertical="center"/>
    </xf>
    <xf numFmtId="0" fontId="5" fillId="0" borderId="92" xfId="50" applyFont="1" applyBorder="1" applyAlignment="1">
      <alignment horizontal="right" vertical="center"/>
    </xf>
    <xf numFmtId="0" fontId="5" fillId="0" borderId="55" xfId="50" applyFont="1" applyBorder="1" applyAlignment="1">
      <alignment horizontal="right" vertical="center"/>
    </xf>
    <xf numFmtId="0" fontId="5" fillId="0" borderId="161" xfId="50" applyFont="1" applyBorder="1" applyAlignment="1">
      <alignment horizontal="center" vertical="center"/>
    </xf>
    <xf numFmtId="0" fontId="5" fillId="0" borderId="93" xfId="50" applyFont="1" applyBorder="1" applyAlignment="1">
      <alignment horizontal="right" vertical="center"/>
    </xf>
    <xf numFmtId="49" fontId="0" fillId="0" borderId="132" xfId="50" applyNumberFormat="1" applyFont="1" applyBorder="1" applyAlignment="1" applyProtection="1">
      <alignment vertical="center"/>
      <protection locked="0"/>
    </xf>
    <xf numFmtId="0" fontId="1" fillId="0" borderId="160" xfId="50" applyFont="1" applyBorder="1" applyAlignment="1">
      <alignment vertical="center"/>
    </xf>
    <xf numFmtId="49" fontId="0" fillId="0" borderId="197" xfId="50" applyNumberFormat="1" applyFont="1" applyBorder="1" applyAlignment="1" applyProtection="1">
      <alignment vertical="center"/>
      <protection locked="0"/>
    </xf>
    <xf numFmtId="0" fontId="1" fillId="0" borderId="191" xfId="50" applyFont="1" applyBorder="1" applyAlignment="1">
      <alignment vertical="center"/>
    </xf>
    <xf numFmtId="49" fontId="0" fillId="24" borderId="161" xfId="50" applyNumberFormat="1" applyFont="1" applyFill="1" applyBorder="1" applyAlignment="1" applyProtection="1">
      <alignment horizontal="center" vertical="center"/>
      <protection locked="0"/>
    </xf>
    <xf numFmtId="49" fontId="0" fillId="0" borderId="161" xfId="50" applyNumberFormat="1" applyFont="1" applyBorder="1" applyAlignment="1" applyProtection="1">
      <alignment vertical="center"/>
      <protection locked="0"/>
    </xf>
    <xf numFmtId="0" fontId="1" fillId="0" borderId="157" xfId="50" applyFont="1" applyBorder="1" applyAlignment="1">
      <alignment vertical="center"/>
    </xf>
    <xf numFmtId="49" fontId="2" fillId="0" borderId="0" xfId="50" applyNumberFormat="1" applyAlignment="1" applyProtection="1">
      <alignment vertical="center"/>
      <protection locked="0"/>
    </xf>
    <xf numFmtId="0" fontId="5" fillId="0" borderId="205" xfId="51" applyFont="1" applyBorder="1" applyAlignment="1" applyProtection="1">
      <alignment horizontal="right" vertical="center"/>
      <protection locked="0"/>
    </xf>
    <xf numFmtId="0" fontId="5" fillId="0" borderId="141" xfId="50" applyFont="1" applyBorder="1" applyAlignment="1">
      <alignment horizontal="right" vertical="center"/>
    </xf>
    <xf numFmtId="0" fontId="5" fillId="0" borderId="142" xfId="50" applyFont="1" applyBorder="1" applyAlignment="1">
      <alignment horizontal="right" vertical="center"/>
    </xf>
    <xf numFmtId="178" fontId="34" fillId="0" borderId="13" xfId="50" applyNumberFormat="1" applyFont="1" applyBorder="1" applyAlignment="1">
      <alignment vertical="center"/>
    </xf>
    <xf numFmtId="0" fontId="36" fillId="0" borderId="86" xfId="49" applyFont="1" applyBorder="1" applyAlignment="1">
      <alignment horizontal="center" vertical="center" wrapText="1"/>
    </xf>
    <xf numFmtId="0" fontId="36" fillId="0" borderId="185" xfId="0" applyFont="1" applyBorder="1" applyAlignment="1">
      <alignment horizontal="center" vertical="center" wrapText="1"/>
    </xf>
    <xf numFmtId="183" fontId="28" fillId="0" borderId="13" xfId="52" applyNumberFormat="1" applyFont="1" applyBorder="1" applyProtection="1">
      <alignment vertical="center"/>
      <protection locked="0"/>
    </xf>
    <xf numFmtId="0" fontId="34" fillId="0" borderId="97" xfId="50" applyFont="1" applyBorder="1" applyAlignment="1">
      <alignment vertical="center"/>
    </xf>
    <xf numFmtId="0" fontId="34" fillId="0" borderId="95" xfId="50" applyFont="1" applyBorder="1" applyAlignment="1">
      <alignment vertical="center"/>
    </xf>
    <xf numFmtId="0" fontId="34" fillId="0" borderId="96" xfId="50" applyFont="1" applyBorder="1" applyAlignment="1">
      <alignment vertical="center"/>
    </xf>
    <xf numFmtId="0" fontId="29" fillId="0" borderId="186" xfId="49" applyFont="1" applyBorder="1" applyAlignment="1">
      <alignment horizontal="left" vertical="center" wrapText="1"/>
    </xf>
    <xf numFmtId="49" fontId="5" fillId="0" borderId="197" xfId="50" applyNumberFormat="1" applyFont="1" applyBorder="1" applyAlignment="1" applyProtection="1">
      <alignment vertical="center" shrinkToFit="1"/>
      <protection locked="0"/>
    </xf>
    <xf numFmtId="49" fontId="5" fillId="0" borderId="191" xfId="50" applyNumberFormat="1" applyFont="1" applyBorder="1" applyAlignment="1" applyProtection="1">
      <alignment vertical="center" shrinkToFit="1"/>
      <protection locked="0"/>
    </xf>
    <xf numFmtId="0" fontId="29" fillId="0" borderId="13" xfId="49" applyFont="1" applyBorder="1" applyAlignment="1">
      <alignment vertical="center" wrapText="1"/>
    </xf>
    <xf numFmtId="185" fontId="2" fillId="0" borderId="93" xfId="50" applyNumberFormat="1" applyBorder="1" applyAlignment="1">
      <alignment vertical="center"/>
    </xf>
    <xf numFmtId="185" fontId="2" fillId="0" borderId="88" xfId="50" applyNumberFormat="1" applyBorder="1" applyAlignment="1">
      <alignment vertical="center"/>
    </xf>
    <xf numFmtId="185" fontId="2" fillId="0" borderId="92" xfId="50" applyNumberFormat="1" applyBorder="1" applyAlignment="1">
      <alignment vertical="center"/>
    </xf>
    <xf numFmtId="0" fontId="5" fillId="0" borderId="36" xfId="50" applyFont="1" applyBorder="1" applyAlignment="1">
      <alignment horizontal="center" vertical="center"/>
    </xf>
    <xf numFmtId="49" fontId="32" fillId="0" borderId="36" xfId="50" applyNumberFormat="1" applyFont="1" applyBorder="1" applyAlignment="1">
      <alignment horizontal="center" vertical="center"/>
    </xf>
    <xf numFmtId="0" fontId="5" fillId="37" borderId="36" xfId="45" applyFont="1" applyFill="1" applyBorder="1" applyAlignment="1">
      <alignment horizontal="center" vertical="center"/>
    </xf>
    <xf numFmtId="0" fontId="5" fillId="37" borderId="38" xfId="45" applyFont="1" applyFill="1" applyBorder="1" applyAlignment="1">
      <alignment horizontal="center" vertical="center"/>
    </xf>
    <xf numFmtId="0" fontId="5" fillId="0" borderId="166" xfId="0" applyFont="1" applyBorder="1" applyAlignment="1">
      <alignment horizontal="center" vertical="center"/>
    </xf>
    <xf numFmtId="0" fontId="5" fillId="0" borderId="160" xfId="0" applyFont="1" applyBorder="1" applyAlignment="1">
      <alignment horizontal="center" vertical="center"/>
    </xf>
    <xf numFmtId="0" fontId="5" fillId="24" borderId="20" xfId="50" applyFont="1" applyFill="1" applyBorder="1" applyAlignment="1" applyProtection="1">
      <alignment horizontal="right" vertical="center"/>
      <protection locked="0"/>
    </xf>
    <xf numFmtId="0" fontId="5" fillId="24" borderId="18" xfId="50" applyFont="1" applyFill="1" applyBorder="1" applyAlignment="1" applyProtection="1">
      <alignment horizontal="right" vertical="center"/>
      <protection locked="0"/>
    </xf>
    <xf numFmtId="0" fontId="5" fillId="24" borderId="21" xfId="50" applyFont="1" applyFill="1" applyBorder="1" applyAlignment="1" applyProtection="1">
      <alignment horizontal="right" vertical="center"/>
      <protection locked="0"/>
    </xf>
    <xf numFmtId="0" fontId="37" fillId="0" borderId="186" xfId="49" applyFont="1" applyBorder="1" applyAlignment="1">
      <alignment horizontal="left" vertical="center" wrapText="1"/>
    </xf>
    <xf numFmtId="0" fontId="37" fillId="0" borderId="186" xfId="49" applyFont="1" applyBorder="1" applyAlignment="1">
      <alignment vertical="center" wrapText="1"/>
    </xf>
    <xf numFmtId="0" fontId="1" fillId="0" borderId="144" xfId="49" applyFont="1" applyBorder="1" applyAlignment="1">
      <alignment vertical="center" wrapText="1"/>
    </xf>
    <xf numFmtId="0" fontId="38" fillId="0" borderId="186" xfId="49" applyFont="1" applyBorder="1" applyAlignment="1">
      <alignment vertical="center" wrapText="1"/>
    </xf>
    <xf numFmtId="0" fontId="39" fillId="0" borderId="144" xfId="49" applyFont="1" applyBorder="1" applyAlignment="1">
      <alignment horizontal="left" vertical="center" wrapText="1"/>
    </xf>
    <xf numFmtId="0" fontId="39" fillId="0" borderId="186" xfId="49" applyFont="1" applyBorder="1" applyAlignment="1">
      <alignment horizontal="left" vertical="center" wrapText="1"/>
    </xf>
    <xf numFmtId="0" fontId="39" fillId="0" borderId="186" xfId="49" applyFont="1" applyBorder="1" applyAlignment="1">
      <alignment vertical="center" wrapText="1"/>
    </xf>
    <xf numFmtId="183" fontId="28" fillId="0" borderId="51" xfId="52" applyNumberFormat="1" applyFont="1" applyBorder="1" applyProtection="1">
      <alignment vertical="center"/>
      <protection locked="0"/>
    </xf>
    <xf numFmtId="176" fontId="2" fillId="0" borderId="185" xfId="50" applyNumberFormat="1" applyBorder="1" applyAlignment="1">
      <alignment vertical="center"/>
    </xf>
    <xf numFmtId="0" fontId="35" fillId="0" borderId="67" xfId="50" applyFont="1" applyBorder="1"/>
    <xf numFmtId="0" fontId="35" fillId="0" borderId="60" xfId="50" applyFont="1" applyBorder="1"/>
    <xf numFmtId="0" fontId="35" fillId="0" borderId="105" xfId="50" applyFont="1" applyBorder="1"/>
    <xf numFmtId="0" fontId="35" fillId="0" borderId="68" xfId="50" applyFont="1" applyBorder="1"/>
    <xf numFmtId="0" fontId="5" fillId="37" borderId="35" xfId="45" applyFont="1" applyFill="1" applyBorder="1" applyAlignment="1">
      <alignment horizontal="center" vertical="center"/>
    </xf>
    <xf numFmtId="0" fontId="5" fillId="35" borderId="35" xfId="0" applyFont="1" applyFill="1" applyBorder="1" applyAlignment="1">
      <alignment horizontal="center" vertical="center"/>
    </xf>
    <xf numFmtId="49" fontId="5" fillId="0" borderId="194" xfId="50" applyNumberFormat="1" applyFont="1" applyBorder="1" applyAlignment="1">
      <alignment horizontal="center" vertical="center" shrinkToFit="1"/>
    </xf>
    <xf numFmtId="0" fontId="5" fillId="37" borderId="37" xfId="0" applyFont="1" applyFill="1" applyBorder="1" applyAlignment="1">
      <alignment horizontal="center" vertical="center"/>
    </xf>
    <xf numFmtId="0" fontId="28" fillId="0" borderId="0" xfId="50" applyFont="1" applyAlignment="1">
      <alignment vertical="center"/>
    </xf>
    <xf numFmtId="0" fontId="28" fillId="0" borderId="153" xfId="50" applyFont="1" applyBorder="1" applyAlignment="1">
      <alignment vertical="center"/>
    </xf>
    <xf numFmtId="0" fontId="35" fillId="0" borderId="0" xfId="50" applyFont="1" applyAlignment="1">
      <alignment vertical="center" wrapText="1"/>
    </xf>
    <xf numFmtId="177" fontId="0" fillId="0" borderId="0" xfId="28" applyNumberFormat="1" applyFont="1" applyBorder="1" applyAlignment="1">
      <alignment vertical="center"/>
    </xf>
    <xf numFmtId="178" fontId="2" fillId="0" borderId="0" xfId="50" applyNumberFormat="1" applyAlignment="1">
      <alignment vertical="center"/>
    </xf>
    <xf numFmtId="0" fontId="2" fillId="0" borderId="142" xfId="50" applyBorder="1" applyAlignment="1">
      <alignment vertical="center"/>
    </xf>
    <xf numFmtId="177" fontId="28" fillId="0" borderId="67" xfId="50" applyNumberFormat="1" applyFont="1" applyBorder="1" applyAlignment="1">
      <alignment vertical="center"/>
    </xf>
    <xf numFmtId="177" fontId="28" fillId="0" borderId="60" xfId="50" applyNumberFormat="1" applyFont="1" applyBorder="1" applyAlignment="1">
      <alignment vertical="center"/>
    </xf>
    <xf numFmtId="177" fontId="28" fillId="0" borderId="105" xfId="50" applyNumberFormat="1" applyFont="1" applyBorder="1" applyAlignment="1">
      <alignment vertical="center"/>
    </xf>
    <xf numFmtId="177" fontId="28" fillId="0" borderId="68" xfId="50" applyNumberFormat="1" applyFont="1" applyBorder="1" applyAlignment="1">
      <alignment vertical="center"/>
    </xf>
    <xf numFmtId="177" fontId="28" fillId="0" borderId="70" xfId="50" applyNumberFormat="1" applyFont="1" applyBorder="1" applyAlignment="1">
      <alignment vertical="center"/>
    </xf>
    <xf numFmtId="177" fontId="28" fillId="0" borderId="103" xfId="50" applyNumberFormat="1" applyFont="1" applyBorder="1" applyAlignment="1">
      <alignment vertical="center"/>
    </xf>
    <xf numFmtId="177" fontId="5" fillId="0" borderId="68" xfId="50" applyNumberFormat="1" applyFont="1" applyBorder="1" applyAlignment="1">
      <alignment vertical="center"/>
    </xf>
    <xf numFmtId="177" fontId="5" fillId="0" borderId="105" xfId="50" applyNumberFormat="1" applyFont="1" applyBorder="1" applyAlignment="1">
      <alignment vertical="center"/>
    </xf>
    <xf numFmtId="177" fontId="5" fillId="0" borderId="67" xfId="50" applyNumberFormat="1" applyFont="1" applyBorder="1" applyAlignment="1">
      <alignment vertical="center"/>
    </xf>
    <xf numFmtId="177" fontId="5" fillId="0" borderId="60" xfId="50" applyNumberFormat="1" applyFont="1" applyBorder="1" applyAlignment="1">
      <alignment vertical="center"/>
    </xf>
    <xf numFmtId="0" fontId="2" fillId="0" borderId="142" xfId="50" applyBorder="1" applyAlignment="1">
      <alignment vertical="center" shrinkToFit="1"/>
    </xf>
    <xf numFmtId="177" fontId="28" fillId="0" borderId="67" xfId="50" applyNumberFormat="1" applyFont="1" applyBorder="1" applyAlignment="1">
      <alignment vertical="center" shrinkToFit="1"/>
    </xf>
    <xf numFmtId="177" fontId="28" fillId="0" borderId="60" xfId="50" applyNumberFormat="1" applyFont="1" applyBorder="1" applyAlignment="1">
      <alignment vertical="center" shrinkToFit="1"/>
    </xf>
    <xf numFmtId="177" fontId="28" fillId="0" borderId="105" xfId="50" applyNumberFormat="1" applyFont="1" applyBorder="1" applyAlignment="1">
      <alignment vertical="center" shrinkToFit="1"/>
    </xf>
    <xf numFmtId="177" fontId="28" fillId="0" borderId="70" xfId="50" applyNumberFormat="1" applyFont="1" applyBorder="1" applyAlignment="1">
      <alignment vertical="center" shrinkToFit="1"/>
    </xf>
    <xf numFmtId="177" fontId="5" fillId="0" borderId="60" xfId="50" applyNumberFormat="1" applyFont="1" applyBorder="1" applyAlignment="1">
      <alignment vertical="center" shrinkToFit="1"/>
    </xf>
    <xf numFmtId="177" fontId="5" fillId="0" borderId="105" xfId="50" applyNumberFormat="1" applyFont="1" applyBorder="1" applyAlignment="1">
      <alignment vertical="center" shrinkToFit="1"/>
    </xf>
    <xf numFmtId="177" fontId="5" fillId="0" borderId="67" xfId="50" applyNumberFormat="1" applyFont="1" applyBorder="1" applyAlignment="1">
      <alignment vertical="center" shrinkToFit="1"/>
    </xf>
    <xf numFmtId="0" fontId="2" fillId="0" borderId="0" xfId="50" applyAlignment="1">
      <alignment horizontal="right" vertical="center" shrinkToFit="1"/>
    </xf>
    <xf numFmtId="177" fontId="0" fillId="0" borderId="0" xfId="28" applyNumberFormat="1" applyFont="1" applyBorder="1" applyAlignment="1">
      <alignment vertical="center" shrinkToFit="1"/>
    </xf>
    <xf numFmtId="178" fontId="2" fillId="0" borderId="0" xfId="50" applyNumberFormat="1" applyAlignment="1">
      <alignment vertical="center" shrinkToFit="1"/>
    </xf>
    <xf numFmtId="0" fontId="28" fillId="0" borderId="97" xfId="50" applyFont="1" applyBorder="1" applyAlignment="1">
      <alignment vertical="center"/>
    </xf>
    <xf numFmtId="0" fontId="28" fillId="0" borderId="95" xfId="50" applyFont="1" applyBorder="1" applyAlignment="1">
      <alignment vertical="center"/>
    </xf>
    <xf numFmtId="0" fontId="28" fillId="0" borderId="96" xfId="50" applyFont="1" applyBorder="1" applyAlignment="1">
      <alignment vertical="center"/>
    </xf>
    <xf numFmtId="0" fontId="28" fillId="0" borderId="114" xfId="50" applyFont="1" applyBorder="1" applyAlignment="1">
      <alignment vertical="center"/>
    </xf>
    <xf numFmtId="0" fontId="28" fillId="0" borderId="130" xfId="50" applyFont="1" applyBorder="1" applyAlignment="1">
      <alignment vertical="center"/>
    </xf>
    <xf numFmtId="177" fontId="2" fillId="0" borderId="0" xfId="28" applyNumberFormat="1" applyBorder="1" applyAlignment="1">
      <alignment vertical="center"/>
    </xf>
    <xf numFmtId="0" fontId="1" fillId="0" borderId="0" xfId="50" applyFont="1" applyAlignment="1">
      <alignment vertical="center"/>
    </xf>
    <xf numFmtId="177" fontId="28" fillId="0" borderId="104" xfId="50" applyNumberFormat="1" applyFont="1" applyBorder="1" applyAlignment="1">
      <alignment vertical="center"/>
    </xf>
    <xf numFmtId="0" fontId="1" fillId="0" borderId="0" xfId="50" applyFont="1" applyAlignment="1">
      <alignment vertical="center" shrinkToFit="1"/>
    </xf>
    <xf numFmtId="177" fontId="2" fillId="0" borderId="0" xfId="28" applyNumberFormat="1" applyBorder="1" applyAlignment="1">
      <alignment vertical="center" shrinkToFit="1"/>
    </xf>
    <xf numFmtId="0" fontId="34" fillId="0" borderId="0" xfId="50" applyFont="1" applyAlignment="1">
      <alignment vertical="center" wrapText="1"/>
    </xf>
    <xf numFmtId="184" fontId="2" fillId="0" borderId="0" xfId="50" applyNumberFormat="1" applyAlignment="1">
      <alignment vertical="center"/>
    </xf>
    <xf numFmtId="0" fontId="1" fillId="0" borderId="0" xfId="50" applyFont="1" applyAlignment="1">
      <alignment horizontal="right" vertical="center"/>
    </xf>
    <xf numFmtId="177" fontId="28" fillId="0" borderId="104" xfId="50" applyNumberFormat="1" applyFont="1" applyBorder="1" applyAlignment="1">
      <alignment vertical="center" shrinkToFit="1"/>
    </xf>
    <xf numFmtId="177" fontId="5" fillId="0" borderId="104" xfId="50" applyNumberFormat="1" applyFont="1" applyBorder="1" applyAlignment="1">
      <alignment vertical="center" shrinkToFit="1"/>
    </xf>
    <xf numFmtId="184" fontId="2" fillId="0" borderId="0" xfId="50" applyNumberFormat="1" applyAlignment="1">
      <alignment vertical="center" shrinkToFit="1"/>
    </xf>
    <xf numFmtId="0" fontId="1" fillId="0" borderId="0" xfId="50" applyFont="1" applyAlignment="1">
      <alignment horizontal="right" vertical="center" shrinkToFit="1"/>
    </xf>
    <xf numFmtId="0" fontId="1" fillId="0" borderId="0" xfId="50" applyFont="1" applyAlignment="1">
      <alignment horizontal="center" vertical="center" shrinkToFit="1"/>
    </xf>
    <xf numFmtId="177" fontId="5" fillId="0" borderId="104" xfId="50" applyNumberFormat="1" applyFont="1" applyBorder="1" applyAlignment="1">
      <alignment vertical="center"/>
    </xf>
    <xf numFmtId="0" fontId="1" fillId="0" borderId="86" xfId="49" applyFont="1" applyBorder="1" applyAlignment="1">
      <alignment horizontal="center" vertical="center" wrapText="1"/>
    </xf>
    <xf numFmtId="0" fontId="1" fillId="0" borderId="185" xfId="49" applyFont="1" applyBorder="1" applyAlignment="1">
      <alignment horizontal="center" vertical="center" wrapText="1"/>
    </xf>
    <xf numFmtId="49" fontId="32" fillId="0" borderId="35" xfId="50" applyNumberFormat="1" applyFont="1" applyBorder="1" applyAlignment="1">
      <alignment horizontal="center" vertical="center"/>
    </xf>
    <xf numFmtId="49" fontId="5" fillId="33" borderId="166" xfId="50" applyNumberFormat="1" applyFont="1" applyFill="1" applyBorder="1" applyAlignment="1">
      <alignment horizontal="center" vertical="center"/>
    </xf>
    <xf numFmtId="0" fontId="5" fillId="35" borderId="37" xfId="0" applyFont="1" applyFill="1" applyBorder="1" applyAlignment="1">
      <alignment horizontal="center" vertical="center"/>
    </xf>
    <xf numFmtId="0" fontId="29" fillId="0" borderId="148" xfId="48" applyFont="1" applyBorder="1" applyAlignment="1">
      <alignment horizontal="center" vertical="center"/>
    </xf>
    <xf numFmtId="0" fontId="29" fillId="0" borderId="13" xfId="48" applyFont="1" applyBorder="1" applyAlignment="1">
      <alignment horizontal="center" vertical="center"/>
    </xf>
    <xf numFmtId="0" fontId="29" fillId="0" borderId="51" xfId="48" applyFont="1" applyBorder="1" applyAlignment="1">
      <alignment horizontal="center" vertical="center"/>
    </xf>
    <xf numFmtId="49" fontId="29" fillId="0" borderId="13" xfId="48" applyNumberFormat="1" applyFont="1" applyBorder="1" applyAlignment="1">
      <alignment horizontal="center" vertical="center"/>
    </xf>
    <xf numFmtId="0" fontId="29" fillId="0" borderId="63" xfId="48" applyFont="1" applyBorder="1" applyAlignment="1">
      <alignment horizontal="center" vertical="center" wrapText="1"/>
    </xf>
    <xf numFmtId="0" fontId="29" fillId="0" borderId="13" xfId="48" applyFont="1" applyBorder="1" applyAlignment="1">
      <alignment horizontal="center" vertical="center" wrapText="1"/>
    </xf>
    <xf numFmtId="49" fontId="29" fillId="0" borderId="13" xfId="48" applyNumberFormat="1" applyFont="1" applyBorder="1" applyAlignment="1">
      <alignment horizontal="center" vertical="center" wrapText="1"/>
    </xf>
    <xf numFmtId="0" fontId="29" fillId="0" borderId="54" xfId="48" applyFont="1" applyBorder="1" applyAlignment="1">
      <alignment horizontal="center" vertical="center"/>
    </xf>
    <xf numFmtId="0" fontId="29" fillId="0" borderId="14" xfId="48" applyFont="1" applyBorder="1" applyAlignment="1">
      <alignment horizontal="center" vertical="center"/>
    </xf>
    <xf numFmtId="180" fontId="29" fillId="0" borderId="14" xfId="48" applyNumberFormat="1" applyFont="1" applyBorder="1" applyAlignment="1">
      <alignment horizontal="center" vertical="center"/>
    </xf>
    <xf numFmtId="49" fontId="29" fillId="0" borderId="14" xfId="48" applyNumberFormat="1" applyFont="1" applyBorder="1" applyAlignment="1">
      <alignment horizontal="center" vertical="center"/>
    </xf>
    <xf numFmtId="0" fontId="29" fillId="0" borderId="185" xfId="48" applyFont="1" applyBorder="1" applyAlignment="1">
      <alignment horizontal="center" vertical="center"/>
    </xf>
    <xf numFmtId="49" fontId="29" fillId="0" borderId="185" xfId="48" applyNumberFormat="1" applyFont="1" applyBorder="1" applyAlignment="1">
      <alignment horizontal="center" vertical="center"/>
    </xf>
    <xf numFmtId="0" fontId="29" fillId="0" borderId="185" xfId="48" applyFont="1" applyBorder="1" applyAlignment="1">
      <alignment horizontal="center" vertical="center" wrapText="1"/>
    </xf>
    <xf numFmtId="49" fontId="29" fillId="0" borderId="185" xfId="48" applyNumberFormat="1" applyFont="1" applyBorder="1" applyAlignment="1">
      <alignment horizontal="center" vertical="center" wrapText="1"/>
    </xf>
    <xf numFmtId="0" fontId="40" fillId="0" borderId="15" xfId="49" applyFont="1" applyBorder="1" applyAlignment="1">
      <alignment vertical="center" wrapText="1"/>
    </xf>
    <xf numFmtId="0" fontId="2" fillId="0" borderId="103" xfId="50" applyBorder="1" applyAlignment="1">
      <alignment horizontal="center"/>
    </xf>
    <xf numFmtId="0" fontId="2" fillId="0" borderId="104" xfId="50" applyBorder="1" applyAlignment="1">
      <alignment horizontal="center"/>
    </xf>
    <xf numFmtId="0" fontId="2" fillId="0" borderId="105" xfId="50" applyBorder="1" applyAlignment="1">
      <alignment horizontal="center"/>
    </xf>
    <xf numFmtId="0" fontId="5" fillId="0" borderId="198" xfId="50" applyFont="1" applyBorder="1" applyAlignment="1">
      <alignment horizontal="center" vertical="center"/>
    </xf>
    <xf numFmtId="0" fontId="5" fillId="0" borderId="199" xfId="50" applyFont="1" applyBorder="1" applyAlignment="1">
      <alignment horizontal="center" vertical="center"/>
    </xf>
    <xf numFmtId="0" fontId="5" fillId="0" borderId="200" xfId="50" applyFont="1" applyBorder="1" applyAlignment="1">
      <alignment horizontal="center" vertical="center"/>
    </xf>
    <xf numFmtId="0" fontId="5" fillId="0" borderId="163" xfId="50" applyFont="1" applyBorder="1" applyAlignment="1">
      <alignment horizontal="center" vertical="center"/>
    </xf>
    <xf numFmtId="0" fontId="5" fillId="0" borderId="201" xfId="50" applyFont="1" applyBorder="1" applyAlignment="1">
      <alignment horizontal="center" vertical="center"/>
    </xf>
    <xf numFmtId="0" fontId="5" fillId="0" borderId="164" xfId="50" applyFont="1" applyBorder="1" applyAlignment="1">
      <alignment horizontal="center" vertical="center"/>
    </xf>
    <xf numFmtId="0" fontId="5" fillId="0" borderId="203" xfId="50" applyFont="1" applyBorder="1" applyAlignment="1">
      <alignment horizontal="center" vertical="center"/>
    </xf>
    <xf numFmtId="0" fontId="5" fillId="0" borderId="102" xfId="50" applyFont="1" applyBorder="1" applyAlignment="1">
      <alignment horizontal="center" vertical="center"/>
    </xf>
    <xf numFmtId="0" fontId="5" fillId="0" borderId="162" xfId="50" applyFont="1" applyBorder="1" applyAlignment="1">
      <alignment horizontal="center" vertical="center" wrapText="1"/>
    </xf>
    <xf numFmtId="0" fontId="5" fillId="0" borderId="23" xfId="50" applyFont="1" applyBorder="1" applyAlignment="1">
      <alignment horizontal="center" vertical="center" wrapText="1"/>
    </xf>
    <xf numFmtId="0" fontId="0" fillId="25" borderId="103" xfId="50" applyFont="1" applyFill="1" applyBorder="1" applyAlignment="1" applyProtection="1">
      <alignment horizontal="center"/>
      <protection locked="0"/>
    </xf>
    <xf numFmtId="0" fontId="0" fillId="25" borderId="104" xfId="50" applyFont="1" applyFill="1" applyBorder="1" applyAlignment="1" applyProtection="1">
      <alignment horizontal="center"/>
      <protection locked="0"/>
    </xf>
    <xf numFmtId="0" fontId="0" fillId="25" borderId="105" xfId="50" applyFont="1" applyFill="1" applyBorder="1" applyAlignment="1" applyProtection="1">
      <alignment horizontal="center"/>
      <protection locked="0"/>
    </xf>
    <xf numFmtId="0" fontId="1" fillId="0" borderId="103" xfId="50" applyFont="1" applyBorder="1" applyAlignment="1">
      <alignment horizontal="center"/>
    </xf>
    <xf numFmtId="0" fontId="1" fillId="0" borderId="104" xfId="50" applyFont="1" applyBorder="1" applyAlignment="1">
      <alignment horizontal="center"/>
    </xf>
    <xf numFmtId="0" fontId="1" fillId="0" borderId="105" xfId="50" applyFont="1" applyBorder="1" applyAlignment="1">
      <alignment horizontal="center"/>
    </xf>
    <xf numFmtId="0" fontId="5" fillId="0" borderId="182" xfId="50" applyFont="1" applyBorder="1" applyAlignment="1">
      <alignment horizontal="center" vertical="center"/>
    </xf>
    <xf numFmtId="0" fontId="5" fillId="0" borderId="183" xfId="50" applyFont="1" applyBorder="1" applyAlignment="1">
      <alignment horizontal="center" vertical="center"/>
    </xf>
    <xf numFmtId="0" fontId="5" fillId="0" borderId="52" xfId="50" applyFont="1" applyBorder="1" applyAlignment="1">
      <alignment horizontal="center" vertical="center"/>
    </xf>
    <xf numFmtId="0" fontId="5" fillId="0" borderId="78" xfId="50" applyFont="1" applyBorder="1" applyAlignment="1">
      <alignment horizontal="center" vertical="center"/>
    </xf>
    <xf numFmtId="0" fontId="5" fillId="0" borderId="162" xfId="50" applyFont="1" applyBorder="1" applyAlignment="1">
      <alignment horizontal="center" vertical="center"/>
    </xf>
    <xf numFmtId="0" fontId="5" fillId="0" borderId="114" xfId="50" applyFont="1" applyBorder="1" applyAlignment="1">
      <alignment horizontal="center" vertical="center"/>
    </xf>
    <xf numFmtId="0" fontId="5" fillId="0" borderId="149" xfId="50" applyFont="1" applyBorder="1" applyAlignment="1">
      <alignment horizontal="center" vertical="center"/>
    </xf>
    <xf numFmtId="0" fontId="5" fillId="0" borderId="23" xfId="50" applyFont="1" applyBorder="1" applyAlignment="1">
      <alignment horizontal="center" vertical="center"/>
    </xf>
    <xf numFmtId="0" fontId="5" fillId="0" borderId="153" xfId="50" applyFont="1" applyBorder="1" applyAlignment="1">
      <alignment horizontal="center" vertical="center"/>
    </xf>
    <xf numFmtId="0" fontId="5" fillId="0" borderId="37" xfId="50" applyFont="1" applyBorder="1" applyAlignment="1">
      <alignment horizontal="center" vertical="center"/>
    </xf>
    <xf numFmtId="0" fontId="5" fillId="0" borderId="160" xfId="50" applyFont="1" applyBorder="1" applyAlignment="1">
      <alignment horizontal="center" vertical="center"/>
    </xf>
    <xf numFmtId="0" fontId="7" fillId="0" borderId="193" xfId="50" applyFont="1" applyBorder="1" applyAlignment="1">
      <alignment horizontal="left" vertical="center" wrapText="1"/>
    </xf>
    <xf numFmtId="0" fontId="7" fillId="0" borderId="194" xfId="50" applyFont="1" applyBorder="1" applyAlignment="1">
      <alignment horizontal="left" vertical="center" wrapText="1"/>
    </xf>
    <xf numFmtId="0" fontId="5" fillId="0" borderId="64" xfId="50" applyFont="1" applyBorder="1" applyAlignment="1">
      <alignment horizontal="center" vertical="center"/>
    </xf>
    <xf numFmtId="0" fontId="5" fillId="0" borderId="152" xfId="50" applyFont="1" applyBorder="1" applyAlignment="1">
      <alignment horizontal="center" vertical="center"/>
    </xf>
    <xf numFmtId="0" fontId="5" fillId="0" borderId="16" xfId="50" applyFont="1" applyBorder="1" applyAlignment="1">
      <alignment horizontal="center" vertical="center"/>
    </xf>
    <xf numFmtId="0" fontId="5" fillId="0" borderId="61" xfId="50" applyFont="1" applyBorder="1" applyAlignment="1">
      <alignment horizontal="center" vertical="center"/>
    </xf>
    <xf numFmtId="0" fontId="5" fillId="0" borderId="161" xfId="50" applyFont="1" applyBorder="1" applyAlignment="1">
      <alignment horizontal="center" vertical="center"/>
    </xf>
    <xf numFmtId="0" fontId="5" fillId="0" borderId="49" xfId="50" applyFont="1" applyBorder="1" applyAlignment="1">
      <alignment horizontal="center" vertical="center"/>
    </xf>
    <xf numFmtId="0" fontId="5" fillId="0" borderId="45" xfId="50" applyFont="1" applyBorder="1" applyAlignment="1">
      <alignment horizontal="center" vertical="center"/>
    </xf>
    <xf numFmtId="0" fontId="5" fillId="0" borderId="46" xfId="50" applyFont="1" applyBorder="1" applyAlignment="1">
      <alignment horizontal="center" vertical="center"/>
    </xf>
    <xf numFmtId="49" fontId="5" fillId="0" borderId="104" xfId="50" applyNumberFormat="1" applyFont="1" applyBorder="1" applyAlignment="1">
      <alignment horizontal="center" vertical="center"/>
    </xf>
    <xf numFmtId="0" fontId="5" fillId="0" borderId="104" xfId="50" applyFont="1" applyBorder="1" applyAlignment="1">
      <alignment horizontal="center" vertical="center"/>
    </xf>
    <xf numFmtId="0" fontId="5" fillId="0" borderId="94" xfId="50" applyFont="1" applyBorder="1" applyAlignment="1">
      <alignment horizontal="center" vertical="center"/>
    </xf>
    <xf numFmtId="0" fontId="5" fillId="0" borderId="98" xfId="50" applyFont="1" applyBorder="1" applyAlignment="1">
      <alignment horizontal="center" vertical="center"/>
    </xf>
    <xf numFmtId="0" fontId="5" fillId="0" borderId="97" xfId="50" applyFont="1" applyBorder="1" applyAlignment="1">
      <alignment horizontal="center" vertical="center"/>
    </xf>
    <xf numFmtId="0" fontId="5" fillId="0" borderId="95" xfId="50" applyFont="1" applyBorder="1" applyAlignment="1">
      <alignment horizontal="center" vertical="center"/>
    </xf>
    <xf numFmtId="0" fontId="5" fillId="0" borderId="67" xfId="50" applyFont="1" applyBorder="1" applyAlignment="1">
      <alignment horizontal="center" vertical="center"/>
    </xf>
    <xf numFmtId="0" fontId="5" fillId="0" borderId="68" xfId="50" applyFont="1" applyBorder="1" applyAlignment="1">
      <alignment horizontal="center" vertical="center"/>
    </xf>
    <xf numFmtId="0" fontId="5" fillId="0" borderId="40" xfId="50" applyFont="1" applyBorder="1" applyAlignment="1">
      <alignment horizontal="center" vertical="center"/>
    </xf>
    <xf numFmtId="0" fontId="5" fillId="0" borderId="41" xfId="50" applyFont="1" applyBorder="1" applyAlignment="1">
      <alignment horizontal="center" vertical="center"/>
    </xf>
    <xf numFmtId="177" fontId="2" fillId="0" borderId="104" xfId="50" applyNumberFormat="1" applyBorder="1" applyAlignment="1">
      <alignment horizontal="center" vertical="center"/>
    </xf>
    <xf numFmtId="177" fontId="5" fillId="0" borderId="189" xfId="50" applyNumberFormat="1" applyFont="1" applyBorder="1" applyAlignment="1">
      <alignment horizontal="center" vertical="center"/>
    </xf>
    <xf numFmtId="177" fontId="5" fillId="0" borderId="184" xfId="50" applyNumberFormat="1" applyFont="1" applyBorder="1" applyAlignment="1">
      <alignment horizontal="center" vertical="center"/>
    </xf>
    <xf numFmtId="177" fontId="5" fillId="0" borderId="182" xfId="50" applyNumberFormat="1" applyFont="1" applyBorder="1" applyAlignment="1">
      <alignment horizontal="center" vertical="center"/>
    </xf>
    <xf numFmtId="177" fontId="5" fillId="0" borderId="104" xfId="50" applyNumberFormat="1" applyFont="1" applyBorder="1" applyAlignment="1">
      <alignment horizontal="center" vertical="center"/>
    </xf>
    <xf numFmtId="177" fontId="5" fillId="0" borderId="166" xfId="50" applyNumberFormat="1" applyFont="1" applyBorder="1" applyAlignment="1">
      <alignment horizontal="center" vertical="center"/>
    </xf>
    <xf numFmtId="0" fontId="2" fillId="0" borderId="166" xfId="50" applyBorder="1" applyAlignment="1">
      <alignment vertical="center"/>
    </xf>
    <xf numFmtId="177" fontId="5" fillId="0" borderId="194" xfId="50" applyNumberFormat="1" applyFont="1" applyBorder="1" applyAlignment="1">
      <alignment horizontal="center" vertical="center"/>
    </xf>
    <xf numFmtId="0" fontId="2" fillId="0" borderId="194" xfId="50" applyBorder="1" applyAlignment="1">
      <alignment vertical="center"/>
    </xf>
    <xf numFmtId="177" fontId="5" fillId="0" borderId="190" xfId="50" applyNumberFormat="1" applyFont="1" applyBorder="1" applyAlignment="1">
      <alignment horizontal="center" vertical="center"/>
    </xf>
    <xf numFmtId="177" fontId="5" fillId="0" borderId="185" xfId="50" applyNumberFormat="1" applyFont="1" applyBorder="1" applyAlignment="1">
      <alignment horizontal="center" vertical="center"/>
    </xf>
    <xf numFmtId="177" fontId="5" fillId="0" borderId="193" xfId="50" applyNumberFormat="1" applyFont="1" applyBorder="1" applyAlignment="1">
      <alignment horizontal="center" vertical="center"/>
    </xf>
    <xf numFmtId="177" fontId="5" fillId="0" borderId="195" xfId="50" applyNumberFormat="1" applyFont="1" applyBorder="1" applyAlignment="1">
      <alignment horizontal="center" vertical="center"/>
    </xf>
    <xf numFmtId="0" fontId="2" fillId="0" borderId="195" xfId="50" applyBorder="1" applyAlignment="1">
      <alignment vertical="center"/>
    </xf>
    <xf numFmtId="177" fontId="5" fillId="0" borderId="54" xfId="50" applyNumberFormat="1" applyFont="1" applyBorder="1" applyAlignment="1">
      <alignment horizontal="center" vertical="center"/>
    </xf>
    <xf numFmtId="177" fontId="5" fillId="0" borderId="51" xfId="50" applyNumberFormat="1" applyFont="1" applyBorder="1" applyAlignment="1">
      <alignment horizontal="center" vertical="center"/>
    </xf>
    <xf numFmtId="177" fontId="5" fillId="0" borderId="52" xfId="50" applyNumberFormat="1" applyFont="1" applyBorder="1" applyAlignment="1">
      <alignment horizontal="center" vertical="center"/>
    </xf>
    <xf numFmtId="0" fontId="2" fillId="0" borderId="0" xfId="50" applyAlignment="1">
      <alignment horizontal="center" vertical="center" wrapText="1"/>
    </xf>
    <xf numFmtId="0" fontId="2" fillId="0" borderId="90" xfId="50" applyBorder="1" applyAlignment="1">
      <alignment horizontal="center" vertical="center" wrapText="1"/>
    </xf>
    <xf numFmtId="0" fontId="2" fillId="0" borderId="92" xfId="50" applyBorder="1" applyAlignment="1">
      <alignment horizontal="center" vertical="center" wrapText="1"/>
    </xf>
    <xf numFmtId="0" fontId="5" fillId="0" borderId="100" xfId="50" applyFont="1" applyBorder="1" applyAlignment="1">
      <alignment horizontal="center" vertical="center"/>
    </xf>
    <xf numFmtId="0" fontId="0" fillId="0" borderId="101" xfId="0" applyBorder="1" applyAlignment="1">
      <alignment horizontal="center" vertical="center"/>
    </xf>
    <xf numFmtId="0" fontId="1" fillId="0" borderId="142" xfId="50" applyFont="1" applyBorder="1" applyAlignment="1">
      <alignment horizontal="center"/>
    </xf>
    <xf numFmtId="0" fontId="2" fillId="0" borderId="142" xfId="50" applyBorder="1"/>
    <xf numFmtId="0" fontId="2" fillId="0" borderId="142" xfId="50" applyBorder="1" applyAlignment="1">
      <alignment horizontal="center"/>
    </xf>
    <xf numFmtId="0" fontId="5" fillId="0" borderId="132" xfId="50" applyFont="1" applyBorder="1" applyAlignment="1">
      <alignment horizontal="center" vertical="center"/>
    </xf>
    <xf numFmtId="0" fontId="5" fillId="0" borderId="39" xfId="50" applyFont="1" applyBorder="1" applyAlignment="1">
      <alignment horizontal="center" vertical="center"/>
    </xf>
    <xf numFmtId="0" fontId="5" fillId="0" borderId="204" xfId="50" applyFont="1" applyBorder="1" applyAlignment="1">
      <alignment horizontal="center" vertical="center"/>
    </xf>
    <xf numFmtId="0" fontId="5" fillId="0" borderId="44" xfId="50" applyFont="1" applyBorder="1" applyAlignment="1">
      <alignment horizontal="center" vertical="center"/>
    </xf>
    <xf numFmtId="0" fontId="5" fillId="0" borderId="101" xfId="50" applyFont="1" applyBorder="1" applyAlignment="1">
      <alignment horizontal="center" vertical="center"/>
    </xf>
    <xf numFmtId="0" fontId="5" fillId="0" borderId="130" xfId="50" applyFont="1" applyBorder="1" applyAlignment="1">
      <alignment horizontal="center" vertical="center"/>
    </xf>
    <xf numFmtId="0" fontId="5" fillId="0" borderId="154" xfId="50" applyFont="1" applyBorder="1" applyAlignment="1">
      <alignment horizontal="center" vertical="center"/>
    </xf>
    <xf numFmtId="0" fontId="5" fillId="0" borderId="19" xfId="50" applyFont="1" applyBorder="1" applyAlignment="1">
      <alignment horizontal="center" vertical="center"/>
    </xf>
    <xf numFmtId="0" fontId="5" fillId="0" borderId="22" xfId="50" applyFont="1" applyBorder="1" applyAlignment="1">
      <alignment horizontal="center" vertical="center"/>
    </xf>
    <xf numFmtId="0" fontId="5" fillId="0" borderId="196" xfId="50" applyFont="1" applyBorder="1" applyAlignment="1">
      <alignment horizontal="center" vertical="center"/>
    </xf>
    <xf numFmtId="0" fontId="5" fillId="0" borderId="189" xfId="50" applyFont="1" applyBorder="1" applyAlignment="1">
      <alignment horizontal="center" vertical="center"/>
    </xf>
    <xf numFmtId="0" fontId="5" fillId="0" borderId="184" xfId="50" applyFont="1" applyBorder="1" applyAlignment="1">
      <alignment horizontal="center" vertical="center"/>
    </xf>
    <xf numFmtId="0" fontId="5" fillId="0" borderId="190" xfId="50" applyFont="1" applyBorder="1" applyAlignment="1">
      <alignment horizontal="center" vertical="center"/>
    </xf>
    <xf numFmtId="0" fontId="5" fillId="0" borderId="185" xfId="50" applyFont="1" applyBorder="1" applyAlignment="1">
      <alignment horizontal="center" vertical="center"/>
    </xf>
    <xf numFmtId="0" fontId="5" fillId="0" borderId="193" xfId="50" applyFont="1" applyBorder="1" applyAlignment="1">
      <alignment horizontal="center" vertical="center"/>
    </xf>
    <xf numFmtId="0" fontId="5" fillId="0" borderId="54" xfId="50" applyFont="1" applyBorder="1" applyAlignment="1">
      <alignment horizontal="center" vertical="center"/>
    </xf>
    <xf numFmtId="0" fontId="5" fillId="0" borderId="51" xfId="50" applyFont="1" applyBorder="1" applyAlignment="1">
      <alignment horizontal="center" vertical="center"/>
    </xf>
    <xf numFmtId="49" fontId="5" fillId="0" borderId="161" xfId="50" applyNumberFormat="1" applyFont="1" applyBorder="1" applyAlignment="1" applyProtection="1">
      <alignment horizontal="left" vertical="center"/>
      <protection locked="0"/>
    </xf>
    <xf numFmtId="49" fontId="5" fillId="0" borderId="157" xfId="50" applyNumberFormat="1" applyFont="1" applyBorder="1" applyAlignment="1" applyProtection="1">
      <alignment horizontal="left" vertical="center"/>
      <protection locked="0"/>
    </xf>
    <xf numFmtId="49" fontId="1" fillId="0" borderId="39" xfId="50" applyNumberFormat="1" applyFont="1" applyBorder="1" applyAlignment="1" applyProtection="1">
      <alignment horizontal="left" vertical="center" shrinkToFit="1"/>
      <protection locked="0"/>
    </xf>
    <xf numFmtId="0" fontId="1" fillId="0" borderId="38" xfId="0" applyFont="1" applyBorder="1">
      <alignment vertical="center"/>
    </xf>
    <xf numFmtId="49" fontId="1" fillId="0" borderId="190" xfId="50" applyNumberFormat="1" applyFont="1" applyBorder="1" applyAlignment="1" applyProtection="1">
      <alignment horizontal="left" vertical="center" shrinkToFit="1"/>
      <protection locked="0"/>
    </xf>
    <xf numFmtId="0" fontId="1" fillId="0" borderId="186" xfId="0" applyFont="1" applyBorder="1">
      <alignment vertical="center"/>
    </xf>
    <xf numFmtId="49" fontId="5" fillId="0" borderId="190" xfId="50" applyNumberFormat="1" applyFont="1" applyBorder="1" applyAlignment="1" applyProtection="1">
      <alignment horizontal="left" vertical="center" shrinkToFit="1"/>
      <protection locked="0"/>
    </xf>
    <xf numFmtId="0" fontId="0" fillId="0" borderId="186" xfId="0" applyBorder="1">
      <alignment vertical="center"/>
    </xf>
    <xf numFmtId="49" fontId="5" fillId="0" borderId="161" xfId="50" applyNumberFormat="1" applyFont="1" applyBorder="1" applyAlignment="1" applyProtection="1">
      <alignment vertical="center"/>
      <protection locked="0"/>
    </xf>
    <xf numFmtId="49" fontId="5" fillId="0" borderId="157" xfId="50" applyNumberFormat="1" applyFont="1" applyBorder="1" applyAlignment="1" applyProtection="1">
      <alignment vertical="center"/>
      <protection locked="0"/>
    </xf>
    <xf numFmtId="49" fontId="5" fillId="0" borderId="132" xfId="50" applyNumberFormat="1" applyFont="1" applyBorder="1" applyAlignment="1" applyProtection="1">
      <alignment horizontal="left" vertical="center"/>
      <protection locked="0"/>
    </xf>
    <xf numFmtId="49" fontId="5" fillId="0" borderId="160" xfId="50" applyNumberFormat="1" applyFont="1" applyBorder="1" applyAlignment="1" applyProtection="1">
      <alignment horizontal="left" vertical="center"/>
      <protection locked="0"/>
    </xf>
    <xf numFmtId="49" fontId="5" fillId="0" borderId="197" xfId="50" applyNumberFormat="1" applyFont="1" applyBorder="1" applyAlignment="1" applyProtection="1">
      <alignment horizontal="left" vertical="center"/>
      <protection locked="0"/>
    </xf>
    <xf numFmtId="49" fontId="5" fillId="0" borderId="191" xfId="50" applyNumberFormat="1" applyFont="1" applyBorder="1" applyAlignment="1" applyProtection="1">
      <alignment horizontal="left" vertical="center"/>
      <protection locked="0"/>
    </xf>
    <xf numFmtId="182" fontId="0" fillId="0" borderId="96" xfId="48" applyNumberFormat="1" applyFont="1" applyBorder="1" applyAlignment="1">
      <alignment horizontal="center" vertical="center" wrapText="1"/>
    </xf>
    <xf numFmtId="182" fontId="2" fillId="0" borderId="168" xfId="48" applyNumberFormat="1" applyBorder="1" applyAlignment="1">
      <alignment horizontal="center" vertical="center" wrapText="1"/>
    </xf>
    <xf numFmtId="0" fontId="2" fillId="0" borderId="95" xfId="48" applyBorder="1" applyAlignment="1">
      <alignment horizontal="center" vertical="center" wrapText="1"/>
    </xf>
    <xf numFmtId="0" fontId="2" fillId="0" borderId="167" xfId="48" applyBorder="1" applyAlignment="1">
      <alignment horizontal="center" vertical="center" wrapText="1"/>
    </xf>
    <xf numFmtId="0" fontId="2" fillId="28" borderId="0" xfId="50" applyFill="1" applyAlignment="1">
      <alignment horizontal="center"/>
    </xf>
    <xf numFmtId="0" fontId="2" fillId="0" borderId="11" xfId="52" applyBorder="1" applyAlignment="1">
      <alignment horizontal="center" vertical="center"/>
    </xf>
    <xf numFmtId="0" fontId="2" fillId="0" borderId="12" xfId="52" applyBorder="1" applyAlignment="1">
      <alignment horizontal="center" vertical="center"/>
    </xf>
    <xf numFmtId="0" fontId="2" fillId="0" borderId="11" xfId="50" applyBorder="1" applyAlignment="1">
      <alignment horizontal="center"/>
    </xf>
    <xf numFmtId="0" fontId="2" fillId="0" borderId="12" xfId="50" applyBorder="1" applyAlignment="1">
      <alignment horizontal="center"/>
    </xf>
    <xf numFmtId="182" fontId="0" fillId="0" borderId="95" xfId="48" applyNumberFormat="1" applyFont="1" applyBorder="1" applyAlignment="1">
      <alignment horizontal="center" vertical="center" wrapText="1"/>
    </xf>
    <xf numFmtId="182" fontId="2" fillId="0" borderId="167" xfId="48" applyNumberFormat="1" applyBorder="1" applyAlignment="1">
      <alignment horizontal="center" vertical="center" wrapText="1"/>
    </xf>
    <xf numFmtId="0" fontId="0" fillId="0" borderId="97" xfId="48" applyFont="1" applyBorder="1" applyAlignment="1">
      <alignment horizontal="center" vertical="center" wrapText="1"/>
    </xf>
    <xf numFmtId="0" fontId="1" fillId="0" borderId="169" xfId="48" applyFont="1" applyBorder="1" applyAlignment="1">
      <alignment horizontal="center" vertical="center" wrapText="1"/>
    </xf>
    <xf numFmtId="0" fontId="1" fillId="0" borderId="95" xfId="48" applyFont="1" applyBorder="1" applyAlignment="1">
      <alignment horizontal="center" vertical="center" wrapText="1"/>
    </xf>
    <xf numFmtId="0" fontId="1" fillId="0" borderId="167" xfId="48" applyFont="1" applyBorder="1" applyAlignment="1">
      <alignment horizontal="center" vertical="center" wrapText="1"/>
    </xf>
    <xf numFmtId="0" fontId="2" fillId="0" borderId="211" xfId="50" applyBorder="1" applyAlignment="1">
      <alignment horizontal="center"/>
    </xf>
    <xf numFmtId="0" fontId="2" fillId="0" borderId="212" xfId="50" applyBorder="1" applyAlignment="1">
      <alignment horizontal="center"/>
    </xf>
    <xf numFmtId="0" fontId="1" fillId="0" borderId="95" xfId="48" applyFont="1" applyBorder="1" applyAlignment="1">
      <alignment horizontal="right" vertical="center" wrapText="1"/>
    </xf>
    <xf numFmtId="0" fontId="1" fillId="0" borderId="167" xfId="48" applyFont="1" applyBorder="1" applyAlignment="1">
      <alignment horizontal="right" vertical="center" wrapText="1"/>
    </xf>
    <xf numFmtId="0" fontId="15" fillId="0" borderId="95" xfId="48" applyFont="1" applyBorder="1" applyAlignment="1">
      <alignment horizontal="center" vertical="center" wrapText="1"/>
    </xf>
    <xf numFmtId="0" fontId="15" fillId="0" borderId="167" xfId="48" applyFont="1" applyBorder="1" applyAlignment="1">
      <alignment horizontal="center" vertical="center" wrapText="1"/>
    </xf>
    <xf numFmtId="0" fontId="2" fillId="0" borderId="178" xfId="51" applyBorder="1" applyAlignment="1">
      <alignment horizontal="center" wrapText="1"/>
    </xf>
    <xf numFmtId="0" fontId="2" fillId="0" borderId="179" xfId="51" applyBorder="1" applyAlignment="1">
      <alignment horizontal="center" wrapText="1"/>
    </xf>
    <xf numFmtId="0" fontId="2" fillId="0" borderId="133" xfId="51" applyBorder="1" applyAlignment="1">
      <alignment horizontal="center"/>
    </xf>
    <xf numFmtId="0" fontId="2" fillId="0" borderId="79" xfId="51" applyBorder="1" applyAlignment="1">
      <alignment horizontal="center"/>
    </xf>
    <xf numFmtId="0" fontId="2" fillId="0" borderId="82" xfId="51" applyBorder="1" applyAlignment="1">
      <alignment horizontal="center"/>
    </xf>
    <xf numFmtId="0" fontId="2" fillId="0" borderId="77" xfId="51" applyBorder="1" applyAlignment="1">
      <alignment horizontal="center"/>
    </xf>
    <xf numFmtId="0" fontId="2" fillId="0" borderId="170" xfId="51" applyBorder="1" applyAlignment="1">
      <alignment horizontal="center" wrapText="1"/>
    </xf>
    <xf numFmtId="0" fontId="2" fillId="0" borderId="66" xfId="51" applyBorder="1" applyAlignment="1">
      <alignment horizontal="center"/>
    </xf>
    <xf numFmtId="0" fontId="2" fillId="0" borderId="165" xfId="51" applyBorder="1" applyAlignment="1">
      <alignment vertical="distributed" wrapText="1"/>
    </xf>
    <xf numFmtId="0" fontId="2" fillId="0" borderId="171" xfId="51" applyBorder="1" applyAlignment="1">
      <alignment vertical="distributed" wrapText="1"/>
    </xf>
    <xf numFmtId="0" fontId="2" fillId="0" borderId="172" xfId="51" applyBorder="1" applyAlignment="1">
      <alignment vertical="distributed" wrapText="1"/>
    </xf>
    <xf numFmtId="0" fontId="2" fillId="0" borderId="161" xfId="51" applyBorder="1" applyAlignment="1">
      <alignment horizontal="center"/>
    </xf>
    <xf numFmtId="0" fontId="2" fillId="0" borderId="173" xfId="51" applyBorder="1" applyAlignment="1">
      <alignment horizontal="center"/>
    </xf>
    <xf numFmtId="0" fontId="2" fillId="0" borderId="174" xfId="51" applyBorder="1" applyAlignment="1">
      <alignment horizontal="center"/>
    </xf>
    <xf numFmtId="0" fontId="2" fillId="0" borderId="175" xfId="51" applyBorder="1" applyAlignment="1">
      <alignment horizontal="center"/>
    </xf>
    <xf numFmtId="0" fontId="2" fillId="0" borderId="150" xfId="51" applyBorder="1" applyAlignment="1">
      <alignment horizontal="center"/>
    </xf>
    <xf numFmtId="0" fontId="2" fillId="0" borderId="176" xfId="51" applyBorder="1" applyAlignment="1">
      <alignment horizontal="center"/>
    </xf>
    <xf numFmtId="0" fontId="2" fillId="0" borderId="177" xfId="51" applyBorder="1" applyAlignment="1">
      <alignment horizontal="center"/>
    </xf>
    <xf numFmtId="0" fontId="2" fillId="0" borderId="10" xfId="51" applyBorder="1" applyAlignment="1">
      <alignment horizontal="center"/>
    </xf>
    <xf numFmtId="0" fontId="2" fillId="0" borderId="84" xfId="51" applyBorder="1" applyAlignment="1">
      <alignment horizontal="center"/>
    </xf>
    <xf numFmtId="0" fontId="2" fillId="0" borderId="80" xfId="51" applyBorder="1" applyAlignment="1">
      <alignment horizontal="center"/>
    </xf>
    <xf numFmtId="0" fontId="2" fillId="0" borderId="178" xfId="51" applyBorder="1" applyAlignment="1">
      <alignment vertical="distributed"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パーセント 2" xfId="29" xr:uid="{00000000-0005-0000-0000-00001C000000}"/>
    <cellStyle name="パーセント 2 2" xfId="30" xr:uid="{00000000-0005-0000-0000-00001D000000}"/>
    <cellStyle name="パーセント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_3.出力帳票ｲﾒｰｼﾞ集_20060922" xfId="48" xr:uid="{00000000-0005-0000-0000-000030000000}"/>
    <cellStyle name="標準_６年生コピー用" xfId="49" xr:uid="{00000000-0005-0000-0000-000031000000}"/>
    <cellStyle name="標準_H20_５年生用" xfId="50" xr:uid="{00000000-0005-0000-0000-000032000000}"/>
    <cellStyle name="標準_H20_６年生用" xfId="51" xr:uid="{00000000-0005-0000-0000-000033000000}"/>
    <cellStyle name="標準_小学校用分析ソフト07公表提供資料ab" xfId="52" xr:uid="{00000000-0005-0000-0000-000034000000}"/>
    <cellStyle name="良い" xfId="53"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0C0C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T1600/Documents/2015.04&#23567;&#25945;&#30740;/201504&#23567;&#25945;&#30740;&#38598;&#35336;00&#23500;&#23665;&#30476;(&#38598;&#35336;&#24373;&#20184;&#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一覧表"/>
      <sheetName val="三年得点分布"/>
      <sheetName val="四年得点分布"/>
      <sheetName val="五年得点分布"/>
      <sheetName val="六年得点分布"/>
      <sheetName val="三年国語設問別"/>
      <sheetName val="三年算数設問別"/>
      <sheetName val="四年国語設問別"/>
      <sheetName val="四年算数設問別"/>
      <sheetName val="四年理科設問別"/>
      <sheetName val="四年社会設問別"/>
      <sheetName val="五年国語設問別"/>
      <sheetName val="五年算数設問別"/>
      <sheetName val="五年理科設問別"/>
      <sheetName val="五年社会設問別"/>
      <sheetName val="六年国語設問別"/>
      <sheetName val="六年算数設問別"/>
      <sheetName val="六年理科設問別"/>
      <sheetName val="六年社会設問別"/>
      <sheetName val="temp"/>
    </sheetNames>
    <sheetDataSet>
      <sheetData sheetId="0"/>
      <sheetData sheetId="1">
        <row r="28">
          <cell r="B28">
            <v>1284</v>
          </cell>
          <cell r="H28">
            <v>1283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BJ76"/>
  <sheetViews>
    <sheetView tabSelected="1" zoomScale="90" zoomScaleNormal="90" workbookViewId="0">
      <selection activeCell="L1" sqref="L1:R1"/>
    </sheetView>
  </sheetViews>
  <sheetFormatPr defaultColWidth="9" defaultRowHeight="13.5" x14ac:dyDescent="0.15"/>
  <cols>
    <col min="1" max="1" width="2.5" style="136" customWidth="1"/>
    <col min="2" max="2" width="1.375" style="136" customWidth="1"/>
    <col min="3" max="3" width="5.125" style="136" customWidth="1"/>
    <col min="4" max="4" width="12.625" style="136" customWidth="1"/>
    <col min="5" max="29" width="5.125" style="136" customWidth="1"/>
    <col min="30" max="54" width="2.125" style="136" customWidth="1"/>
    <col min="55" max="55" width="4.125" style="136" customWidth="1"/>
    <col min="56" max="56" width="5.625" style="136" customWidth="1"/>
    <col min="57" max="57" width="1.125" style="136" customWidth="1"/>
    <col min="58" max="58" width="10.875" style="136" customWidth="1"/>
    <col min="59" max="60" width="8.875" style="136" customWidth="1"/>
    <col min="61" max="62" width="9" style="136" bestFit="1" customWidth="1"/>
    <col min="63" max="16384" width="9" style="136"/>
  </cols>
  <sheetData>
    <row r="1" spans="1:62" s="2" customFormat="1" ht="21" customHeight="1" thickBot="1" x14ac:dyDescent="0.25">
      <c r="A1" s="1" t="s">
        <v>190</v>
      </c>
      <c r="I1" s="2" t="s">
        <v>0</v>
      </c>
      <c r="L1" s="840"/>
      <c r="M1" s="841"/>
      <c r="N1" s="841"/>
      <c r="O1" s="841"/>
      <c r="P1" s="841"/>
      <c r="Q1" s="841"/>
      <c r="R1" s="842"/>
      <c r="W1" s="827" t="s">
        <v>228</v>
      </c>
      <c r="X1" s="828"/>
      <c r="Y1" s="828"/>
      <c r="Z1" s="828"/>
      <c r="AA1" s="829"/>
      <c r="AB1" s="827">
        <f>BG30</f>
        <v>0</v>
      </c>
      <c r="AC1" s="828"/>
      <c r="AD1" s="828"/>
      <c r="AE1" s="828"/>
      <c r="AF1" s="829"/>
      <c r="AH1" s="827" t="s">
        <v>1</v>
      </c>
      <c r="AI1" s="828"/>
      <c r="AJ1" s="828"/>
      <c r="AK1" s="828"/>
      <c r="AL1" s="829"/>
      <c r="AM1" s="827">
        <f>SUM(E10:BB10)</f>
        <v>100</v>
      </c>
      <c r="AN1" s="828"/>
      <c r="AO1" s="828"/>
      <c r="AP1" s="828"/>
      <c r="AQ1" s="829"/>
      <c r="AS1" s="843" t="s">
        <v>159</v>
      </c>
      <c r="AT1" s="844"/>
      <c r="AU1" s="844"/>
      <c r="AV1" s="844"/>
      <c r="AW1" s="845"/>
      <c r="AX1" s="827">
        <f>COUNT(E10:BB10)</f>
        <v>25</v>
      </c>
      <c r="AY1" s="828"/>
      <c r="AZ1" s="828"/>
      <c r="BA1" s="828"/>
      <c r="BB1" s="829"/>
    </row>
    <row r="2" spans="1:62" ht="15" customHeight="1" x14ac:dyDescent="0.15">
      <c r="A2" s="135" t="s">
        <v>2</v>
      </c>
      <c r="B2" s="135"/>
      <c r="C2" s="135"/>
      <c r="D2" s="135"/>
      <c r="E2" s="135"/>
      <c r="F2" s="135"/>
      <c r="G2" s="135"/>
      <c r="H2" s="135"/>
      <c r="I2" s="135"/>
      <c r="J2" s="135"/>
      <c r="K2" s="135"/>
      <c r="L2" s="760"/>
      <c r="M2" s="760"/>
      <c r="N2" s="760"/>
      <c r="O2" s="760"/>
      <c r="P2" s="760"/>
      <c r="Q2" s="760"/>
      <c r="R2" s="760"/>
      <c r="S2" s="760"/>
      <c r="T2" s="760"/>
      <c r="U2" s="760"/>
      <c r="V2" s="760"/>
      <c r="W2" s="760"/>
      <c r="X2" s="760"/>
      <c r="Y2" s="760"/>
      <c r="Z2" s="760"/>
      <c r="AA2" s="760"/>
      <c r="AB2" s="760"/>
      <c r="AC2" s="760"/>
      <c r="AD2" s="760"/>
      <c r="AE2" s="760"/>
      <c r="AF2" s="760"/>
      <c r="AG2" s="760"/>
      <c r="AH2" s="760"/>
      <c r="AI2" s="760"/>
      <c r="AJ2" s="760"/>
      <c r="AK2" s="760"/>
      <c r="AL2" s="760"/>
      <c r="AM2" s="760"/>
      <c r="AN2" s="760"/>
      <c r="AO2" s="135"/>
      <c r="AP2" s="135"/>
      <c r="AQ2" s="135"/>
      <c r="AR2" s="135"/>
    </row>
    <row r="3" spans="1:62" ht="15" customHeight="1" thickBot="1" x14ac:dyDescent="0.2">
      <c r="A3" s="135" t="s">
        <v>3</v>
      </c>
      <c r="B3" s="135"/>
      <c r="C3" s="135"/>
      <c r="D3" s="135"/>
      <c r="E3" s="135"/>
      <c r="F3" s="135"/>
      <c r="G3" s="135"/>
      <c r="H3" s="135"/>
      <c r="I3" s="135"/>
      <c r="J3" s="135"/>
      <c r="K3" s="135"/>
      <c r="L3" s="761"/>
      <c r="M3" s="761"/>
      <c r="N3" s="761"/>
      <c r="O3" s="761"/>
      <c r="P3" s="761"/>
      <c r="Q3" s="761"/>
      <c r="R3" s="761"/>
      <c r="S3" s="761"/>
      <c r="T3" s="761"/>
      <c r="U3" s="761"/>
      <c r="V3" s="761"/>
      <c r="W3" s="761"/>
      <c r="X3" s="761"/>
      <c r="Y3" s="761"/>
      <c r="Z3" s="761"/>
      <c r="AA3" s="761"/>
      <c r="AB3" s="761"/>
      <c r="AC3" s="761"/>
      <c r="AD3" s="761"/>
      <c r="AE3" s="761"/>
      <c r="AF3" s="761"/>
      <c r="AG3" s="761"/>
      <c r="AH3" s="761"/>
      <c r="AI3" s="761"/>
      <c r="AJ3" s="761"/>
      <c r="AK3" s="761"/>
      <c r="AL3" s="761"/>
      <c r="AM3" s="761"/>
      <c r="AN3" s="761"/>
      <c r="AO3" s="135"/>
      <c r="AP3" s="135"/>
      <c r="AQ3" s="135"/>
      <c r="AR3" s="135"/>
      <c r="AS3" s="135"/>
      <c r="AT3" s="135"/>
      <c r="AU3" s="135"/>
      <c r="AV3" s="135"/>
      <c r="AW3" s="135"/>
      <c r="AX3" s="135"/>
      <c r="AY3" s="135"/>
      <c r="AZ3" s="135"/>
      <c r="BA3" s="135"/>
      <c r="BB3" s="135"/>
      <c r="BC3" s="135"/>
      <c r="BD3" s="135"/>
      <c r="BE3" s="135"/>
      <c r="BF3" s="135"/>
      <c r="BG3" s="135"/>
    </row>
    <row r="4" spans="1:62" x14ac:dyDescent="0.15">
      <c r="A4" s="830"/>
      <c r="B4" s="831"/>
      <c r="C4" s="855" t="s">
        <v>4</v>
      </c>
      <c r="D4" s="856"/>
      <c r="E4" s="420" t="s">
        <v>267</v>
      </c>
      <c r="F4" s="421" t="s">
        <v>267</v>
      </c>
      <c r="G4" s="421" t="s">
        <v>267</v>
      </c>
      <c r="H4" s="421" t="s">
        <v>267</v>
      </c>
      <c r="I4" s="422" t="s">
        <v>267</v>
      </c>
      <c r="J4" s="420" t="s">
        <v>267</v>
      </c>
      <c r="K4" s="421" t="s">
        <v>267</v>
      </c>
      <c r="L4" s="423" t="s">
        <v>268</v>
      </c>
      <c r="M4" s="423" t="s">
        <v>268</v>
      </c>
      <c r="N4" s="424" t="s">
        <v>268</v>
      </c>
      <c r="O4" s="425" t="s">
        <v>268</v>
      </c>
      <c r="P4" s="423" t="s">
        <v>268</v>
      </c>
      <c r="Q4" s="423" t="s">
        <v>268</v>
      </c>
      <c r="R4" s="736">
        <v>3</v>
      </c>
      <c r="S4" s="736">
        <v>3</v>
      </c>
      <c r="T4" s="808" t="s">
        <v>269</v>
      </c>
      <c r="U4" s="735" t="s">
        <v>269</v>
      </c>
      <c r="V4" s="735" t="s">
        <v>269</v>
      </c>
      <c r="W4" s="735" t="s">
        <v>269</v>
      </c>
      <c r="X4" s="735" t="s">
        <v>269</v>
      </c>
      <c r="Y4" s="756">
        <v>5</v>
      </c>
      <c r="Z4" s="736">
        <v>5</v>
      </c>
      <c r="AA4" s="736">
        <v>5</v>
      </c>
      <c r="AB4" s="736">
        <v>5</v>
      </c>
      <c r="AC4" s="737">
        <v>5</v>
      </c>
      <c r="AD4" s="417"/>
      <c r="AE4" s="418"/>
      <c r="AF4" s="418"/>
      <c r="AG4" s="418"/>
      <c r="AH4" s="217"/>
      <c r="AI4" s="417"/>
      <c r="AJ4" s="423"/>
      <c r="AK4" s="423"/>
      <c r="AL4" s="418"/>
      <c r="AM4" s="217"/>
      <c r="AN4" s="417"/>
      <c r="AO4" s="423"/>
      <c r="AP4" s="423"/>
      <c r="AQ4" s="423"/>
      <c r="AR4" s="424"/>
      <c r="AS4" s="425"/>
      <c r="AT4" s="423"/>
      <c r="AU4" s="423"/>
      <c r="AV4" s="267"/>
      <c r="AW4" s="270"/>
      <c r="AX4" s="271"/>
      <c r="AY4" s="267"/>
      <c r="AZ4" s="267"/>
      <c r="BA4" s="267"/>
      <c r="BB4" s="270"/>
      <c r="BC4" s="480"/>
      <c r="BD4" s="481"/>
      <c r="BE4" s="135"/>
      <c r="BF4" s="135"/>
      <c r="BG4" s="135"/>
    </row>
    <row r="5" spans="1:62" x14ac:dyDescent="0.15">
      <c r="A5" s="832"/>
      <c r="B5" s="833"/>
      <c r="C5" s="846" t="s">
        <v>29</v>
      </c>
      <c r="D5" s="847"/>
      <c r="E5" s="221" t="s">
        <v>209</v>
      </c>
      <c r="F5" s="218" t="s">
        <v>209</v>
      </c>
      <c r="G5" s="218" t="s">
        <v>209</v>
      </c>
      <c r="H5" s="219" t="s">
        <v>209</v>
      </c>
      <c r="I5" s="220" t="s">
        <v>210</v>
      </c>
      <c r="J5" s="221" t="s">
        <v>210</v>
      </c>
      <c r="K5" s="218" t="s">
        <v>210</v>
      </c>
      <c r="L5" s="218" t="s">
        <v>209</v>
      </c>
      <c r="M5" s="218" t="s">
        <v>209</v>
      </c>
      <c r="N5" s="222" t="s">
        <v>210</v>
      </c>
      <c r="O5" s="223" t="s">
        <v>210</v>
      </c>
      <c r="P5" s="218" t="s">
        <v>270</v>
      </c>
      <c r="Q5" s="219" t="s">
        <v>270</v>
      </c>
      <c r="R5" s="218" t="s">
        <v>209</v>
      </c>
      <c r="S5" s="218" t="s">
        <v>210</v>
      </c>
      <c r="T5" s="221" t="s">
        <v>209</v>
      </c>
      <c r="U5" s="218" t="s">
        <v>209</v>
      </c>
      <c r="V5" s="225" t="s">
        <v>210</v>
      </c>
      <c r="W5" s="225" t="s">
        <v>210</v>
      </c>
      <c r="X5" s="225" t="s">
        <v>270</v>
      </c>
      <c r="Y5" s="227" t="s">
        <v>209</v>
      </c>
      <c r="Z5" s="224" t="s">
        <v>209</v>
      </c>
      <c r="AA5" s="218" t="s">
        <v>210</v>
      </c>
      <c r="AB5" s="218" t="s">
        <v>270</v>
      </c>
      <c r="AC5" s="222" t="s">
        <v>270</v>
      </c>
      <c r="AD5" s="223"/>
      <c r="AE5" s="218"/>
      <c r="AF5" s="218"/>
      <c r="AG5" s="218"/>
      <c r="AH5" s="222"/>
      <c r="AI5" s="223"/>
      <c r="AJ5" s="218"/>
      <c r="AK5" s="218"/>
      <c r="AL5" s="218"/>
      <c r="AM5" s="222"/>
      <c r="AN5" s="225"/>
      <c r="AO5" s="219"/>
      <c r="AP5" s="219"/>
      <c r="AQ5" s="219"/>
      <c r="AR5" s="220"/>
      <c r="AS5" s="225"/>
      <c r="AT5" s="219"/>
      <c r="AU5" s="219"/>
      <c r="AV5" s="219"/>
      <c r="AW5" s="220"/>
      <c r="AX5" s="225"/>
      <c r="AY5" s="219"/>
      <c r="AZ5" s="219"/>
      <c r="BA5" s="219"/>
      <c r="BB5" s="220"/>
      <c r="BC5" s="134"/>
      <c r="BD5" s="440"/>
      <c r="BE5" s="135"/>
      <c r="BF5" s="135"/>
      <c r="BG5" s="135"/>
    </row>
    <row r="6" spans="1:62" ht="14.25" thickBot="1" x14ac:dyDescent="0.2">
      <c r="A6" s="832"/>
      <c r="B6" s="833"/>
      <c r="C6" s="848"/>
      <c r="D6" s="849"/>
      <c r="E6" s="227" t="s">
        <v>211</v>
      </c>
      <c r="F6" s="219" t="s">
        <v>212</v>
      </c>
      <c r="G6" s="219" t="s">
        <v>218</v>
      </c>
      <c r="H6" s="228" t="s">
        <v>219</v>
      </c>
      <c r="I6" s="220" t="s">
        <v>211</v>
      </c>
      <c r="J6" s="227" t="s">
        <v>212</v>
      </c>
      <c r="K6" s="219" t="s">
        <v>218</v>
      </c>
      <c r="L6" s="219" t="s">
        <v>211</v>
      </c>
      <c r="M6" s="219" t="s">
        <v>212</v>
      </c>
      <c r="N6" s="220" t="s">
        <v>211</v>
      </c>
      <c r="O6" s="225" t="s">
        <v>212</v>
      </c>
      <c r="P6" s="225" t="s">
        <v>211</v>
      </c>
      <c r="Q6" s="219" t="s">
        <v>212</v>
      </c>
      <c r="R6" s="219"/>
      <c r="S6" s="224"/>
      <c r="T6" s="227" t="s">
        <v>211</v>
      </c>
      <c r="U6" s="219" t="s">
        <v>212</v>
      </c>
      <c r="V6" s="225"/>
      <c r="W6" s="228"/>
      <c r="X6" s="220"/>
      <c r="Y6" s="227" t="s">
        <v>211</v>
      </c>
      <c r="Z6" s="228" t="s">
        <v>212</v>
      </c>
      <c r="AA6" s="253"/>
      <c r="AB6" s="253" t="s">
        <v>211</v>
      </c>
      <c r="AC6" s="220" t="s">
        <v>212</v>
      </c>
      <c r="AD6" s="225"/>
      <c r="AE6" s="219"/>
      <c r="AF6" s="219"/>
      <c r="AG6" s="219"/>
      <c r="AH6" s="220"/>
      <c r="AI6" s="225"/>
      <c r="AJ6" s="219"/>
      <c r="AK6" s="219"/>
      <c r="AL6" s="219"/>
      <c r="AM6" s="220"/>
      <c r="AN6" s="225"/>
      <c r="AO6" s="219"/>
      <c r="AP6" s="219"/>
      <c r="AQ6" s="219"/>
      <c r="AR6" s="220"/>
      <c r="AS6" s="225"/>
      <c r="AT6" s="219"/>
      <c r="AU6" s="219"/>
      <c r="AV6" s="219"/>
      <c r="AW6" s="220"/>
      <c r="AX6" s="225"/>
      <c r="AY6" s="219"/>
      <c r="AZ6" s="219"/>
      <c r="BA6" s="219"/>
      <c r="BB6" s="220"/>
      <c r="BC6" s="134"/>
      <c r="BD6" s="440"/>
      <c r="BE6" s="135"/>
      <c r="BF6" s="135"/>
      <c r="BG6" s="135"/>
    </row>
    <row r="7" spans="1:62" ht="35.1" customHeight="1" thickBot="1" x14ac:dyDescent="0.2">
      <c r="A7" s="832"/>
      <c r="B7" s="833"/>
      <c r="C7" s="857" t="s">
        <v>204</v>
      </c>
      <c r="D7" s="858"/>
      <c r="E7" s="426"/>
      <c r="F7" s="427" t="s">
        <v>195</v>
      </c>
      <c r="G7" s="427" t="s">
        <v>195</v>
      </c>
      <c r="H7" s="427"/>
      <c r="I7" s="428" t="s">
        <v>271</v>
      </c>
      <c r="J7" s="426"/>
      <c r="K7" s="427"/>
      <c r="L7" s="427"/>
      <c r="M7" s="427"/>
      <c r="N7" s="429"/>
      <c r="O7" s="430"/>
      <c r="P7" s="427"/>
      <c r="Q7" s="427"/>
      <c r="R7" s="427" t="s">
        <v>195</v>
      </c>
      <c r="S7" s="429"/>
      <c r="T7" s="426"/>
      <c r="U7" s="427"/>
      <c r="V7" s="427"/>
      <c r="W7" s="427"/>
      <c r="X7" s="429"/>
      <c r="Y7" s="426" t="s">
        <v>196</v>
      </c>
      <c r="Z7" s="427" t="s">
        <v>196</v>
      </c>
      <c r="AA7" s="427" t="s">
        <v>196</v>
      </c>
      <c r="AB7" s="427" t="s">
        <v>196</v>
      </c>
      <c r="AC7" s="429" t="s">
        <v>196</v>
      </c>
      <c r="AD7" s="430"/>
      <c r="AE7" s="427"/>
      <c r="AF7" s="427"/>
      <c r="AG7" s="427"/>
      <c r="AH7" s="429"/>
      <c r="AI7" s="693"/>
      <c r="AJ7" s="448"/>
      <c r="AK7" s="448"/>
      <c r="AL7" s="448"/>
      <c r="AM7" s="694"/>
      <c r="AN7" s="430"/>
      <c r="AO7" s="427"/>
      <c r="AP7" s="427"/>
      <c r="AQ7" s="427"/>
      <c r="AR7" s="429"/>
      <c r="AS7" s="430"/>
      <c r="AT7" s="427"/>
      <c r="AU7" s="427"/>
      <c r="AV7" s="427"/>
      <c r="AW7" s="429"/>
      <c r="AX7" s="430"/>
      <c r="AY7" s="427"/>
      <c r="AZ7" s="427"/>
      <c r="BA7" s="427"/>
      <c r="BB7" s="429"/>
      <c r="BC7" s="134"/>
      <c r="BD7" s="440"/>
      <c r="BE7" s="135"/>
      <c r="BF7" s="135"/>
      <c r="BG7" s="135"/>
      <c r="BJ7" s="895" t="s">
        <v>235</v>
      </c>
    </row>
    <row r="8" spans="1:62" ht="15" customHeight="1" thickBot="1" x14ac:dyDescent="0.2">
      <c r="A8" s="834"/>
      <c r="B8" s="835"/>
      <c r="C8" s="859" t="s">
        <v>5</v>
      </c>
      <c r="D8" s="860"/>
      <c r="E8" s="229">
        <v>1</v>
      </c>
      <c r="F8" s="230">
        <v>2</v>
      </c>
      <c r="G8" s="230">
        <v>3</v>
      </c>
      <c r="H8" s="230">
        <v>4</v>
      </c>
      <c r="I8" s="231">
        <v>5</v>
      </c>
      <c r="J8" s="229">
        <v>6</v>
      </c>
      <c r="K8" s="230">
        <v>7</v>
      </c>
      <c r="L8" s="230">
        <v>8</v>
      </c>
      <c r="M8" s="230">
        <v>9</v>
      </c>
      <c r="N8" s="233">
        <v>10</v>
      </c>
      <c r="O8" s="229">
        <v>11</v>
      </c>
      <c r="P8" s="232">
        <v>12</v>
      </c>
      <c r="Q8" s="230">
        <v>13</v>
      </c>
      <c r="R8" s="230">
        <v>14</v>
      </c>
      <c r="S8" s="233">
        <v>15</v>
      </c>
      <c r="T8" s="259">
        <v>16</v>
      </c>
      <c r="U8" s="230">
        <v>17</v>
      </c>
      <c r="V8" s="232">
        <v>18</v>
      </c>
      <c r="W8" s="231">
        <v>19</v>
      </c>
      <c r="X8" s="233">
        <v>20</v>
      </c>
      <c r="Y8" s="232">
        <v>21</v>
      </c>
      <c r="Z8" s="230">
        <v>22</v>
      </c>
      <c r="AA8" s="231">
        <v>23</v>
      </c>
      <c r="AB8" s="230">
        <v>24</v>
      </c>
      <c r="AC8" s="233">
        <v>25</v>
      </c>
      <c r="AD8" s="431">
        <v>26</v>
      </c>
      <c r="AE8" s="236">
        <v>27</v>
      </c>
      <c r="AF8" s="236">
        <v>28</v>
      </c>
      <c r="AG8" s="236">
        <v>29</v>
      </c>
      <c r="AH8" s="237">
        <v>30</v>
      </c>
      <c r="AI8" s="431">
        <v>31</v>
      </c>
      <c r="AJ8" s="236">
        <v>32</v>
      </c>
      <c r="AK8" s="236">
        <v>33</v>
      </c>
      <c r="AL8" s="236">
        <v>34</v>
      </c>
      <c r="AM8" s="237">
        <v>35</v>
      </c>
      <c r="AN8" s="431">
        <v>36</v>
      </c>
      <c r="AO8" s="236">
        <v>37</v>
      </c>
      <c r="AP8" s="236">
        <v>38</v>
      </c>
      <c r="AQ8" s="236">
        <v>39</v>
      </c>
      <c r="AR8" s="237">
        <v>40</v>
      </c>
      <c r="AS8" s="431">
        <v>41</v>
      </c>
      <c r="AT8" s="236">
        <v>42</v>
      </c>
      <c r="AU8" s="236">
        <v>43</v>
      </c>
      <c r="AV8" s="238">
        <v>44</v>
      </c>
      <c r="AW8" s="239">
        <v>45</v>
      </c>
      <c r="AX8" s="240">
        <v>46</v>
      </c>
      <c r="AY8" s="238">
        <v>47</v>
      </c>
      <c r="AZ8" s="238">
        <v>48</v>
      </c>
      <c r="BA8" s="238">
        <v>49</v>
      </c>
      <c r="BB8" s="239">
        <v>50</v>
      </c>
      <c r="BC8" s="695"/>
      <c r="BD8" s="440"/>
      <c r="BF8" s="482" t="s">
        <v>6</v>
      </c>
      <c r="BG8" s="482" t="s">
        <v>7</v>
      </c>
      <c r="BH8" s="648" t="s">
        <v>161</v>
      </c>
      <c r="BJ8" s="896"/>
    </row>
    <row r="9" spans="1:62" ht="13.5" customHeight="1" x14ac:dyDescent="0.15">
      <c r="A9" s="850" t="s">
        <v>206</v>
      </c>
      <c r="B9" s="852"/>
      <c r="C9" s="484" t="s">
        <v>162</v>
      </c>
      <c r="D9" s="485" t="s">
        <v>207</v>
      </c>
      <c r="E9" s="241" t="s">
        <v>217</v>
      </c>
      <c r="F9" s="213" t="s">
        <v>217</v>
      </c>
      <c r="G9" s="213" t="s">
        <v>217</v>
      </c>
      <c r="H9" s="213" t="s">
        <v>217</v>
      </c>
      <c r="I9" s="214" t="s">
        <v>217</v>
      </c>
      <c r="J9" s="241" t="s">
        <v>217</v>
      </c>
      <c r="K9" s="213" t="s">
        <v>217</v>
      </c>
      <c r="L9" s="213" t="s">
        <v>217</v>
      </c>
      <c r="M9" s="213" t="s">
        <v>217</v>
      </c>
      <c r="N9" s="215" t="s">
        <v>217</v>
      </c>
      <c r="O9" s="241" t="s">
        <v>217</v>
      </c>
      <c r="P9" s="213" t="s">
        <v>217</v>
      </c>
      <c r="Q9" s="213" t="s">
        <v>217</v>
      </c>
      <c r="R9" s="213" t="s">
        <v>217</v>
      </c>
      <c r="S9" s="215" t="s">
        <v>217</v>
      </c>
      <c r="T9" s="241" t="s">
        <v>280</v>
      </c>
      <c r="U9" s="213" t="s">
        <v>280</v>
      </c>
      <c r="V9" s="216" t="s">
        <v>280</v>
      </c>
      <c r="W9" s="214" t="s">
        <v>280</v>
      </c>
      <c r="X9" s="215" t="s">
        <v>280</v>
      </c>
      <c r="Y9" s="241" t="s">
        <v>280</v>
      </c>
      <c r="Z9" s="214" t="s">
        <v>280</v>
      </c>
      <c r="AA9" s="213" t="s">
        <v>280</v>
      </c>
      <c r="AB9" s="213" t="s">
        <v>280</v>
      </c>
      <c r="AC9" s="215" t="s">
        <v>280</v>
      </c>
      <c r="AD9" s="216"/>
      <c r="AE9" s="213"/>
      <c r="AF9" s="213"/>
      <c r="AG9" s="213"/>
      <c r="AH9" s="214"/>
      <c r="AI9" s="241"/>
      <c r="AJ9" s="213"/>
      <c r="AK9" s="213"/>
      <c r="AL9" s="213"/>
      <c r="AM9" s="215"/>
      <c r="AN9" s="216"/>
      <c r="AO9" s="213"/>
      <c r="AP9" s="213"/>
      <c r="AQ9" s="213"/>
      <c r="AR9" s="214"/>
      <c r="AS9" s="241"/>
      <c r="AT9" s="213"/>
      <c r="AU9" s="213"/>
      <c r="AV9" s="213"/>
      <c r="AW9" s="215"/>
      <c r="AX9" s="216"/>
      <c r="AY9" s="213"/>
      <c r="AZ9" s="213"/>
      <c r="BA9" s="213"/>
      <c r="BB9" s="215"/>
      <c r="BC9" s="838" t="s">
        <v>9</v>
      </c>
      <c r="BD9" s="897" t="s">
        <v>51</v>
      </c>
      <c r="BF9" s="486">
        <v>100</v>
      </c>
      <c r="BG9" s="486">
        <f>COUNTIF(BC11:BC55,100)</f>
        <v>0</v>
      </c>
      <c r="BH9" s="649" t="e">
        <f>BG9/BG$21</f>
        <v>#DIV/0!</v>
      </c>
      <c r="BJ9" s="731">
        <v>2.2999999999999998</v>
      </c>
    </row>
    <row r="10" spans="1:62" ht="12" customHeight="1" thickBot="1" x14ac:dyDescent="0.2">
      <c r="A10" s="853"/>
      <c r="B10" s="854"/>
      <c r="C10" s="489" t="s">
        <v>163</v>
      </c>
      <c r="D10" s="490" t="s">
        <v>10</v>
      </c>
      <c r="E10" s="242">
        <v>4</v>
      </c>
      <c r="F10" s="243">
        <v>4</v>
      </c>
      <c r="G10" s="243">
        <v>4</v>
      </c>
      <c r="H10" s="243">
        <v>4</v>
      </c>
      <c r="I10" s="244">
        <v>4</v>
      </c>
      <c r="J10" s="242">
        <v>4</v>
      </c>
      <c r="K10" s="245">
        <v>4</v>
      </c>
      <c r="L10" s="243">
        <v>4</v>
      </c>
      <c r="M10" s="243">
        <v>4</v>
      </c>
      <c r="N10" s="246">
        <v>4</v>
      </c>
      <c r="O10" s="245">
        <v>4</v>
      </c>
      <c r="P10" s="245">
        <v>4</v>
      </c>
      <c r="Q10" s="243">
        <v>4</v>
      </c>
      <c r="R10" s="243">
        <v>4</v>
      </c>
      <c r="S10" s="244">
        <v>4</v>
      </c>
      <c r="T10" s="242">
        <v>4</v>
      </c>
      <c r="U10" s="243">
        <v>4</v>
      </c>
      <c r="V10" s="245">
        <v>4</v>
      </c>
      <c r="W10" s="244">
        <v>4</v>
      </c>
      <c r="X10" s="246">
        <v>4</v>
      </c>
      <c r="Y10" s="242">
        <v>4</v>
      </c>
      <c r="Z10" s="244">
        <v>4</v>
      </c>
      <c r="AA10" s="243">
        <v>4</v>
      </c>
      <c r="AB10" s="243">
        <v>4</v>
      </c>
      <c r="AC10" s="246">
        <v>4</v>
      </c>
      <c r="AD10" s="245"/>
      <c r="AE10" s="243"/>
      <c r="AF10" s="243"/>
      <c r="AG10" s="243"/>
      <c r="AH10" s="246"/>
      <c r="AI10" s="245"/>
      <c r="AJ10" s="243"/>
      <c r="AK10" s="243"/>
      <c r="AL10" s="243"/>
      <c r="AM10" s="246"/>
      <c r="AN10" s="245"/>
      <c r="AO10" s="243"/>
      <c r="AP10" s="243"/>
      <c r="AQ10" s="243"/>
      <c r="AR10" s="246"/>
      <c r="AS10" s="242"/>
      <c r="AT10" s="243"/>
      <c r="AU10" s="243"/>
      <c r="AV10" s="243"/>
      <c r="AW10" s="246"/>
      <c r="AX10" s="245"/>
      <c r="AY10" s="243"/>
      <c r="AZ10" s="243"/>
      <c r="BA10" s="243"/>
      <c r="BB10" s="246"/>
      <c r="BC10" s="839"/>
      <c r="BD10" s="898"/>
      <c r="BF10" s="491" t="s">
        <v>30</v>
      </c>
      <c r="BG10" s="491">
        <f>COUNTIF(BC11:BC55,99)+COUNTIF(BC11:BC55,98)+COUNTIF(BC11:BC55,97)+COUNTIF(BC11:BC55,96)+COUNTIF(BC11:BC55,95)+COUNTIF(BC11:BC55,94)+COUNTIF(BC11:BC55,93)+COUNTIF(BC11:BC55,92)+COUNTIF(BC11:BC55,91)+COUNTIF(BC11:BC55,90)</f>
        <v>0</v>
      </c>
      <c r="BH10" s="650" t="e">
        <f t="shared" ref="BH10:BH20" si="0">BG10/BG$21</f>
        <v>#DIV/0!</v>
      </c>
      <c r="BJ10" s="732">
        <v>11.6</v>
      </c>
    </row>
    <row r="11" spans="1:62" ht="12" customHeight="1" x14ac:dyDescent="0.15">
      <c r="A11" s="850">
        <v>1</v>
      </c>
      <c r="B11" s="851"/>
      <c r="C11" s="494"/>
      <c r="D11" s="696"/>
      <c r="E11" s="496"/>
      <c r="F11" s="497"/>
      <c r="G11" s="497"/>
      <c r="H11" s="497"/>
      <c r="I11" s="498"/>
      <c r="J11" s="499"/>
      <c r="K11" s="497"/>
      <c r="L11" s="497"/>
      <c r="M11" s="497"/>
      <c r="N11" s="498"/>
      <c r="O11" s="499"/>
      <c r="P11" s="496"/>
      <c r="Q11" s="497"/>
      <c r="R11" s="497"/>
      <c r="S11" s="498"/>
      <c r="T11" s="499"/>
      <c r="U11" s="497"/>
      <c r="V11" s="496"/>
      <c r="W11" s="498"/>
      <c r="X11" s="500"/>
      <c r="Y11" s="499"/>
      <c r="Z11" s="498"/>
      <c r="AA11" s="497"/>
      <c r="AB11" s="497"/>
      <c r="AC11" s="500"/>
      <c r="AD11" s="499"/>
      <c r="AE11" s="497"/>
      <c r="AF11" s="497"/>
      <c r="AG11" s="497"/>
      <c r="AH11" s="498"/>
      <c r="AI11" s="499"/>
      <c r="AJ11" s="497"/>
      <c r="AK11" s="497"/>
      <c r="AL11" s="497"/>
      <c r="AM11" s="500"/>
      <c r="AN11" s="496"/>
      <c r="AO11" s="497"/>
      <c r="AP11" s="497"/>
      <c r="AQ11" s="497"/>
      <c r="AR11" s="498"/>
      <c r="AS11" s="499"/>
      <c r="AT11" s="497"/>
      <c r="AU11" s="497"/>
      <c r="AV11" s="497"/>
      <c r="AW11" s="500"/>
      <c r="AX11" s="496"/>
      <c r="AY11" s="497"/>
      <c r="AZ11" s="497"/>
      <c r="BA11" s="497"/>
      <c r="BB11" s="500"/>
      <c r="BC11" s="697">
        <f>国語得点!AZ4</f>
        <v>0</v>
      </c>
      <c r="BD11" s="577">
        <f>COUNTIF(E11:BB11,1)</f>
        <v>0</v>
      </c>
      <c r="BF11" s="491" t="s">
        <v>31</v>
      </c>
      <c r="BG11" s="491">
        <f>COUNTIF(BC11:BC55,89)+COUNTIF(BC11:BC55,88)+COUNTIF(BC11:BC55,87)+COUNTIF(BC11:BC55,86)+COUNTIF(BC11:BC55,85)+COUNTIF(BC11:BC55,84)+COUNTIF(BC11:BC55,83)+COUNTIF(BC11:BC55,82)+COUNTIF(BC11:BC55,81)+COUNTIF(BC11:BC55,80)</f>
        <v>0</v>
      </c>
      <c r="BH11" s="650" t="e">
        <f t="shared" si="0"/>
        <v>#DIV/0!</v>
      </c>
      <c r="BJ11" s="732">
        <v>30.5</v>
      </c>
    </row>
    <row r="12" spans="1:62" ht="12" customHeight="1" thickBot="1" x14ac:dyDescent="0.2">
      <c r="A12" s="836">
        <v>2</v>
      </c>
      <c r="B12" s="837"/>
      <c r="C12" s="503"/>
      <c r="D12" s="698"/>
      <c r="E12" s="505"/>
      <c r="F12" s="506"/>
      <c r="G12" s="506"/>
      <c r="H12" s="506"/>
      <c r="I12" s="507"/>
      <c r="J12" s="508"/>
      <c r="K12" s="506"/>
      <c r="L12" s="506"/>
      <c r="M12" s="506"/>
      <c r="N12" s="507"/>
      <c r="O12" s="508"/>
      <c r="P12" s="509"/>
      <c r="Q12" s="506"/>
      <c r="R12" s="506"/>
      <c r="S12" s="507"/>
      <c r="T12" s="508"/>
      <c r="U12" s="506"/>
      <c r="V12" s="509"/>
      <c r="W12" s="507"/>
      <c r="X12" s="510"/>
      <c r="Y12" s="508"/>
      <c r="Z12" s="507"/>
      <c r="AA12" s="506"/>
      <c r="AB12" s="506"/>
      <c r="AC12" s="510"/>
      <c r="AD12" s="508"/>
      <c r="AE12" s="506"/>
      <c r="AF12" s="506"/>
      <c r="AG12" s="506"/>
      <c r="AH12" s="507"/>
      <c r="AI12" s="508"/>
      <c r="AJ12" s="506"/>
      <c r="AK12" s="506"/>
      <c r="AL12" s="506"/>
      <c r="AM12" s="510"/>
      <c r="AN12" s="509"/>
      <c r="AO12" s="506"/>
      <c r="AP12" s="506"/>
      <c r="AQ12" s="506"/>
      <c r="AR12" s="507"/>
      <c r="AS12" s="508"/>
      <c r="AT12" s="506"/>
      <c r="AU12" s="506"/>
      <c r="AV12" s="506"/>
      <c r="AW12" s="510"/>
      <c r="AX12" s="509"/>
      <c r="AY12" s="506"/>
      <c r="AZ12" s="506"/>
      <c r="BA12" s="506"/>
      <c r="BB12" s="510"/>
      <c r="BC12" s="699">
        <f>国語得点!AZ5</f>
        <v>0</v>
      </c>
      <c r="BD12" s="576">
        <f t="shared" ref="BD12:BD55" si="1">COUNTIF(E12:BB12,1)</f>
        <v>0</v>
      </c>
      <c r="BF12" s="491" t="s">
        <v>32</v>
      </c>
      <c r="BG12" s="491">
        <f>COUNTIF(BC11:BC55,79)+COUNTIF(BC11:BC55,78)+COUNTIF(BC11:BC55,77)+COUNTIF(BC11:BC55,76)+COUNTIF(BC11:BC55,75)+COUNTIF(BC11:BC55,74)+COUNTIF(BC11:BC55,73)+COUNTIF(BC11:BC55,72)+COUNTIF(BC11:BC55,71)+COUNTIF(BC11:BC55,70)</f>
        <v>0</v>
      </c>
      <c r="BH12" s="650" t="e">
        <f t="shared" si="0"/>
        <v>#DIV/0!</v>
      </c>
      <c r="BJ12" s="732">
        <v>19.5</v>
      </c>
    </row>
    <row r="13" spans="1:62" ht="12" customHeight="1" x14ac:dyDescent="0.15">
      <c r="A13" s="861">
        <v>3</v>
      </c>
      <c r="B13" s="862"/>
      <c r="C13" s="513"/>
      <c r="D13" s="696"/>
      <c r="E13" s="567"/>
      <c r="F13" s="515"/>
      <c r="G13" s="515"/>
      <c r="H13" s="515"/>
      <c r="I13" s="516"/>
      <c r="J13" s="517"/>
      <c r="K13" s="515"/>
      <c r="L13" s="515"/>
      <c r="M13" s="515"/>
      <c r="N13" s="516"/>
      <c r="O13" s="517"/>
      <c r="P13" s="518"/>
      <c r="Q13" s="515"/>
      <c r="R13" s="515"/>
      <c r="S13" s="516"/>
      <c r="T13" s="517"/>
      <c r="U13" s="515"/>
      <c r="V13" s="518"/>
      <c r="W13" s="516"/>
      <c r="X13" s="519"/>
      <c r="Y13" s="517"/>
      <c r="Z13" s="516"/>
      <c r="AA13" s="515"/>
      <c r="AB13" s="515"/>
      <c r="AC13" s="519"/>
      <c r="AD13" s="517"/>
      <c r="AE13" s="515"/>
      <c r="AF13" s="515"/>
      <c r="AG13" s="515"/>
      <c r="AH13" s="516"/>
      <c r="AI13" s="517"/>
      <c r="AJ13" s="515"/>
      <c r="AK13" s="515"/>
      <c r="AL13" s="515"/>
      <c r="AM13" s="519"/>
      <c r="AN13" s="518"/>
      <c r="AO13" s="515"/>
      <c r="AP13" s="515"/>
      <c r="AQ13" s="515"/>
      <c r="AR13" s="516"/>
      <c r="AS13" s="517"/>
      <c r="AT13" s="515"/>
      <c r="AU13" s="515"/>
      <c r="AV13" s="515"/>
      <c r="AW13" s="519"/>
      <c r="AX13" s="518"/>
      <c r="AY13" s="515"/>
      <c r="AZ13" s="515"/>
      <c r="BA13" s="515"/>
      <c r="BB13" s="519"/>
      <c r="BC13" s="700">
        <f>国語得点!AZ6</f>
        <v>0</v>
      </c>
      <c r="BD13" s="520">
        <f t="shared" si="1"/>
        <v>0</v>
      </c>
      <c r="BF13" s="491" t="s">
        <v>33</v>
      </c>
      <c r="BG13" s="491">
        <f>COUNTIF(BC11:BC55,69)+COUNTIF(BC11:BC55,68)+COUNTIF(BC11:BC55,67)+COUNTIF(BC11:BC55,66)+COUNTIF(BC11:BC55,65)+COUNTIF(BC11:BC55,64)+COUNTIF(BC11:BC55,63)+COUNTIF(BC11:BC55,62)+COUNTIF(BC11:BC55,61)+COUNTIF(BC11:BC55,60)</f>
        <v>0</v>
      </c>
      <c r="BH13" s="650" t="e">
        <f t="shared" si="0"/>
        <v>#DIV/0!</v>
      </c>
      <c r="BJ13" s="732">
        <v>19.2</v>
      </c>
    </row>
    <row r="14" spans="1:62" ht="12" customHeight="1" thickBot="1" x14ac:dyDescent="0.2">
      <c r="A14" s="863">
        <v>4</v>
      </c>
      <c r="B14" s="864"/>
      <c r="C14" s="522"/>
      <c r="D14" s="701"/>
      <c r="E14" s="524"/>
      <c r="F14" s="525"/>
      <c r="G14" s="525"/>
      <c r="H14" s="525"/>
      <c r="I14" s="526"/>
      <c r="J14" s="527"/>
      <c r="K14" s="525"/>
      <c r="L14" s="525"/>
      <c r="M14" s="525"/>
      <c r="N14" s="526"/>
      <c r="O14" s="527"/>
      <c r="P14" s="524"/>
      <c r="Q14" s="525"/>
      <c r="R14" s="525"/>
      <c r="S14" s="526"/>
      <c r="T14" s="527"/>
      <c r="U14" s="525"/>
      <c r="V14" s="524"/>
      <c r="W14" s="526"/>
      <c r="X14" s="528"/>
      <c r="Y14" s="527"/>
      <c r="Z14" s="526"/>
      <c r="AA14" s="525"/>
      <c r="AB14" s="525"/>
      <c r="AC14" s="528"/>
      <c r="AD14" s="527"/>
      <c r="AE14" s="525"/>
      <c r="AF14" s="525"/>
      <c r="AG14" s="525"/>
      <c r="AH14" s="526"/>
      <c r="AI14" s="527"/>
      <c r="AJ14" s="525"/>
      <c r="AK14" s="525"/>
      <c r="AL14" s="525"/>
      <c r="AM14" s="528"/>
      <c r="AN14" s="524"/>
      <c r="AO14" s="525"/>
      <c r="AP14" s="525"/>
      <c r="AQ14" s="525"/>
      <c r="AR14" s="526"/>
      <c r="AS14" s="527"/>
      <c r="AT14" s="525"/>
      <c r="AU14" s="525"/>
      <c r="AV14" s="525"/>
      <c r="AW14" s="528"/>
      <c r="AX14" s="524"/>
      <c r="AY14" s="525"/>
      <c r="AZ14" s="525"/>
      <c r="BA14" s="525"/>
      <c r="BB14" s="528"/>
      <c r="BC14" s="702">
        <f>国語得点!AZ7</f>
        <v>0</v>
      </c>
      <c r="BD14" s="577">
        <f t="shared" si="1"/>
        <v>0</v>
      </c>
      <c r="BF14" s="491" t="s">
        <v>34</v>
      </c>
      <c r="BG14" s="491">
        <f>COUNTIF(BC11:BC55,59)+COUNTIF(BC11:BC55,58)+COUNTIF(BC11:BC55,57)+COUNTIF(BC11:BC55,56)+COUNTIF(BC11:BC55,55)+COUNTIF(BC11:BC55,54)+COUNTIF(BC11:BC55,53)+COUNTIF(BC11:BC55,52)+COUNTIF(BC11:BC55,51)+COUNTIF(BC11:BC55,50)</f>
        <v>0</v>
      </c>
      <c r="BH14" s="650" t="e">
        <f t="shared" si="0"/>
        <v>#DIV/0!</v>
      </c>
      <c r="BJ14" s="732">
        <v>7.4</v>
      </c>
    </row>
    <row r="15" spans="1:62" ht="12" customHeight="1" x14ac:dyDescent="0.15">
      <c r="A15" s="861">
        <v>5</v>
      </c>
      <c r="B15" s="862"/>
      <c r="C15" s="513"/>
      <c r="D15" s="696"/>
      <c r="E15" s="496"/>
      <c r="F15" s="497"/>
      <c r="G15" s="497"/>
      <c r="H15" s="497"/>
      <c r="I15" s="498"/>
      <c r="J15" s="499"/>
      <c r="K15" s="497"/>
      <c r="L15" s="497"/>
      <c r="M15" s="497"/>
      <c r="N15" s="498"/>
      <c r="O15" s="499"/>
      <c r="P15" s="496"/>
      <c r="Q15" s="497"/>
      <c r="R15" s="497"/>
      <c r="S15" s="498"/>
      <c r="T15" s="499"/>
      <c r="U15" s="497"/>
      <c r="V15" s="496"/>
      <c r="W15" s="498"/>
      <c r="X15" s="500"/>
      <c r="Y15" s="499"/>
      <c r="Z15" s="498"/>
      <c r="AA15" s="497"/>
      <c r="AB15" s="497"/>
      <c r="AC15" s="500"/>
      <c r="AD15" s="499"/>
      <c r="AE15" s="497"/>
      <c r="AF15" s="497"/>
      <c r="AG15" s="497"/>
      <c r="AH15" s="498"/>
      <c r="AI15" s="499"/>
      <c r="AJ15" s="497"/>
      <c r="AK15" s="497"/>
      <c r="AL15" s="497"/>
      <c r="AM15" s="500"/>
      <c r="AN15" s="496"/>
      <c r="AO15" s="497"/>
      <c r="AP15" s="497"/>
      <c r="AQ15" s="497"/>
      <c r="AR15" s="498"/>
      <c r="AS15" s="499"/>
      <c r="AT15" s="497"/>
      <c r="AU15" s="497"/>
      <c r="AV15" s="529"/>
      <c r="AW15" s="532"/>
      <c r="AX15" s="514"/>
      <c r="AY15" s="529"/>
      <c r="AZ15" s="529"/>
      <c r="BA15" s="529"/>
      <c r="BB15" s="532"/>
      <c r="BC15" s="703">
        <f>国語得点!AZ8</f>
        <v>0</v>
      </c>
      <c r="BD15" s="557">
        <f t="shared" si="1"/>
        <v>0</v>
      </c>
      <c r="BF15" s="491" t="s">
        <v>35</v>
      </c>
      <c r="BG15" s="491">
        <f>COUNTIF(BC11:BC55,49)+COUNTIF(BC11:BC55,48)+COUNTIF(BC11:BC55,47)+COUNTIF(BC11:BC55,46)+COUNTIF(BC11:BC55,45)+COUNTIF(BC11:BC55,44)+COUNTIF(BC11:BC55,43)+COUNTIF(BC11:BC55,42)+COUNTIF(BC11:BC55,41)+COUNTIF(BC11:BC55,40)</f>
        <v>0</v>
      </c>
      <c r="BH15" s="650" t="e">
        <f t="shared" si="0"/>
        <v>#DIV/0!</v>
      </c>
      <c r="BJ15" s="732">
        <v>5.7</v>
      </c>
    </row>
    <row r="16" spans="1:62" ht="12" customHeight="1" thickBot="1" x14ac:dyDescent="0.2">
      <c r="A16" s="836">
        <v>6</v>
      </c>
      <c r="B16" s="837"/>
      <c r="C16" s="503"/>
      <c r="D16" s="504"/>
      <c r="E16" s="509"/>
      <c r="F16" s="506"/>
      <c r="G16" s="506"/>
      <c r="H16" s="506"/>
      <c r="I16" s="507"/>
      <c r="J16" s="508"/>
      <c r="K16" s="506"/>
      <c r="L16" s="506"/>
      <c r="M16" s="506"/>
      <c r="N16" s="507"/>
      <c r="O16" s="508"/>
      <c r="P16" s="509"/>
      <c r="Q16" s="506"/>
      <c r="R16" s="506"/>
      <c r="S16" s="507"/>
      <c r="T16" s="508"/>
      <c r="U16" s="506"/>
      <c r="V16" s="509"/>
      <c r="W16" s="507"/>
      <c r="X16" s="510"/>
      <c r="Y16" s="508"/>
      <c r="Z16" s="507"/>
      <c r="AA16" s="506"/>
      <c r="AB16" s="506"/>
      <c r="AC16" s="510"/>
      <c r="AD16" s="508"/>
      <c r="AE16" s="506"/>
      <c r="AF16" s="506"/>
      <c r="AG16" s="506"/>
      <c r="AH16" s="507"/>
      <c r="AI16" s="508"/>
      <c r="AJ16" s="506"/>
      <c r="AK16" s="506"/>
      <c r="AL16" s="506"/>
      <c r="AM16" s="510"/>
      <c r="AN16" s="509"/>
      <c r="AO16" s="506"/>
      <c r="AP16" s="506"/>
      <c r="AQ16" s="506"/>
      <c r="AR16" s="507"/>
      <c r="AS16" s="508"/>
      <c r="AT16" s="506"/>
      <c r="AU16" s="506"/>
      <c r="AV16" s="506"/>
      <c r="AW16" s="510"/>
      <c r="AX16" s="509"/>
      <c r="AY16" s="506"/>
      <c r="AZ16" s="506"/>
      <c r="BA16" s="506"/>
      <c r="BB16" s="510"/>
      <c r="BC16" s="704">
        <f>国語得点!AZ9</f>
        <v>0</v>
      </c>
      <c r="BD16" s="576">
        <f t="shared" si="1"/>
        <v>0</v>
      </c>
      <c r="BF16" s="491" t="s">
        <v>36</v>
      </c>
      <c r="BG16" s="491">
        <f>COUNTIF(BC11:BC55,39)+COUNTIF(BC11:BC55,38)+COUNTIF(BC11:BC55,37)+COUNTIF(BC11:BC55,36)+COUNTIF(BC11:BC55,35)+COUNTIF(BC11:BC55,34)+COUNTIF(BC11:BC55,33)+COUNTIF(BC11:BC55,32)+COUNTIF(BC11:BC55,31)+COUNTIF(BC11:BC55,30)</f>
        <v>0</v>
      </c>
      <c r="BH16" s="650" t="e">
        <f t="shared" si="0"/>
        <v>#DIV/0!</v>
      </c>
      <c r="BJ16" s="732">
        <v>2.1</v>
      </c>
    </row>
    <row r="17" spans="1:62" ht="12" customHeight="1" x14ac:dyDescent="0.15">
      <c r="A17" s="861">
        <v>7</v>
      </c>
      <c r="B17" s="862"/>
      <c r="C17" s="513"/>
      <c r="D17" s="495"/>
      <c r="E17" s="518"/>
      <c r="F17" s="515"/>
      <c r="G17" s="515"/>
      <c r="H17" s="515"/>
      <c r="I17" s="516"/>
      <c r="J17" s="517"/>
      <c r="K17" s="515"/>
      <c r="L17" s="515"/>
      <c r="M17" s="515"/>
      <c r="N17" s="516"/>
      <c r="O17" s="517"/>
      <c r="P17" s="518"/>
      <c r="Q17" s="515"/>
      <c r="R17" s="515"/>
      <c r="S17" s="516"/>
      <c r="T17" s="517"/>
      <c r="U17" s="515"/>
      <c r="V17" s="518"/>
      <c r="W17" s="516"/>
      <c r="X17" s="519"/>
      <c r="Y17" s="517"/>
      <c r="Z17" s="516"/>
      <c r="AA17" s="515"/>
      <c r="AB17" s="515"/>
      <c r="AC17" s="519"/>
      <c r="AD17" s="517"/>
      <c r="AE17" s="515"/>
      <c r="AF17" s="515"/>
      <c r="AG17" s="515"/>
      <c r="AH17" s="516"/>
      <c r="AI17" s="517"/>
      <c r="AJ17" s="515"/>
      <c r="AK17" s="515"/>
      <c r="AL17" s="515"/>
      <c r="AM17" s="519"/>
      <c r="AN17" s="518"/>
      <c r="AO17" s="515"/>
      <c r="AP17" s="515"/>
      <c r="AQ17" s="515"/>
      <c r="AR17" s="516"/>
      <c r="AS17" s="517"/>
      <c r="AT17" s="515"/>
      <c r="AU17" s="515"/>
      <c r="AV17" s="515"/>
      <c r="AW17" s="519"/>
      <c r="AX17" s="518"/>
      <c r="AY17" s="515"/>
      <c r="AZ17" s="515"/>
      <c r="BA17" s="515"/>
      <c r="BB17" s="519"/>
      <c r="BC17" s="697">
        <f>国語得点!AZ10</f>
        <v>0</v>
      </c>
      <c r="BD17" s="577">
        <f t="shared" si="1"/>
        <v>0</v>
      </c>
      <c r="BF17" s="491" t="s">
        <v>37</v>
      </c>
      <c r="BG17" s="491">
        <f>COUNTIF(BC11:BC55,29)+COUNTIF(BC11:BC66,28)+COUNTIF(BC11:BC55,27)+COUNTIF(BC11:BC55,26)+COUNTIF(BC11:BC55,25)+COUNTIF(BC11:BC55,24)+COUNTIF(BC11:BC55,23)+COUNTIF(BC11:BC55,22)+COUNTIF(BC11:BC55,21)+COUNTIF(BC11:BC55,20)</f>
        <v>0</v>
      </c>
      <c r="BH17" s="650" t="e">
        <f t="shared" si="0"/>
        <v>#DIV/0!</v>
      </c>
      <c r="BJ17" s="732">
        <v>1.1000000000000001</v>
      </c>
    </row>
    <row r="18" spans="1:62" ht="12" customHeight="1" thickBot="1" x14ac:dyDescent="0.2">
      <c r="A18" s="863">
        <v>8</v>
      </c>
      <c r="B18" s="864"/>
      <c r="C18" s="522"/>
      <c r="D18" s="523"/>
      <c r="E18" s="524"/>
      <c r="F18" s="525"/>
      <c r="G18" s="525"/>
      <c r="H18" s="525"/>
      <c r="I18" s="526"/>
      <c r="J18" s="527"/>
      <c r="K18" s="525"/>
      <c r="L18" s="525"/>
      <c r="M18" s="525"/>
      <c r="N18" s="526"/>
      <c r="O18" s="527"/>
      <c r="P18" s="524"/>
      <c r="Q18" s="525"/>
      <c r="R18" s="525"/>
      <c r="S18" s="526"/>
      <c r="T18" s="527"/>
      <c r="U18" s="525"/>
      <c r="V18" s="524"/>
      <c r="W18" s="526"/>
      <c r="X18" s="528"/>
      <c r="Y18" s="527"/>
      <c r="Z18" s="526"/>
      <c r="AA18" s="525"/>
      <c r="AB18" s="525"/>
      <c r="AC18" s="528"/>
      <c r="AD18" s="527"/>
      <c r="AE18" s="525"/>
      <c r="AF18" s="525"/>
      <c r="AG18" s="525"/>
      <c r="AH18" s="526"/>
      <c r="AI18" s="527"/>
      <c r="AJ18" s="525"/>
      <c r="AK18" s="525"/>
      <c r="AL18" s="525"/>
      <c r="AM18" s="528"/>
      <c r="AN18" s="524"/>
      <c r="AO18" s="525"/>
      <c r="AP18" s="525"/>
      <c r="AQ18" s="525"/>
      <c r="AR18" s="526"/>
      <c r="AS18" s="527"/>
      <c r="AT18" s="525"/>
      <c r="AU18" s="525"/>
      <c r="AV18" s="506"/>
      <c r="AW18" s="510"/>
      <c r="AX18" s="509"/>
      <c r="AY18" s="506"/>
      <c r="AZ18" s="506"/>
      <c r="BA18" s="506"/>
      <c r="BB18" s="510"/>
      <c r="BC18" s="705">
        <f>国語得点!AZ11</f>
        <v>0</v>
      </c>
      <c r="BD18" s="682">
        <f t="shared" si="1"/>
        <v>0</v>
      </c>
      <c r="BF18" s="491" t="s">
        <v>38</v>
      </c>
      <c r="BG18" s="491">
        <f>COUNTIF(BC11:BC55,19)+COUNTIF(BC11:BC55,18)+COUNTIF(BC11:BC55,17)+COUNTIF(BC11:BC55,16)+COUNTIF(BC11:BC55,15)+COUNTIF(BC11:BC55,14)+COUNTIF(BC11:BC55,13)+COUNTIF(BC11:BC55,12)+COUNTIF(BC11:BC55,11)+COUNTIF(BC11:BC55,10)</f>
        <v>0</v>
      </c>
      <c r="BH18" s="650" t="e">
        <f t="shared" si="0"/>
        <v>#DIV/0!</v>
      </c>
      <c r="BJ18" s="732">
        <v>0.4</v>
      </c>
    </row>
    <row r="19" spans="1:62" ht="12" customHeight="1" x14ac:dyDescent="0.15">
      <c r="A19" s="861">
        <v>9</v>
      </c>
      <c r="B19" s="862"/>
      <c r="C19" s="494"/>
      <c r="D19" s="495"/>
      <c r="E19" s="496"/>
      <c r="F19" s="497"/>
      <c r="G19" s="497"/>
      <c r="H19" s="497"/>
      <c r="I19" s="498"/>
      <c r="J19" s="499"/>
      <c r="K19" s="497"/>
      <c r="L19" s="497"/>
      <c r="M19" s="497"/>
      <c r="N19" s="498"/>
      <c r="O19" s="499"/>
      <c r="P19" s="496"/>
      <c r="Q19" s="497"/>
      <c r="R19" s="497"/>
      <c r="S19" s="498"/>
      <c r="T19" s="499"/>
      <c r="U19" s="497"/>
      <c r="V19" s="496"/>
      <c r="W19" s="498"/>
      <c r="X19" s="500"/>
      <c r="Y19" s="499"/>
      <c r="Z19" s="498"/>
      <c r="AA19" s="497"/>
      <c r="AB19" s="497"/>
      <c r="AC19" s="500"/>
      <c r="AD19" s="499"/>
      <c r="AE19" s="497"/>
      <c r="AF19" s="497"/>
      <c r="AG19" s="497"/>
      <c r="AH19" s="498"/>
      <c r="AI19" s="499"/>
      <c r="AJ19" s="497"/>
      <c r="AK19" s="497"/>
      <c r="AL19" s="497"/>
      <c r="AM19" s="500"/>
      <c r="AN19" s="496"/>
      <c r="AO19" s="497"/>
      <c r="AP19" s="497"/>
      <c r="AQ19" s="497"/>
      <c r="AR19" s="498"/>
      <c r="AS19" s="499"/>
      <c r="AT19" s="497"/>
      <c r="AU19" s="497"/>
      <c r="AV19" s="497"/>
      <c r="AW19" s="500"/>
      <c r="AX19" s="496"/>
      <c r="AY19" s="497"/>
      <c r="AZ19" s="497"/>
      <c r="BA19" s="497"/>
      <c r="BB19" s="500"/>
      <c r="BC19" s="703">
        <f>国語得点!AZ12</f>
        <v>0</v>
      </c>
      <c r="BD19" s="557">
        <f t="shared" si="1"/>
        <v>0</v>
      </c>
      <c r="BF19" s="491" t="s">
        <v>39</v>
      </c>
      <c r="BG19" s="491">
        <f>COUNTIF(BC11:BC55,9)+COUNTIF(BC11:BC55,8)+COUNTIF(BC11:BC55,7)+COUNTIF(BC11:BC55,6)+COUNTIF(BC11:BC55,5)+COUNTIF(BC11:BC55,4)+COUNTIF(BC11:BC55,3)+COUNTIF(BC11:BC55,2)+COUNTIF(BC11:BC55,1)</f>
        <v>0</v>
      </c>
      <c r="BH19" s="650" t="e">
        <f t="shared" si="0"/>
        <v>#DIV/0!</v>
      </c>
      <c r="BJ19" s="732">
        <v>0</v>
      </c>
    </row>
    <row r="20" spans="1:62" ht="12" customHeight="1" thickBot="1" x14ac:dyDescent="0.2">
      <c r="A20" s="836">
        <v>10</v>
      </c>
      <c r="B20" s="837"/>
      <c r="C20" s="503"/>
      <c r="D20" s="504"/>
      <c r="E20" s="509"/>
      <c r="F20" s="506"/>
      <c r="G20" s="506"/>
      <c r="H20" s="506"/>
      <c r="I20" s="507"/>
      <c r="J20" s="508"/>
      <c r="K20" s="506"/>
      <c r="L20" s="506"/>
      <c r="M20" s="506"/>
      <c r="N20" s="507"/>
      <c r="O20" s="508"/>
      <c r="P20" s="509"/>
      <c r="Q20" s="506"/>
      <c r="R20" s="506"/>
      <c r="S20" s="507"/>
      <c r="T20" s="508"/>
      <c r="U20" s="506"/>
      <c r="V20" s="509"/>
      <c r="W20" s="507"/>
      <c r="X20" s="510"/>
      <c r="Y20" s="508"/>
      <c r="Z20" s="507"/>
      <c r="AA20" s="506"/>
      <c r="AB20" s="506"/>
      <c r="AC20" s="510"/>
      <c r="AD20" s="508"/>
      <c r="AE20" s="506"/>
      <c r="AF20" s="506"/>
      <c r="AG20" s="506"/>
      <c r="AH20" s="507"/>
      <c r="AI20" s="508"/>
      <c r="AJ20" s="506"/>
      <c r="AK20" s="506"/>
      <c r="AL20" s="506"/>
      <c r="AM20" s="510"/>
      <c r="AN20" s="509"/>
      <c r="AO20" s="506"/>
      <c r="AP20" s="506"/>
      <c r="AQ20" s="506"/>
      <c r="AR20" s="507"/>
      <c r="AS20" s="508"/>
      <c r="AT20" s="506"/>
      <c r="AU20" s="506"/>
      <c r="AV20" s="506"/>
      <c r="AW20" s="510"/>
      <c r="AX20" s="509"/>
      <c r="AY20" s="506"/>
      <c r="AZ20" s="506"/>
      <c r="BA20" s="506"/>
      <c r="BB20" s="510"/>
      <c r="BC20" s="706">
        <f>国語得点!AZ13</f>
        <v>0</v>
      </c>
      <c r="BD20" s="577">
        <f t="shared" si="1"/>
        <v>0</v>
      </c>
      <c r="BF20" s="707">
        <v>0</v>
      </c>
      <c r="BG20" s="707">
        <f>BG30-SUM(BG9:BG19)</f>
        <v>0</v>
      </c>
      <c r="BH20" s="651" t="e">
        <f t="shared" si="0"/>
        <v>#DIV/0!</v>
      </c>
      <c r="BJ20" s="733">
        <v>0.2</v>
      </c>
    </row>
    <row r="21" spans="1:62" ht="12" customHeight="1" thickBot="1" x14ac:dyDescent="0.2">
      <c r="A21" s="861">
        <v>11</v>
      </c>
      <c r="B21" s="862"/>
      <c r="C21" s="513"/>
      <c r="D21" s="495"/>
      <c r="E21" s="518"/>
      <c r="F21" s="515"/>
      <c r="G21" s="515"/>
      <c r="H21" s="515"/>
      <c r="I21" s="516"/>
      <c r="J21" s="517"/>
      <c r="K21" s="515"/>
      <c r="L21" s="515"/>
      <c r="M21" s="515"/>
      <c r="N21" s="516"/>
      <c r="O21" s="517"/>
      <c r="P21" s="518"/>
      <c r="Q21" s="515"/>
      <c r="R21" s="515"/>
      <c r="S21" s="516"/>
      <c r="T21" s="517"/>
      <c r="U21" s="515"/>
      <c r="V21" s="518"/>
      <c r="W21" s="516"/>
      <c r="X21" s="519"/>
      <c r="Y21" s="517"/>
      <c r="Z21" s="516"/>
      <c r="AA21" s="515"/>
      <c r="AB21" s="515"/>
      <c r="AC21" s="519"/>
      <c r="AD21" s="517"/>
      <c r="AE21" s="515"/>
      <c r="AF21" s="515"/>
      <c r="AG21" s="515"/>
      <c r="AH21" s="516"/>
      <c r="AI21" s="517"/>
      <c r="AJ21" s="515"/>
      <c r="AK21" s="515"/>
      <c r="AL21" s="515"/>
      <c r="AM21" s="519"/>
      <c r="AN21" s="518"/>
      <c r="AO21" s="515"/>
      <c r="AP21" s="515"/>
      <c r="AQ21" s="515"/>
      <c r="AR21" s="516"/>
      <c r="AS21" s="517"/>
      <c r="AT21" s="515"/>
      <c r="AU21" s="515"/>
      <c r="AV21" s="515"/>
      <c r="AW21" s="519"/>
      <c r="AX21" s="518"/>
      <c r="AY21" s="515"/>
      <c r="AZ21" s="515"/>
      <c r="BA21" s="515"/>
      <c r="BB21" s="519"/>
      <c r="BC21" s="697">
        <f>国語得点!AZ14</f>
        <v>0</v>
      </c>
      <c r="BD21" s="520">
        <f t="shared" si="1"/>
        <v>0</v>
      </c>
      <c r="BF21" s="540" t="s">
        <v>11</v>
      </c>
      <c r="BG21" s="541">
        <f>SUM(BG9:BG20)</f>
        <v>0</v>
      </c>
    </row>
    <row r="22" spans="1:62" ht="12" customHeight="1" thickBot="1" x14ac:dyDescent="0.2">
      <c r="A22" s="863">
        <v>12</v>
      </c>
      <c r="B22" s="864"/>
      <c r="C22" s="522"/>
      <c r="D22" s="523"/>
      <c r="E22" s="524"/>
      <c r="F22" s="525"/>
      <c r="G22" s="525"/>
      <c r="H22" s="525"/>
      <c r="I22" s="526"/>
      <c r="J22" s="527"/>
      <c r="K22" s="525"/>
      <c r="L22" s="525"/>
      <c r="M22" s="525"/>
      <c r="N22" s="526"/>
      <c r="O22" s="527"/>
      <c r="P22" s="524"/>
      <c r="Q22" s="525"/>
      <c r="R22" s="525"/>
      <c r="S22" s="526"/>
      <c r="T22" s="527"/>
      <c r="U22" s="525"/>
      <c r="V22" s="524"/>
      <c r="W22" s="526"/>
      <c r="X22" s="528"/>
      <c r="Y22" s="527"/>
      <c r="Z22" s="526"/>
      <c r="AA22" s="525"/>
      <c r="AB22" s="525"/>
      <c r="AC22" s="528"/>
      <c r="AD22" s="527"/>
      <c r="AE22" s="525"/>
      <c r="AF22" s="525"/>
      <c r="AG22" s="525"/>
      <c r="AH22" s="526"/>
      <c r="AI22" s="527"/>
      <c r="AJ22" s="525"/>
      <c r="AK22" s="525"/>
      <c r="AL22" s="525"/>
      <c r="AM22" s="528"/>
      <c r="AN22" s="524"/>
      <c r="AO22" s="525"/>
      <c r="AP22" s="525"/>
      <c r="AQ22" s="525"/>
      <c r="AR22" s="526"/>
      <c r="AS22" s="527"/>
      <c r="AT22" s="525"/>
      <c r="AU22" s="525"/>
      <c r="AV22" s="525"/>
      <c r="AW22" s="528"/>
      <c r="AX22" s="524"/>
      <c r="AY22" s="525"/>
      <c r="AZ22" s="525"/>
      <c r="BA22" s="525"/>
      <c r="BB22" s="528"/>
      <c r="BC22" s="705">
        <f>国語得点!AZ15</f>
        <v>0</v>
      </c>
      <c r="BD22" s="682">
        <f t="shared" si="1"/>
        <v>0</v>
      </c>
      <c r="BF22" s="541" t="s">
        <v>12</v>
      </c>
      <c r="BG22" s="541">
        <f>SUM(BC11:BC55)</f>
        <v>0</v>
      </c>
      <c r="BI22" s="894" t="s">
        <v>236</v>
      </c>
    </row>
    <row r="23" spans="1:62" ht="12" customHeight="1" thickBot="1" x14ac:dyDescent="0.2">
      <c r="A23" s="861">
        <v>13</v>
      </c>
      <c r="B23" s="862"/>
      <c r="C23" s="513"/>
      <c r="D23" s="495"/>
      <c r="E23" s="496"/>
      <c r="F23" s="497"/>
      <c r="G23" s="497"/>
      <c r="H23" s="497"/>
      <c r="I23" s="498"/>
      <c r="J23" s="499"/>
      <c r="K23" s="497"/>
      <c r="L23" s="497"/>
      <c r="M23" s="497"/>
      <c r="N23" s="498"/>
      <c r="O23" s="499"/>
      <c r="P23" s="496"/>
      <c r="Q23" s="497"/>
      <c r="R23" s="497"/>
      <c r="S23" s="498"/>
      <c r="T23" s="499"/>
      <c r="U23" s="497"/>
      <c r="V23" s="496"/>
      <c r="W23" s="498"/>
      <c r="X23" s="500"/>
      <c r="Y23" s="499"/>
      <c r="Z23" s="498"/>
      <c r="AA23" s="497"/>
      <c r="AB23" s="497"/>
      <c r="AC23" s="500"/>
      <c r="AD23" s="499"/>
      <c r="AE23" s="497"/>
      <c r="AF23" s="497"/>
      <c r="AG23" s="497"/>
      <c r="AH23" s="498"/>
      <c r="AI23" s="499"/>
      <c r="AJ23" s="497"/>
      <c r="AK23" s="497"/>
      <c r="AL23" s="497"/>
      <c r="AM23" s="500"/>
      <c r="AN23" s="496"/>
      <c r="AO23" s="497"/>
      <c r="AP23" s="497"/>
      <c r="AQ23" s="497"/>
      <c r="AR23" s="498"/>
      <c r="AS23" s="499"/>
      <c r="AT23" s="497"/>
      <c r="AU23" s="497"/>
      <c r="AV23" s="529"/>
      <c r="AW23" s="532"/>
      <c r="AX23" s="514"/>
      <c r="AY23" s="529"/>
      <c r="AZ23" s="529"/>
      <c r="BA23" s="529"/>
      <c r="BB23" s="532"/>
      <c r="BC23" s="703">
        <f>国語得点!AZ16</f>
        <v>0</v>
      </c>
      <c r="BD23" s="577">
        <f t="shared" si="1"/>
        <v>0</v>
      </c>
      <c r="BF23" s="541" t="s">
        <v>13</v>
      </c>
      <c r="BG23" s="542" t="e">
        <f>BG22/BG21</f>
        <v>#DIV/0!</v>
      </c>
      <c r="BI23" s="894"/>
      <c r="BJ23" s="448">
        <v>73.2</v>
      </c>
    </row>
    <row r="24" spans="1:62" ht="12" customHeight="1" thickBot="1" x14ac:dyDescent="0.2">
      <c r="A24" s="836">
        <v>14</v>
      </c>
      <c r="B24" s="837"/>
      <c r="C24" s="503"/>
      <c r="D24" s="504"/>
      <c r="E24" s="509"/>
      <c r="F24" s="506"/>
      <c r="G24" s="506"/>
      <c r="H24" s="506"/>
      <c r="I24" s="507"/>
      <c r="J24" s="508"/>
      <c r="K24" s="506"/>
      <c r="L24" s="506"/>
      <c r="M24" s="506"/>
      <c r="N24" s="507"/>
      <c r="O24" s="508"/>
      <c r="P24" s="509"/>
      <c r="Q24" s="506"/>
      <c r="R24" s="506"/>
      <c r="S24" s="507"/>
      <c r="T24" s="508"/>
      <c r="U24" s="506"/>
      <c r="V24" s="509"/>
      <c r="W24" s="507"/>
      <c r="X24" s="510"/>
      <c r="Y24" s="508"/>
      <c r="Z24" s="507"/>
      <c r="AA24" s="506"/>
      <c r="AB24" s="506"/>
      <c r="AC24" s="510"/>
      <c r="AD24" s="508"/>
      <c r="AE24" s="506"/>
      <c r="AF24" s="506"/>
      <c r="AG24" s="506"/>
      <c r="AH24" s="507"/>
      <c r="AI24" s="508"/>
      <c r="AJ24" s="506"/>
      <c r="AK24" s="506"/>
      <c r="AL24" s="506"/>
      <c r="AM24" s="510"/>
      <c r="AN24" s="509"/>
      <c r="AO24" s="506"/>
      <c r="AP24" s="506"/>
      <c r="AQ24" s="506"/>
      <c r="AR24" s="507"/>
      <c r="AS24" s="508"/>
      <c r="AT24" s="506"/>
      <c r="AU24" s="506"/>
      <c r="AV24" s="506"/>
      <c r="AW24" s="510"/>
      <c r="AX24" s="509"/>
      <c r="AY24" s="506"/>
      <c r="AZ24" s="506"/>
      <c r="BA24" s="506"/>
      <c r="BB24" s="510"/>
      <c r="BC24" s="706">
        <f>国語得点!AZ17</f>
        <v>0</v>
      </c>
      <c r="BD24" s="576">
        <f t="shared" si="1"/>
        <v>0</v>
      </c>
    </row>
    <row r="25" spans="1:62" ht="12" customHeight="1" x14ac:dyDescent="0.15">
      <c r="A25" s="861">
        <v>15</v>
      </c>
      <c r="B25" s="862"/>
      <c r="C25" s="513"/>
      <c r="D25" s="495"/>
      <c r="E25" s="518"/>
      <c r="F25" s="515"/>
      <c r="G25" s="515"/>
      <c r="H25" s="515"/>
      <c r="I25" s="516"/>
      <c r="J25" s="517"/>
      <c r="K25" s="515"/>
      <c r="L25" s="515"/>
      <c r="M25" s="515"/>
      <c r="N25" s="516"/>
      <c r="O25" s="517"/>
      <c r="P25" s="518"/>
      <c r="Q25" s="515"/>
      <c r="R25" s="515"/>
      <c r="S25" s="516"/>
      <c r="T25" s="517"/>
      <c r="U25" s="515"/>
      <c r="V25" s="518"/>
      <c r="W25" s="516"/>
      <c r="X25" s="519"/>
      <c r="Y25" s="517"/>
      <c r="Z25" s="516"/>
      <c r="AA25" s="515"/>
      <c r="AB25" s="515"/>
      <c r="AC25" s="519"/>
      <c r="AD25" s="517"/>
      <c r="AE25" s="515"/>
      <c r="AF25" s="515"/>
      <c r="AG25" s="515"/>
      <c r="AH25" s="516"/>
      <c r="AI25" s="517"/>
      <c r="AJ25" s="515"/>
      <c r="AK25" s="515"/>
      <c r="AL25" s="515"/>
      <c r="AM25" s="519"/>
      <c r="AN25" s="518"/>
      <c r="AO25" s="515"/>
      <c r="AP25" s="515"/>
      <c r="AQ25" s="515"/>
      <c r="AR25" s="516"/>
      <c r="AS25" s="517"/>
      <c r="AT25" s="515"/>
      <c r="AU25" s="515"/>
      <c r="AV25" s="515"/>
      <c r="AW25" s="519"/>
      <c r="AX25" s="518"/>
      <c r="AY25" s="515"/>
      <c r="AZ25" s="515"/>
      <c r="BA25" s="515"/>
      <c r="BB25" s="519"/>
      <c r="BC25" s="697">
        <f>国語得点!AZ18</f>
        <v>0</v>
      </c>
      <c r="BD25" s="520">
        <f t="shared" si="1"/>
        <v>0</v>
      </c>
      <c r="BF25" s="135"/>
      <c r="BG25" s="135"/>
    </row>
    <row r="26" spans="1:62" ht="12" customHeight="1" thickBot="1" x14ac:dyDescent="0.2">
      <c r="A26" s="863">
        <v>16</v>
      </c>
      <c r="B26" s="864"/>
      <c r="C26" s="522"/>
      <c r="D26" s="523"/>
      <c r="E26" s="524"/>
      <c r="F26" s="525"/>
      <c r="G26" s="525"/>
      <c r="H26" s="525"/>
      <c r="I26" s="526"/>
      <c r="J26" s="527"/>
      <c r="K26" s="525"/>
      <c r="L26" s="525"/>
      <c r="M26" s="525"/>
      <c r="N26" s="526"/>
      <c r="O26" s="527"/>
      <c r="P26" s="524"/>
      <c r="Q26" s="525"/>
      <c r="R26" s="525"/>
      <c r="S26" s="526"/>
      <c r="T26" s="527"/>
      <c r="U26" s="525"/>
      <c r="V26" s="524"/>
      <c r="W26" s="526"/>
      <c r="X26" s="528"/>
      <c r="Y26" s="527"/>
      <c r="Z26" s="526"/>
      <c r="AA26" s="525"/>
      <c r="AB26" s="525"/>
      <c r="AC26" s="528"/>
      <c r="AD26" s="527"/>
      <c r="AE26" s="525"/>
      <c r="AF26" s="525"/>
      <c r="AG26" s="525"/>
      <c r="AH26" s="526"/>
      <c r="AI26" s="527"/>
      <c r="AJ26" s="525"/>
      <c r="AK26" s="525"/>
      <c r="AL26" s="525"/>
      <c r="AM26" s="528"/>
      <c r="AN26" s="524"/>
      <c r="AO26" s="525"/>
      <c r="AP26" s="525"/>
      <c r="AQ26" s="525"/>
      <c r="AR26" s="526"/>
      <c r="AS26" s="527"/>
      <c r="AT26" s="525"/>
      <c r="AU26" s="525"/>
      <c r="AV26" s="506"/>
      <c r="AW26" s="510"/>
      <c r="AX26" s="509"/>
      <c r="AY26" s="506"/>
      <c r="AZ26" s="506"/>
      <c r="BA26" s="506"/>
      <c r="BB26" s="510"/>
      <c r="BC26" s="705">
        <f>国語得点!AZ19</f>
        <v>0</v>
      </c>
      <c r="BD26" s="577">
        <f t="shared" si="1"/>
        <v>0</v>
      </c>
    </row>
    <row r="27" spans="1:62" ht="12" customHeight="1" thickBot="1" x14ac:dyDescent="0.2">
      <c r="A27" s="861">
        <v>17</v>
      </c>
      <c r="B27" s="862"/>
      <c r="C27" s="494"/>
      <c r="D27" s="495"/>
      <c r="E27" s="496"/>
      <c r="F27" s="497"/>
      <c r="G27" s="497"/>
      <c r="H27" s="497"/>
      <c r="I27" s="498"/>
      <c r="J27" s="499"/>
      <c r="K27" s="497"/>
      <c r="L27" s="497"/>
      <c r="M27" s="497"/>
      <c r="N27" s="498"/>
      <c r="O27" s="499"/>
      <c r="P27" s="496"/>
      <c r="Q27" s="497"/>
      <c r="R27" s="497"/>
      <c r="S27" s="498"/>
      <c r="T27" s="499"/>
      <c r="U27" s="497"/>
      <c r="V27" s="496"/>
      <c r="W27" s="498"/>
      <c r="X27" s="500"/>
      <c r="Y27" s="499"/>
      <c r="Z27" s="498"/>
      <c r="AA27" s="497"/>
      <c r="AB27" s="497"/>
      <c r="AC27" s="500"/>
      <c r="AD27" s="499"/>
      <c r="AE27" s="497"/>
      <c r="AF27" s="497"/>
      <c r="AG27" s="497"/>
      <c r="AH27" s="498"/>
      <c r="AI27" s="499"/>
      <c r="AJ27" s="497"/>
      <c r="AK27" s="497"/>
      <c r="AL27" s="497"/>
      <c r="AM27" s="500"/>
      <c r="AN27" s="496"/>
      <c r="AO27" s="497"/>
      <c r="AP27" s="497"/>
      <c r="AQ27" s="497"/>
      <c r="AR27" s="498"/>
      <c r="AS27" s="499"/>
      <c r="AT27" s="497"/>
      <c r="AU27" s="497"/>
      <c r="AV27" s="497"/>
      <c r="AW27" s="500"/>
      <c r="AX27" s="496"/>
      <c r="AY27" s="497"/>
      <c r="AZ27" s="497"/>
      <c r="BA27" s="497"/>
      <c r="BB27" s="500"/>
      <c r="BC27" s="703">
        <f>国語得点!AZ20</f>
        <v>0</v>
      </c>
      <c r="BD27" s="557">
        <f t="shared" si="1"/>
        <v>0</v>
      </c>
      <c r="BF27" s="135" t="s">
        <v>14</v>
      </c>
    </row>
    <row r="28" spans="1:62" ht="12" customHeight="1" thickBot="1" x14ac:dyDescent="0.2">
      <c r="A28" s="836">
        <v>18</v>
      </c>
      <c r="B28" s="837"/>
      <c r="C28" s="503"/>
      <c r="D28" s="504"/>
      <c r="E28" s="509"/>
      <c r="F28" s="506"/>
      <c r="G28" s="506"/>
      <c r="H28" s="506"/>
      <c r="I28" s="507"/>
      <c r="J28" s="508"/>
      <c r="K28" s="506"/>
      <c r="L28" s="506"/>
      <c r="M28" s="506"/>
      <c r="N28" s="507"/>
      <c r="O28" s="508"/>
      <c r="P28" s="509"/>
      <c r="Q28" s="506"/>
      <c r="R28" s="506"/>
      <c r="S28" s="507"/>
      <c r="T28" s="508"/>
      <c r="U28" s="506"/>
      <c r="V28" s="509"/>
      <c r="W28" s="507"/>
      <c r="X28" s="510"/>
      <c r="Y28" s="508"/>
      <c r="Z28" s="507"/>
      <c r="AA28" s="506"/>
      <c r="AB28" s="506"/>
      <c r="AC28" s="510"/>
      <c r="AD28" s="508"/>
      <c r="AE28" s="506"/>
      <c r="AF28" s="506"/>
      <c r="AG28" s="506"/>
      <c r="AH28" s="507"/>
      <c r="AI28" s="508"/>
      <c r="AJ28" s="506"/>
      <c r="AK28" s="506"/>
      <c r="AL28" s="506"/>
      <c r="AM28" s="510"/>
      <c r="AN28" s="509"/>
      <c r="AO28" s="506"/>
      <c r="AP28" s="506"/>
      <c r="AQ28" s="506"/>
      <c r="AR28" s="507"/>
      <c r="AS28" s="508"/>
      <c r="AT28" s="506"/>
      <c r="AU28" s="506"/>
      <c r="AV28" s="506"/>
      <c r="AW28" s="510"/>
      <c r="AX28" s="509"/>
      <c r="AY28" s="506"/>
      <c r="AZ28" s="506"/>
      <c r="BA28" s="506"/>
      <c r="BB28" s="510"/>
      <c r="BC28" s="706">
        <f>国語得点!AZ21</f>
        <v>0</v>
      </c>
      <c r="BD28" s="576">
        <f t="shared" si="1"/>
        <v>0</v>
      </c>
      <c r="BF28" s="543" t="s">
        <v>15</v>
      </c>
      <c r="BG28" s="543">
        <f>COUNTIF(C11:C55,0)</f>
        <v>0</v>
      </c>
    </row>
    <row r="29" spans="1:62" ht="12" customHeight="1" thickBot="1" x14ac:dyDescent="0.2">
      <c r="A29" s="861">
        <v>19</v>
      </c>
      <c r="B29" s="862"/>
      <c r="C29" s="513"/>
      <c r="D29" s="495"/>
      <c r="E29" s="518"/>
      <c r="F29" s="515"/>
      <c r="G29" s="515"/>
      <c r="H29" s="515"/>
      <c r="I29" s="516"/>
      <c r="J29" s="517"/>
      <c r="K29" s="515"/>
      <c r="L29" s="515"/>
      <c r="M29" s="515"/>
      <c r="N29" s="516"/>
      <c r="O29" s="517"/>
      <c r="P29" s="518"/>
      <c r="Q29" s="515"/>
      <c r="R29" s="515"/>
      <c r="S29" s="516"/>
      <c r="T29" s="517"/>
      <c r="U29" s="515"/>
      <c r="V29" s="518"/>
      <c r="W29" s="516"/>
      <c r="X29" s="519"/>
      <c r="Y29" s="517"/>
      <c r="Z29" s="516"/>
      <c r="AA29" s="515"/>
      <c r="AB29" s="515"/>
      <c r="AC29" s="519"/>
      <c r="AD29" s="517"/>
      <c r="AE29" s="515"/>
      <c r="AF29" s="515"/>
      <c r="AG29" s="515"/>
      <c r="AH29" s="516"/>
      <c r="AI29" s="517"/>
      <c r="AJ29" s="515"/>
      <c r="AK29" s="515"/>
      <c r="AL29" s="515"/>
      <c r="AM29" s="519"/>
      <c r="AN29" s="518"/>
      <c r="AO29" s="515"/>
      <c r="AP29" s="515"/>
      <c r="AQ29" s="515"/>
      <c r="AR29" s="516"/>
      <c r="AS29" s="517"/>
      <c r="AT29" s="515"/>
      <c r="AU29" s="515"/>
      <c r="AV29" s="515"/>
      <c r="AW29" s="519"/>
      <c r="AX29" s="518"/>
      <c r="AY29" s="515"/>
      <c r="AZ29" s="515"/>
      <c r="BA29" s="515"/>
      <c r="BB29" s="519"/>
      <c r="BC29" s="697">
        <f>国語得点!AZ22</f>
        <v>0</v>
      </c>
      <c r="BD29" s="577">
        <f t="shared" si="1"/>
        <v>0</v>
      </c>
      <c r="BF29" s="544" t="s">
        <v>16</v>
      </c>
      <c r="BG29" s="544">
        <f>COUNTIF(C11:C55,1)</f>
        <v>0</v>
      </c>
    </row>
    <row r="30" spans="1:62" ht="12" customHeight="1" thickBot="1" x14ac:dyDescent="0.2">
      <c r="A30" s="863">
        <v>20</v>
      </c>
      <c r="B30" s="864"/>
      <c r="C30" s="522"/>
      <c r="D30" s="523"/>
      <c r="E30" s="524"/>
      <c r="F30" s="525"/>
      <c r="G30" s="525"/>
      <c r="H30" s="525"/>
      <c r="I30" s="526"/>
      <c r="J30" s="527"/>
      <c r="K30" s="525"/>
      <c r="L30" s="525"/>
      <c r="M30" s="525"/>
      <c r="N30" s="526"/>
      <c r="O30" s="527"/>
      <c r="P30" s="524"/>
      <c r="Q30" s="525"/>
      <c r="R30" s="525"/>
      <c r="S30" s="526"/>
      <c r="T30" s="527"/>
      <c r="U30" s="525"/>
      <c r="V30" s="524"/>
      <c r="W30" s="526"/>
      <c r="X30" s="528"/>
      <c r="Y30" s="527"/>
      <c r="Z30" s="526"/>
      <c r="AA30" s="525"/>
      <c r="AB30" s="525"/>
      <c r="AC30" s="528"/>
      <c r="AD30" s="527"/>
      <c r="AE30" s="525"/>
      <c r="AF30" s="525"/>
      <c r="AG30" s="525"/>
      <c r="AH30" s="526"/>
      <c r="AI30" s="527"/>
      <c r="AJ30" s="525"/>
      <c r="AK30" s="525"/>
      <c r="AL30" s="525"/>
      <c r="AM30" s="528"/>
      <c r="AN30" s="524"/>
      <c r="AO30" s="525"/>
      <c r="AP30" s="525"/>
      <c r="AQ30" s="525"/>
      <c r="AR30" s="526"/>
      <c r="AS30" s="527"/>
      <c r="AT30" s="525"/>
      <c r="AU30" s="525"/>
      <c r="AV30" s="525"/>
      <c r="AW30" s="528"/>
      <c r="AX30" s="524"/>
      <c r="AY30" s="525"/>
      <c r="AZ30" s="525"/>
      <c r="BA30" s="525"/>
      <c r="BB30" s="528"/>
      <c r="BC30" s="705">
        <f>国語得点!AZ23</f>
        <v>0</v>
      </c>
      <c r="BD30" s="682">
        <f t="shared" si="1"/>
        <v>0</v>
      </c>
      <c r="BF30" s="545" t="s">
        <v>17</v>
      </c>
      <c r="BG30" s="546">
        <f>SUM(BG28:BG29)</f>
        <v>0</v>
      </c>
    </row>
    <row r="31" spans="1:62" ht="12" customHeight="1" x14ac:dyDescent="0.15">
      <c r="A31" s="861">
        <v>21</v>
      </c>
      <c r="B31" s="862"/>
      <c r="C31" s="513"/>
      <c r="D31" s="495"/>
      <c r="E31" s="496"/>
      <c r="F31" s="497"/>
      <c r="G31" s="497"/>
      <c r="H31" s="497"/>
      <c r="I31" s="498"/>
      <c r="J31" s="499"/>
      <c r="K31" s="497"/>
      <c r="L31" s="497"/>
      <c r="M31" s="497"/>
      <c r="N31" s="498"/>
      <c r="O31" s="499"/>
      <c r="P31" s="496"/>
      <c r="Q31" s="497"/>
      <c r="R31" s="497"/>
      <c r="S31" s="498"/>
      <c r="T31" s="499"/>
      <c r="U31" s="497"/>
      <c r="V31" s="496"/>
      <c r="W31" s="498"/>
      <c r="X31" s="500"/>
      <c r="Y31" s="499"/>
      <c r="Z31" s="498"/>
      <c r="AA31" s="497"/>
      <c r="AB31" s="497"/>
      <c r="AC31" s="500"/>
      <c r="AD31" s="499"/>
      <c r="AE31" s="497"/>
      <c r="AF31" s="497"/>
      <c r="AG31" s="497"/>
      <c r="AH31" s="498"/>
      <c r="AI31" s="499"/>
      <c r="AJ31" s="497"/>
      <c r="AK31" s="497"/>
      <c r="AL31" s="497"/>
      <c r="AM31" s="500"/>
      <c r="AN31" s="496"/>
      <c r="AO31" s="497"/>
      <c r="AP31" s="497"/>
      <c r="AQ31" s="497"/>
      <c r="AR31" s="498"/>
      <c r="AS31" s="499"/>
      <c r="AT31" s="497"/>
      <c r="AU31" s="497"/>
      <c r="AV31" s="529"/>
      <c r="AW31" s="532"/>
      <c r="AX31" s="514"/>
      <c r="AY31" s="529"/>
      <c r="AZ31" s="529"/>
      <c r="BA31" s="529"/>
      <c r="BB31" s="532"/>
      <c r="BC31" s="708">
        <f>国語得点!AZ24</f>
        <v>0</v>
      </c>
      <c r="BD31" s="557">
        <f t="shared" si="1"/>
        <v>0</v>
      </c>
    </row>
    <row r="32" spans="1:62" ht="12" customHeight="1" thickBot="1" x14ac:dyDescent="0.2">
      <c r="A32" s="836">
        <v>22</v>
      </c>
      <c r="B32" s="837"/>
      <c r="C32" s="503"/>
      <c r="D32" s="504"/>
      <c r="E32" s="509"/>
      <c r="F32" s="506"/>
      <c r="G32" s="506"/>
      <c r="H32" s="506"/>
      <c r="I32" s="507"/>
      <c r="J32" s="508"/>
      <c r="K32" s="506"/>
      <c r="L32" s="506"/>
      <c r="M32" s="506"/>
      <c r="N32" s="507"/>
      <c r="O32" s="508"/>
      <c r="P32" s="509"/>
      <c r="Q32" s="506"/>
      <c r="R32" s="506"/>
      <c r="S32" s="507"/>
      <c r="T32" s="508"/>
      <c r="U32" s="506"/>
      <c r="V32" s="509"/>
      <c r="W32" s="507"/>
      <c r="X32" s="510"/>
      <c r="Y32" s="508"/>
      <c r="Z32" s="507"/>
      <c r="AA32" s="506"/>
      <c r="AB32" s="506"/>
      <c r="AC32" s="510"/>
      <c r="AD32" s="508"/>
      <c r="AE32" s="506"/>
      <c r="AF32" s="506"/>
      <c r="AG32" s="506"/>
      <c r="AH32" s="507"/>
      <c r="AI32" s="508"/>
      <c r="AJ32" s="506"/>
      <c r="AK32" s="506"/>
      <c r="AL32" s="506"/>
      <c r="AM32" s="510"/>
      <c r="AN32" s="509"/>
      <c r="AO32" s="506"/>
      <c r="AP32" s="506"/>
      <c r="AQ32" s="506"/>
      <c r="AR32" s="507"/>
      <c r="AS32" s="508"/>
      <c r="AT32" s="506"/>
      <c r="AU32" s="506"/>
      <c r="AV32" s="506"/>
      <c r="AW32" s="510"/>
      <c r="AX32" s="509"/>
      <c r="AY32" s="506"/>
      <c r="AZ32" s="506"/>
      <c r="BA32" s="506"/>
      <c r="BB32" s="510"/>
      <c r="BC32" s="706">
        <f>国語得点!AZ25</f>
        <v>0</v>
      </c>
      <c r="BD32" s="577">
        <f t="shared" si="1"/>
        <v>0</v>
      </c>
    </row>
    <row r="33" spans="1:60" ht="12" customHeight="1" x14ac:dyDescent="0.15">
      <c r="A33" s="861">
        <v>23</v>
      </c>
      <c r="B33" s="862"/>
      <c r="C33" s="513"/>
      <c r="D33" s="495"/>
      <c r="E33" s="518"/>
      <c r="F33" s="515"/>
      <c r="G33" s="515"/>
      <c r="H33" s="515"/>
      <c r="I33" s="516"/>
      <c r="J33" s="517"/>
      <c r="K33" s="515"/>
      <c r="L33" s="515"/>
      <c r="M33" s="515"/>
      <c r="N33" s="516"/>
      <c r="O33" s="517"/>
      <c r="P33" s="518"/>
      <c r="Q33" s="515"/>
      <c r="R33" s="515"/>
      <c r="S33" s="516"/>
      <c r="T33" s="517"/>
      <c r="U33" s="515"/>
      <c r="V33" s="518"/>
      <c r="W33" s="516"/>
      <c r="X33" s="519"/>
      <c r="Y33" s="517"/>
      <c r="Z33" s="516"/>
      <c r="AA33" s="515"/>
      <c r="AB33" s="515"/>
      <c r="AC33" s="519"/>
      <c r="AD33" s="517"/>
      <c r="AE33" s="515"/>
      <c r="AF33" s="515"/>
      <c r="AG33" s="515"/>
      <c r="AH33" s="516"/>
      <c r="AI33" s="517"/>
      <c r="AJ33" s="515"/>
      <c r="AK33" s="515"/>
      <c r="AL33" s="515"/>
      <c r="AM33" s="519"/>
      <c r="AN33" s="518"/>
      <c r="AO33" s="515"/>
      <c r="AP33" s="515"/>
      <c r="AQ33" s="515"/>
      <c r="AR33" s="516"/>
      <c r="AS33" s="517"/>
      <c r="AT33" s="515"/>
      <c r="AU33" s="515"/>
      <c r="AV33" s="515"/>
      <c r="AW33" s="519"/>
      <c r="AX33" s="518"/>
      <c r="AY33" s="515"/>
      <c r="AZ33" s="515"/>
      <c r="BA33" s="515"/>
      <c r="BB33" s="519"/>
      <c r="BC33" s="697">
        <f>国語得点!AZ26</f>
        <v>0</v>
      </c>
      <c r="BD33" s="520">
        <f t="shared" si="1"/>
        <v>0</v>
      </c>
    </row>
    <row r="34" spans="1:60" ht="12" customHeight="1" thickBot="1" x14ac:dyDescent="0.2">
      <c r="A34" s="863">
        <v>24</v>
      </c>
      <c r="B34" s="864"/>
      <c r="C34" s="522"/>
      <c r="D34" s="523"/>
      <c r="E34" s="524"/>
      <c r="F34" s="525"/>
      <c r="G34" s="525"/>
      <c r="H34" s="525"/>
      <c r="I34" s="526"/>
      <c r="J34" s="527"/>
      <c r="K34" s="525"/>
      <c r="L34" s="525"/>
      <c r="M34" s="525"/>
      <c r="N34" s="526"/>
      <c r="O34" s="527"/>
      <c r="P34" s="524"/>
      <c r="Q34" s="525"/>
      <c r="R34" s="525"/>
      <c r="S34" s="526"/>
      <c r="T34" s="527"/>
      <c r="U34" s="525"/>
      <c r="V34" s="524"/>
      <c r="W34" s="526"/>
      <c r="X34" s="528"/>
      <c r="Y34" s="527"/>
      <c r="Z34" s="526"/>
      <c r="AA34" s="525"/>
      <c r="AB34" s="525"/>
      <c r="AC34" s="528"/>
      <c r="AD34" s="527"/>
      <c r="AE34" s="525"/>
      <c r="AF34" s="525"/>
      <c r="AG34" s="525"/>
      <c r="AH34" s="526"/>
      <c r="AI34" s="527"/>
      <c r="AJ34" s="525"/>
      <c r="AK34" s="525"/>
      <c r="AL34" s="525"/>
      <c r="AM34" s="528"/>
      <c r="AN34" s="524"/>
      <c r="AO34" s="525"/>
      <c r="AP34" s="525"/>
      <c r="AQ34" s="525"/>
      <c r="AR34" s="526"/>
      <c r="AS34" s="527"/>
      <c r="AT34" s="525"/>
      <c r="AU34" s="525"/>
      <c r="AV34" s="506"/>
      <c r="AW34" s="510"/>
      <c r="AX34" s="509"/>
      <c r="AY34" s="506"/>
      <c r="AZ34" s="506"/>
      <c r="BA34" s="506"/>
      <c r="BB34" s="510"/>
      <c r="BC34" s="705">
        <f>国語得点!AZ27</f>
        <v>0</v>
      </c>
      <c r="BD34" s="682">
        <f t="shared" si="1"/>
        <v>0</v>
      </c>
      <c r="BF34" s="136" t="s">
        <v>18</v>
      </c>
    </row>
    <row r="35" spans="1:60" ht="12" customHeight="1" x14ac:dyDescent="0.15">
      <c r="A35" s="861">
        <v>25</v>
      </c>
      <c r="B35" s="862"/>
      <c r="C35" s="494"/>
      <c r="D35" s="495"/>
      <c r="E35" s="496"/>
      <c r="F35" s="497"/>
      <c r="G35" s="497"/>
      <c r="H35" s="497"/>
      <c r="I35" s="498"/>
      <c r="J35" s="499"/>
      <c r="K35" s="497"/>
      <c r="L35" s="497"/>
      <c r="M35" s="497"/>
      <c r="N35" s="498"/>
      <c r="O35" s="499"/>
      <c r="P35" s="496"/>
      <c r="Q35" s="497"/>
      <c r="R35" s="497"/>
      <c r="S35" s="498"/>
      <c r="T35" s="499"/>
      <c r="U35" s="497"/>
      <c r="V35" s="496"/>
      <c r="W35" s="498"/>
      <c r="X35" s="500"/>
      <c r="Y35" s="499"/>
      <c r="Z35" s="498"/>
      <c r="AA35" s="497"/>
      <c r="AB35" s="497"/>
      <c r="AC35" s="500"/>
      <c r="AD35" s="499"/>
      <c r="AE35" s="497"/>
      <c r="AF35" s="497"/>
      <c r="AG35" s="497"/>
      <c r="AH35" s="498"/>
      <c r="AI35" s="499"/>
      <c r="AJ35" s="497"/>
      <c r="AK35" s="497"/>
      <c r="AL35" s="497"/>
      <c r="AM35" s="500"/>
      <c r="AN35" s="496"/>
      <c r="AO35" s="497"/>
      <c r="AP35" s="497"/>
      <c r="AQ35" s="497"/>
      <c r="AR35" s="498"/>
      <c r="AS35" s="499"/>
      <c r="AT35" s="497"/>
      <c r="AU35" s="497"/>
      <c r="AV35" s="497"/>
      <c r="AW35" s="500"/>
      <c r="AX35" s="496"/>
      <c r="AY35" s="497"/>
      <c r="AZ35" s="497"/>
      <c r="BA35" s="497"/>
      <c r="BB35" s="500"/>
      <c r="BC35" s="703">
        <f>国語得点!AZ28</f>
        <v>0</v>
      </c>
      <c r="BD35" s="577">
        <f t="shared" si="1"/>
        <v>0</v>
      </c>
      <c r="BF35" s="479" t="s">
        <v>221</v>
      </c>
      <c r="BG35" s="709" t="s">
        <v>233</v>
      </c>
      <c r="BH35" s="710"/>
    </row>
    <row r="36" spans="1:60" ht="12" customHeight="1" thickBot="1" x14ac:dyDescent="0.2">
      <c r="A36" s="836">
        <v>26</v>
      </c>
      <c r="B36" s="837"/>
      <c r="C36" s="503"/>
      <c r="D36" s="504"/>
      <c r="E36" s="509"/>
      <c r="F36" s="506"/>
      <c r="G36" s="506"/>
      <c r="H36" s="506"/>
      <c r="I36" s="507"/>
      <c r="J36" s="508"/>
      <c r="K36" s="506"/>
      <c r="L36" s="506"/>
      <c r="M36" s="506"/>
      <c r="N36" s="507"/>
      <c r="O36" s="508"/>
      <c r="P36" s="509"/>
      <c r="Q36" s="506"/>
      <c r="R36" s="506"/>
      <c r="S36" s="507"/>
      <c r="T36" s="508"/>
      <c r="U36" s="506"/>
      <c r="V36" s="509"/>
      <c r="W36" s="507"/>
      <c r="X36" s="510"/>
      <c r="Y36" s="508"/>
      <c r="Z36" s="507"/>
      <c r="AA36" s="506"/>
      <c r="AB36" s="506"/>
      <c r="AC36" s="510"/>
      <c r="AD36" s="508"/>
      <c r="AE36" s="506"/>
      <c r="AF36" s="506"/>
      <c r="AG36" s="506"/>
      <c r="AH36" s="507"/>
      <c r="AI36" s="508"/>
      <c r="AJ36" s="506"/>
      <c r="AK36" s="506"/>
      <c r="AL36" s="506"/>
      <c r="AM36" s="510"/>
      <c r="AN36" s="509"/>
      <c r="AO36" s="506"/>
      <c r="AP36" s="506"/>
      <c r="AQ36" s="506"/>
      <c r="AR36" s="507"/>
      <c r="AS36" s="508"/>
      <c r="AT36" s="506"/>
      <c r="AU36" s="506"/>
      <c r="AV36" s="506"/>
      <c r="AW36" s="510"/>
      <c r="AX36" s="509"/>
      <c r="AY36" s="506"/>
      <c r="AZ36" s="506"/>
      <c r="BA36" s="506"/>
      <c r="BB36" s="510"/>
      <c r="BC36" s="706">
        <f>国語得点!AZ29</f>
        <v>0</v>
      </c>
      <c r="BD36" s="576">
        <f t="shared" si="1"/>
        <v>0</v>
      </c>
      <c r="BF36" s="654" t="s">
        <v>281</v>
      </c>
      <c r="BG36" s="711" t="s">
        <v>225</v>
      </c>
      <c r="BH36" s="712"/>
    </row>
    <row r="37" spans="1:60" ht="12" customHeight="1" x14ac:dyDescent="0.15">
      <c r="A37" s="861">
        <v>27</v>
      </c>
      <c r="B37" s="862"/>
      <c r="C37" s="513"/>
      <c r="D37" s="495"/>
      <c r="E37" s="518"/>
      <c r="F37" s="515"/>
      <c r="G37" s="515"/>
      <c r="H37" s="515"/>
      <c r="I37" s="516"/>
      <c r="J37" s="517"/>
      <c r="K37" s="515"/>
      <c r="L37" s="515"/>
      <c r="M37" s="515"/>
      <c r="N37" s="516"/>
      <c r="O37" s="517"/>
      <c r="P37" s="518"/>
      <c r="Q37" s="515"/>
      <c r="R37" s="515"/>
      <c r="S37" s="516"/>
      <c r="T37" s="517"/>
      <c r="U37" s="515"/>
      <c r="V37" s="518"/>
      <c r="W37" s="516"/>
      <c r="X37" s="519"/>
      <c r="Y37" s="517"/>
      <c r="Z37" s="516"/>
      <c r="AA37" s="515"/>
      <c r="AB37" s="515"/>
      <c r="AC37" s="519"/>
      <c r="AD37" s="517"/>
      <c r="AE37" s="515"/>
      <c r="AF37" s="515"/>
      <c r="AG37" s="515"/>
      <c r="AH37" s="516"/>
      <c r="AI37" s="517"/>
      <c r="AJ37" s="515"/>
      <c r="AK37" s="515"/>
      <c r="AL37" s="515"/>
      <c r="AM37" s="519"/>
      <c r="AN37" s="518"/>
      <c r="AO37" s="515"/>
      <c r="AP37" s="515"/>
      <c r="AQ37" s="515"/>
      <c r="AR37" s="516"/>
      <c r="AS37" s="517"/>
      <c r="AT37" s="515"/>
      <c r="AU37" s="515"/>
      <c r="AV37" s="515"/>
      <c r="AW37" s="519"/>
      <c r="AX37" s="518"/>
      <c r="AY37" s="515"/>
      <c r="AZ37" s="515"/>
      <c r="BA37" s="515"/>
      <c r="BB37" s="519"/>
      <c r="BC37" s="697">
        <f>国語得点!AZ30</f>
        <v>0</v>
      </c>
      <c r="BD37" s="520">
        <f t="shared" si="1"/>
        <v>0</v>
      </c>
      <c r="BF37" s="654" t="s">
        <v>223</v>
      </c>
      <c r="BG37" s="711" t="s">
        <v>223</v>
      </c>
      <c r="BH37" s="712"/>
    </row>
    <row r="38" spans="1:60" ht="12" customHeight="1" thickBot="1" x14ac:dyDescent="0.2">
      <c r="A38" s="863">
        <v>28</v>
      </c>
      <c r="B38" s="864"/>
      <c r="C38" s="522"/>
      <c r="D38" s="523"/>
      <c r="E38" s="524"/>
      <c r="F38" s="525"/>
      <c r="G38" s="525"/>
      <c r="H38" s="525"/>
      <c r="I38" s="526"/>
      <c r="J38" s="527"/>
      <c r="K38" s="525"/>
      <c r="L38" s="525"/>
      <c r="M38" s="525"/>
      <c r="N38" s="526"/>
      <c r="O38" s="527"/>
      <c r="P38" s="524"/>
      <c r="Q38" s="525"/>
      <c r="R38" s="525"/>
      <c r="S38" s="526"/>
      <c r="T38" s="527"/>
      <c r="U38" s="525"/>
      <c r="V38" s="524"/>
      <c r="W38" s="526"/>
      <c r="X38" s="528"/>
      <c r="Y38" s="527"/>
      <c r="Z38" s="526"/>
      <c r="AA38" s="525"/>
      <c r="AB38" s="525"/>
      <c r="AC38" s="528"/>
      <c r="AD38" s="527"/>
      <c r="AE38" s="525"/>
      <c r="AF38" s="525"/>
      <c r="AG38" s="525"/>
      <c r="AH38" s="526"/>
      <c r="AI38" s="527"/>
      <c r="AJ38" s="525"/>
      <c r="AK38" s="525"/>
      <c r="AL38" s="525"/>
      <c r="AM38" s="528"/>
      <c r="AN38" s="524"/>
      <c r="AO38" s="525"/>
      <c r="AP38" s="525"/>
      <c r="AQ38" s="525"/>
      <c r="AR38" s="526"/>
      <c r="AS38" s="527"/>
      <c r="AT38" s="525"/>
      <c r="AU38" s="525"/>
      <c r="AV38" s="525"/>
      <c r="AW38" s="528"/>
      <c r="AX38" s="524"/>
      <c r="AY38" s="525"/>
      <c r="AZ38" s="525"/>
      <c r="BA38" s="525"/>
      <c r="BB38" s="528"/>
      <c r="BC38" s="705">
        <f>国語得点!AZ31</f>
        <v>0</v>
      </c>
      <c r="BD38" s="577">
        <f t="shared" si="1"/>
        <v>0</v>
      </c>
      <c r="BF38" s="654" t="s">
        <v>237</v>
      </c>
      <c r="BG38" s="728" t="s">
        <v>201</v>
      </c>
      <c r="BH38" s="729"/>
    </row>
    <row r="39" spans="1:60" ht="12" customHeight="1" thickBot="1" x14ac:dyDescent="0.2">
      <c r="A39" s="861">
        <v>29</v>
      </c>
      <c r="B39" s="862"/>
      <c r="C39" s="513"/>
      <c r="D39" s="495"/>
      <c r="E39" s="496"/>
      <c r="F39" s="497"/>
      <c r="G39" s="497"/>
      <c r="H39" s="497"/>
      <c r="I39" s="498"/>
      <c r="J39" s="499"/>
      <c r="K39" s="497"/>
      <c r="L39" s="497"/>
      <c r="M39" s="497"/>
      <c r="N39" s="498"/>
      <c r="O39" s="499"/>
      <c r="P39" s="496"/>
      <c r="Q39" s="497"/>
      <c r="R39" s="497"/>
      <c r="S39" s="498"/>
      <c r="T39" s="499"/>
      <c r="U39" s="497"/>
      <c r="V39" s="496"/>
      <c r="W39" s="498"/>
      <c r="X39" s="500"/>
      <c r="Y39" s="499"/>
      <c r="Z39" s="498"/>
      <c r="AA39" s="497"/>
      <c r="AB39" s="497"/>
      <c r="AC39" s="500"/>
      <c r="AD39" s="499"/>
      <c r="AE39" s="497"/>
      <c r="AF39" s="497"/>
      <c r="AG39" s="497"/>
      <c r="AH39" s="498"/>
      <c r="AI39" s="499"/>
      <c r="AJ39" s="497"/>
      <c r="AK39" s="497"/>
      <c r="AL39" s="497"/>
      <c r="AM39" s="500"/>
      <c r="AN39" s="496"/>
      <c r="AO39" s="497"/>
      <c r="AP39" s="497"/>
      <c r="AQ39" s="497"/>
      <c r="AR39" s="498"/>
      <c r="AS39" s="499"/>
      <c r="AT39" s="497"/>
      <c r="AU39" s="497"/>
      <c r="AV39" s="529"/>
      <c r="AW39" s="532"/>
      <c r="AX39" s="514"/>
      <c r="AY39" s="529"/>
      <c r="AZ39" s="529"/>
      <c r="BA39" s="529"/>
      <c r="BB39" s="532"/>
      <c r="BC39" s="703">
        <f>国語得点!AZ32</f>
        <v>0</v>
      </c>
      <c r="BD39" s="557">
        <f t="shared" si="1"/>
        <v>0</v>
      </c>
      <c r="BF39" s="713" t="s">
        <v>201</v>
      </c>
      <c r="BG39" s="714" t="s">
        <v>201</v>
      </c>
      <c r="BH39" s="715"/>
    </row>
    <row r="40" spans="1:60" ht="12" customHeight="1" thickBot="1" x14ac:dyDescent="0.2">
      <c r="A40" s="836">
        <v>30</v>
      </c>
      <c r="B40" s="837"/>
      <c r="C40" s="503"/>
      <c r="D40" s="504"/>
      <c r="E40" s="509"/>
      <c r="F40" s="506"/>
      <c r="G40" s="506"/>
      <c r="H40" s="506"/>
      <c r="I40" s="507"/>
      <c r="J40" s="508"/>
      <c r="K40" s="506"/>
      <c r="L40" s="506"/>
      <c r="M40" s="506"/>
      <c r="N40" s="507"/>
      <c r="O40" s="508"/>
      <c r="P40" s="509"/>
      <c r="Q40" s="506"/>
      <c r="R40" s="506"/>
      <c r="S40" s="507"/>
      <c r="T40" s="508"/>
      <c r="U40" s="506"/>
      <c r="V40" s="509"/>
      <c r="W40" s="507"/>
      <c r="X40" s="510"/>
      <c r="Y40" s="508"/>
      <c r="Z40" s="507"/>
      <c r="AA40" s="506"/>
      <c r="AB40" s="506"/>
      <c r="AC40" s="510"/>
      <c r="AD40" s="508"/>
      <c r="AE40" s="506"/>
      <c r="AF40" s="506"/>
      <c r="AG40" s="506"/>
      <c r="AH40" s="507"/>
      <c r="AI40" s="508"/>
      <c r="AJ40" s="506"/>
      <c r="AK40" s="506"/>
      <c r="AL40" s="506"/>
      <c r="AM40" s="510"/>
      <c r="AN40" s="509"/>
      <c r="AO40" s="506"/>
      <c r="AP40" s="506"/>
      <c r="AQ40" s="506"/>
      <c r="AR40" s="507"/>
      <c r="AS40" s="508"/>
      <c r="AT40" s="506"/>
      <c r="AU40" s="506"/>
      <c r="AV40" s="506"/>
      <c r="AW40" s="510"/>
      <c r="AX40" s="509"/>
      <c r="AY40" s="506"/>
      <c r="AZ40" s="506"/>
      <c r="BA40" s="506"/>
      <c r="BB40" s="510"/>
      <c r="BC40" s="706">
        <f>国語得点!AZ33</f>
        <v>0</v>
      </c>
      <c r="BD40" s="576">
        <f t="shared" si="1"/>
        <v>0</v>
      </c>
      <c r="BF40" s="550"/>
      <c r="BG40" s="716"/>
    </row>
    <row r="41" spans="1:60" ht="12" customHeight="1" thickBot="1" x14ac:dyDescent="0.2">
      <c r="A41" s="861">
        <v>31</v>
      </c>
      <c r="B41" s="862"/>
      <c r="C41" s="513"/>
      <c r="D41" s="495"/>
      <c r="E41" s="518"/>
      <c r="F41" s="515"/>
      <c r="G41" s="515"/>
      <c r="H41" s="515"/>
      <c r="I41" s="516"/>
      <c r="J41" s="517"/>
      <c r="K41" s="515"/>
      <c r="L41" s="515"/>
      <c r="M41" s="515"/>
      <c r="N41" s="516"/>
      <c r="O41" s="517"/>
      <c r="P41" s="518"/>
      <c r="Q41" s="515"/>
      <c r="R41" s="515"/>
      <c r="S41" s="516"/>
      <c r="T41" s="517"/>
      <c r="U41" s="515"/>
      <c r="V41" s="518"/>
      <c r="W41" s="516"/>
      <c r="X41" s="519"/>
      <c r="Y41" s="517"/>
      <c r="Z41" s="516"/>
      <c r="AA41" s="515"/>
      <c r="AB41" s="515"/>
      <c r="AC41" s="519"/>
      <c r="AD41" s="517"/>
      <c r="AE41" s="515"/>
      <c r="AF41" s="515"/>
      <c r="AG41" s="515"/>
      <c r="AH41" s="516"/>
      <c r="AI41" s="517"/>
      <c r="AJ41" s="515"/>
      <c r="AK41" s="515"/>
      <c r="AL41" s="515"/>
      <c r="AM41" s="519"/>
      <c r="AN41" s="518"/>
      <c r="AO41" s="515"/>
      <c r="AP41" s="515"/>
      <c r="AQ41" s="515"/>
      <c r="AR41" s="516"/>
      <c r="AS41" s="517"/>
      <c r="AT41" s="515"/>
      <c r="AU41" s="515"/>
      <c r="AV41" s="515"/>
      <c r="AW41" s="519"/>
      <c r="AX41" s="518"/>
      <c r="AY41" s="515"/>
      <c r="AZ41" s="515"/>
      <c r="BA41" s="515"/>
      <c r="BB41" s="519"/>
      <c r="BC41" s="697">
        <f>国語得点!AZ34</f>
        <v>0</v>
      </c>
      <c r="BD41" s="577">
        <f t="shared" si="1"/>
        <v>0</v>
      </c>
      <c r="BF41" s="553" t="s">
        <v>160</v>
      </c>
      <c r="BG41" s="554">
        <f>SUMPRODUCT((BF35:BF39&lt;&gt;"")*1)-COUNTIF(BF35:BF39,"-")</f>
        <v>2</v>
      </c>
    </row>
    <row r="42" spans="1:60" ht="12" customHeight="1" thickBot="1" x14ac:dyDescent="0.2">
      <c r="A42" s="863">
        <v>32</v>
      </c>
      <c r="B42" s="864"/>
      <c r="C42" s="522"/>
      <c r="D42" s="523"/>
      <c r="E42" s="524"/>
      <c r="F42" s="525"/>
      <c r="G42" s="525"/>
      <c r="H42" s="525"/>
      <c r="I42" s="526"/>
      <c r="J42" s="527"/>
      <c r="K42" s="525"/>
      <c r="L42" s="525"/>
      <c r="M42" s="525"/>
      <c r="N42" s="526"/>
      <c r="O42" s="527"/>
      <c r="P42" s="524"/>
      <c r="Q42" s="525"/>
      <c r="R42" s="525"/>
      <c r="S42" s="526"/>
      <c r="T42" s="527"/>
      <c r="U42" s="525"/>
      <c r="V42" s="524"/>
      <c r="W42" s="526"/>
      <c r="X42" s="528"/>
      <c r="Y42" s="527"/>
      <c r="Z42" s="526"/>
      <c r="AA42" s="525"/>
      <c r="AB42" s="525"/>
      <c r="AC42" s="528"/>
      <c r="AD42" s="527"/>
      <c r="AE42" s="525"/>
      <c r="AF42" s="525"/>
      <c r="AG42" s="525"/>
      <c r="AH42" s="526"/>
      <c r="AI42" s="527"/>
      <c r="AJ42" s="525"/>
      <c r="AK42" s="525"/>
      <c r="AL42" s="525"/>
      <c r="AM42" s="528"/>
      <c r="AN42" s="524"/>
      <c r="AO42" s="525"/>
      <c r="AP42" s="525"/>
      <c r="AQ42" s="525"/>
      <c r="AR42" s="526"/>
      <c r="AS42" s="527"/>
      <c r="AT42" s="525"/>
      <c r="AU42" s="525"/>
      <c r="AV42" s="506"/>
      <c r="AW42" s="510"/>
      <c r="AX42" s="509"/>
      <c r="AY42" s="506"/>
      <c r="AZ42" s="506"/>
      <c r="BA42" s="506"/>
      <c r="BB42" s="510"/>
      <c r="BC42" s="705">
        <f>国語得点!AZ35</f>
        <v>0</v>
      </c>
      <c r="BD42" s="682">
        <f t="shared" si="1"/>
        <v>0</v>
      </c>
      <c r="BF42" s="550"/>
      <c r="BG42" s="716"/>
    </row>
    <row r="43" spans="1:60" ht="12" customHeight="1" x14ac:dyDescent="0.15">
      <c r="A43" s="861">
        <v>33</v>
      </c>
      <c r="B43" s="862"/>
      <c r="C43" s="494"/>
      <c r="D43" s="495"/>
      <c r="E43" s="496"/>
      <c r="F43" s="497"/>
      <c r="G43" s="497"/>
      <c r="H43" s="497"/>
      <c r="I43" s="498"/>
      <c r="J43" s="499"/>
      <c r="K43" s="497"/>
      <c r="L43" s="497"/>
      <c r="M43" s="497"/>
      <c r="N43" s="498"/>
      <c r="O43" s="499"/>
      <c r="P43" s="496"/>
      <c r="Q43" s="497"/>
      <c r="R43" s="497"/>
      <c r="S43" s="498"/>
      <c r="T43" s="499"/>
      <c r="U43" s="497"/>
      <c r="V43" s="496"/>
      <c r="W43" s="498"/>
      <c r="X43" s="500"/>
      <c r="Y43" s="499"/>
      <c r="Z43" s="498"/>
      <c r="AA43" s="497"/>
      <c r="AB43" s="497"/>
      <c r="AC43" s="500"/>
      <c r="AD43" s="499"/>
      <c r="AE43" s="497"/>
      <c r="AF43" s="497"/>
      <c r="AG43" s="497"/>
      <c r="AH43" s="498"/>
      <c r="AI43" s="499"/>
      <c r="AJ43" s="497"/>
      <c r="AK43" s="497"/>
      <c r="AL43" s="497"/>
      <c r="AM43" s="500"/>
      <c r="AN43" s="496"/>
      <c r="AO43" s="497"/>
      <c r="AP43" s="497"/>
      <c r="AQ43" s="497"/>
      <c r="AR43" s="498"/>
      <c r="AS43" s="499"/>
      <c r="AT43" s="497"/>
      <c r="AU43" s="497"/>
      <c r="AV43" s="497"/>
      <c r="AW43" s="500"/>
      <c r="AX43" s="496"/>
      <c r="AY43" s="497"/>
      <c r="AZ43" s="497"/>
      <c r="BA43" s="497"/>
      <c r="BB43" s="500"/>
      <c r="BC43" s="703">
        <f>国語得点!AZ36</f>
        <v>0</v>
      </c>
      <c r="BD43" s="557">
        <f t="shared" si="1"/>
        <v>0</v>
      </c>
      <c r="BF43" s="550"/>
      <c r="BG43" s="716"/>
    </row>
    <row r="44" spans="1:60" ht="12" customHeight="1" thickBot="1" x14ac:dyDescent="0.2">
      <c r="A44" s="836">
        <v>34</v>
      </c>
      <c r="B44" s="837"/>
      <c r="C44" s="503"/>
      <c r="D44" s="504"/>
      <c r="E44" s="509"/>
      <c r="F44" s="506"/>
      <c r="G44" s="506"/>
      <c r="H44" s="506"/>
      <c r="I44" s="507"/>
      <c r="J44" s="508"/>
      <c r="K44" s="506"/>
      <c r="L44" s="506"/>
      <c r="M44" s="506"/>
      <c r="N44" s="507"/>
      <c r="O44" s="508"/>
      <c r="P44" s="509"/>
      <c r="Q44" s="506"/>
      <c r="R44" s="506"/>
      <c r="S44" s="507"/>
      <c r="T44" s="508"/>
      <c r="U44" s="506"/>
      <c r="V44" s="509"/>
      <c r="W44" s="507"/>
      <c r="X44" s="510"/>
      <c r="Y44" s="508"/>
      <c r="Z44" s="507"/>
      <c r="AA44" s="506"/>
      <c r="AB44" s="506"/>
      <c r="AC44" s="510"/>
      <c r="AD44" s="508"/>
      <c r="AE44" s="506"/>
      <c r="AF44" s="506"/>
      <c r="AG44" s="506"/>
      <c r="AH44" s="507"/>
      <c r="AI44" s="508"/>
      <c r="AJ44" s="506"/>
      <c r="AK44" s="506"/>
      <c r="AL44" s="506"/>
      <c r="AM44" s="510"/>
      <c r="AN44" s="509"/>
      <c r="AO44" s="506"/>
      <c r="AP44" s="506"/>
      <c r="AQ44" s="506"/>
      <c r="AR44" s="507"/>
      <c r="AS44" s="508"/>
      <c r="AT44" s="506"/>
      <c r="AU44" s="506"/>
      <c r="AV44" s="506"/>
      <c r="AW44" s="510"/>
      <c r="AX44" s="509"/>
      <c r="AY44" s="506"/>
      <c r="AZ44" s="506"/>
      <c r="BA44" s="506"/>
      <c r="BB44" s="510"/>
      <c r="BC44" s="706">
        <f>国語得点!AZ37</f>
        <v>0</v>
      </c>
      <c r="BD44" s="577">
        <f t="shared" si="1"/>
        <v>0</v>
      </c>
    </row>
    <row r="45" spans="1:60" ht="12" customHeight="1" x14ac:dyDescent="0.15">
      <c r="A45" s="861">
        <v>35</v>
      </c>
      <c r="B45" s="862"/>
      <c r="C45" s="513"/>
      <c r="D45" s="495"/>
      <c r="E45" s="518"/>
      <c r="F45" s="515"/>
      <c r="G45" s="515"/>
      <c r="H45" s="515"/>
      <c r="I45" s="516"/>
      <c r="J45" s="517"/>
      <c r="K45" s="515"/>
      <c r="L45" s="515"/>
      <c r="M45" s="515"/>
      <c r="N45" s="516"/>
      <c r="O45" s="517"/>
      <c r="P45" s="518"/>
      <c r="Q45" s="515"/>
      <c r="R45" s="515"/>
      <c r="S45" s="516"/>
      <c r="T45" s="517"/>
      <c r="U45" s="515"/>
      <c r="V45" s="518"/>
      <c r="W45" s="516"/>
      <c r="X45" s="519"/>
      <c r="Y45" s="517"/>
      <c r="Z45" s="516"/>
      <c r="AA45" s="515"/>
      <c r="AB45" s="515"/>
      <c r="AC45" s="519"/>
      <c r="AD45" s="517"/>
      <c r="AE45" s="515"/>
      <c r="AF45" s="515"/>
      <c r="AG45" s="515"/>
      <c r="AH45" s="516"/>
      <c r="AI45" s="517"/>
      <c r="AJ45" s="515"/>
      <c r="AK45" s="515"/>
      <c r="AL45" s="515"/>
      <c r="AM45" s="519"/>
      <c r="AN45" s="518"/>
      <c r="AO45" s="515"/>
      <c r="AP45" s="515"/>
      <c r="AQ45" s="515"/>
      <c r="AR45" s="516"/>
      <c r="AS45" s="517"/>
      <c r="AT45" s="515"/>
      <c r="AU45" s="515"/>
      <c r="AV45" s="515"/>
      <c r="AW45" s="519"/>
      <c r="AX45" s="518"/>
      <c r="AY45" s="515"/>
      <c r="AZ45" s="515"/>
      <c r="BA45" s="515"/>
      <c r="BB45" s="519"/>
      <c r="BC45" s="697">
        <f>国語得点!AZ38</f>
        <v>0</v>
      </c>
      <c r="BD45" s="520">
        <f t="shared" si="1"/>
        <v>0</v>
      </c>
      <c r="BG45" s="556"/>
    </row>
    <row r="46" spans="1:60" ht="12" customHeight="1" thickBot="1" x14ac:dyDescent="0.2">
      <c r="A46" s="863">
        <v>36</v>
      </c>
      <c r="B46" s="864"/>
      <c r="C46" s="522"/>
      <c r="D46" s="523"/>
      <c r="E46" s="524"/>
      <c r="F46" s="525"/>
      <c r="G46" s="525"/>
      <c r="H46" s="525"/>
      <c r="I46" s="526"/>
      <c r="J46" s="527"/>
      <c r="K46" s="525"/>
      <c r="L46" s="525"/>
      <c r="M46" s="525"/>
      <c r="N46" s="526"/>
      <c r="O46" s="527"/>
      <c r="P46" s="524"/>
      <c r="Q46" s="525"/>
      <c r="R46" s="525"/>
      <c r="S46" s="526"/>
      <c r="T46" s="527"/>
      <c r="U46" s="525"/>
      <c r="V46" s="524"/>
      <c r="W46" s="526"/>
      <c r="X46" s="528"/>
      <c r="Y46" s="527"/>
      <c r="Z46" s="526"/>
      <c r="AA46" s="525"/>
      <c r="AB46" s="525"/>
      <c r="AC46" s="528"/>
      <c r="AD46" s="527"/>
      <c r="AE46" s="525"/>
      <c r="AF46" s="525"/>
      <c r="AG46" s="525"/>
      <c r="AH46" s="526"/>
      <c r="AI46" s="527"/>
      <c r="AJ46" s="525"/>
      <c r="AK46" s="525"/>
      <c r="AL46" s="525"/>
      <c r="AM46" s="528"/>
      <c r="AN46" s="524"/>
      <c r="AO46" s="525"/>
      <c r="AP46" s="525"/>
      <c r="AQ46" s="525"/>
      <c r="AR46" s="526"/>
      <c r="AS46" s="527"/>
      <c r="AT46" s="525"/>
      <c r="AU46" s="525"/>
      <c r="AV46" s="525"/>
      <c r="AW46" s="528"/>
      <c r="AX46" s="524"/>
      <c r="AY46" s="525"/>
      <c r="AZ46" s="525"/>
      <c r="BA46" s="525"/>
      <c r="BB46" s="528"/>
      <c r="BC46" s="705">
        <f>国語得点!AZ39</f>
        <v>0</v>
      </c>
      <c r="BD46" s="682">
        <f t="shared" si="1"/>
        <v>0</v>
      </c>
    </row>
    <row r="47" spans="1:60" ht="12" customHeight="1" x14ac:dyDescent="0.15">
      <c r="A47" s="861">
        <v>37</v>
      </c>
      <c r="B47" s="862"/>
      <c r="C47" s="513"/>
      <c r="D47" s="495"/>
      <c r="E47" s="496"/>
      <c r="F47" s="497"/>
      <c r="G47" s="497"/>
      <c r="H47" s="497"/>
      <c r="I47" s="498"/>
      <c r="J47" s="499"/>
      <c r="K47" s="497"/>
      <c r="L47" s="497"/>
      <c r="M47" s="497"/>
      <c r="N47" s="498"/>
      <c r="O47" s="499"/>
      <c r="P47" s="496"/>
      <c r="Q47" s="497"/>
      <c r="R47" s="497"/>
      <c r="S47" s="498"/>
      <c r="T47" s="499"/>
      <c r="U47" s="497"/>
      <c r="V47" s="496"/>
      <c r="W47" s="498"/>
      <c r="X47" s="500"/>
      <c r="Y47" s="499"/>
      <c r="Z47" s="498"/>
      <c r="AA47" s="497"/>
      <c r="AB47" s="497"/>
      <c r="AC47" s="500"/>
      <c r="AD47" s="499"/>
      <c r="AE47" s="497"/>
      <c r="AF47" s="497"/>
      <c r="AG47" s="497"/>
      <c r="AH47" s="498"/>
      <c r="AI47" s="499"/>
      <c r="AJ47" s="497"/>
      <c r="AK47" s="497"/>
      <c r="AL47" s="497"/>
      <c r="AM47" s="500"/>
      <c r="AN47" s="496"/>
      <c r="AO47" s="497"/>
      <c r="AP47" s="497"/>
      <c r="AQ47" s="497"/>
      <c r="AR47" s="498"/>
      <c r="AS47" s="499"/>
      <c r="AT47" s="497"/>
      <c r="AU47" s="497"/>
      <c r="AV47" s="529"/>
      <c r="AW47" s="532"/>
      <c r="AX47" s="514"/>
      <c r="AY47" s="529"/>
      <c r="AZ47" s="529"/>
      <c r="BA47" s="529"/>
      <c r="BB47" s="532"/>
      <c r="BC47" s="703">
        <f>国語得点!AZ40</f>
        <v>0</v>
      </c>
      <c r="BD47" s="577">
        <f t="shared" si="1"/>
        <v>0</v>
      </c>
    </row>
    <row r="48" spans="1:60" ht="12" customHeight="1" thickBot="1" x14ac:dyDescent="0.2">
      <c r="A48" s="836">
        <v>38</v>
      </c>
      <c r="B48" s="837"/>
      <c r="C48" s="503"/>
      <c r="D48" s="504"/>
      <c r="E48" s="509"/>
      <c r="F48" s="506"/>
      <c r="G48" s="506"/>
      <c r="H48" s="506"/>
      <c r="I48" s="507"/>
      <c r="J48" s="508"/>
      <c r="K48" s="506"/>
      <c r="L48" s="506"/>
      <c r="M48" s="506"/>
      <c r="N48" s="507"/>
      <c r="O48" s="508"/>
      <c r="P48" s="509"/>
      <c r="Q48" s="506"/>
      <c r="R48" s="506"/>
      <c r="S48" s="507"/>
      <c r="T48" s="508"/>
      <c r="U48" s="506"/>
      <c r="V48" s="509"/>
      <c r="W48" s="507"/>
      <c r="X48" s="510"/>
      <c r="Y48" s="508"/>
      <c r="Z48" s="507"/>
      <c r="AA48" s="506"/>
      <c r="AB48" s="506"/>
      <c r="AC48" s="510"/>
      <c r="AD48" s="508"/>
      <c r="AE48" s="506"/>
      <c r="AF48" s="506"/>
      <c r="AG48" s="506"/>
      <c r="AH48" s="507"/>
      <c r="AI48" s="508"/>
      <c r="AJ48" s="506"/>
      <c r="AK48" s="506"/>
      <c r="AL48" s="506"/>
      <c r="AM48" s="510"/>
      <c r="AN48" s="509"/>
      <c r="AO48" s="506"/>
      <c r="AP48" s="506"/>
      <c r="AQ48" s="506"/>
      <c r="AR48" s="507"/>
      <c r="AS48" s="508"/>
      <c r="AT48" s="506"/>
      <c r="AU48" s="506"/>
      <c r="AV48" s="506"/>
      <c r="AW48" s="510"/>
      <c r="AX48" s="509"/>
      <c r="AY48" s="506"/>
      <c r="AZ48" s="506"/>
      <c r="BA48" s="506"/>
      <c r="BB48" s="510"/>
      <c r="BC48" s="706">
        <f>国語得点!AZ41</f>
        <v>0</v>
      </c>
      <c r="BD48" s="576">
        <f t="shared" si="1"/>
        <v>0</v>
      </c>
    </row>
    <row r="49" spans="1:56" ht="12" customHeight="1" x14ac:dyDescent="0.15">
      <c r="A49" s="861">
        <v>39</v>
      </c>
      <c r="B49" s="862"/>
      <c r="C49" s="513"/>
      <c r="D49" s="495"/>
      <c r="E49" s="518"/>
      <c r="F49" s="515"/>
      <c r="G49" s="515"/>
      <c r="H49" s="515"/>
      <c r="I49" s="516"/>
      <c r="J49" s="517"/>
      <c r="K49" s="515"/>
      <c r="L49" s="515"/>
      <c r="M49" s="515"/>
      <c r="N49" s="516"/>
      <c r="O49" s="517"/>
      <c r="P49" s="518"/>
      <c r="Q49" s="515"/>
      <c r="R49" s="515"/>
      <c r="S49" s="516"/>
      <c r="T49" s="517"/>
      <c r="U49" s="515"/>
      <c r="V49" s="518"/>
      <c r="W49" s="516"/>
      <c r="X49" s="519"/>
      <c r="Y49" s="517"/>
      <c r="Z49" s="516"/>
      <c r="AA49" s="515"/>
      <c r="AB49" s="515"/>
      <c r="AC49" s="519"/>
      <c r="AD49" s="517"/>
      <c r="AE49" s="515"/>
      <c r="AF49" s="515"/>
      <c r="AG49" s="515"/>
      <c r="AH49" s="516"/>
      <c r="AI49" s="517"/>
      <c r="AJ49" s="515"/>
      <c r="AK49" s="515"/>
      <c r="AL49" s="515"/>
      <c r="AM49" s="519"/>
      <c r="AN49" s="518"/>
      <c r="AO49" s="515"/>
      <c r="AP49" s="515"/>
      <c r="AQ49" s="515"/>
      <c r="AR49" s="516"/>
      <c r="AS49" s="517"/>
      <c r="AT49" s="515"/>
      <c r="AU49" s="515"/>
      <c r="AV49" s="558"/>
      <c r="AW49" s="561"/>
      <c r="AX49" s="562"/>
      <c r="AY49" s="558"/>
      <c r="AZ49" s="558"/>
      <c r="BA49" s="558"/>
      <c r="BB49" s="561"/>
      <c r="BC49" s="697">
        <f>国語得点!AZ42</f>
        <v>0</v>
      </c>
      <c r="BD49" s="717">
        <f t="shared" si="1"/>
        <v>0</v>
      </c>
    </row>
    <row r="50" spans="1:56" ht="12" customHeight="1" thickBot="1" x14ac:dyDescent="0.2">
      <c r="A50" s="863">
        <v>40</v>
      </c>
      <c r="B50" s="864"/>
      <c r="C50" s="522"/>
      <c r="D50" s="523"/>
      <c r="E50" s="524"/>
      <c r="F50" s="525"/>
      <c r="G50" s="525"/>
      <c r="H50" s="525"/>
      <c r="I50" s="526"/>
      <c r="J50" s="527"/>
      <c r="K50" s="525"/>
      <c r="L50" s="525"/>
      <c r="M50" s="525"/>
      <c r="N50" s="526"/>
      <c r="O50" s="527"/>
      <c r="P50" s="524"/>
      <c r="Q50" s="525"/>
      <c r="R50" s="525"/>
      <c r="S50" s="526"/>
      <c r="T50" s="527"/>
      <c r="U50" s="525"/>
      <c r="V50" s="524"/>
      <c r="W50" s="526"/>
      <c r="X50" s="528"/>
      <c r="Y50" s="527"/>
      <c r="Z50" s="526"/>
      <c r="AA50" s="525"/>
      <c r="AB50" s="525"/>
      <c r="AC50" s="528"/>
      <c r="AD50" s="527"/>
      <c r="AE50" s="525"/>
      <c r="AF50" s="525"/>
      <c r="AG50" s="525"/>
      <c r="AH50" s="526"/>
      <c r="AI50" s="527"/>
      <c r="AJ50" s="525"/>
      <c r="AK50" s="525"/>
      <c r="AL50" s="525"/>
      <c r="AM50" s="528"/>
      <c r="AN50" s="524"/>
      <c r="AO50" s="525"/>
      <c r="AP50" s="525"/>
      <c r="AQ50" s="525"/>
      <c r="AR50" s="526"/>
      <c r="AS50" s="527"/>
      <c r="AT50" s="525"/>
      <c r="AU50" s="525"/>
      <c r="AV50" s="525"/>
      <c r="AW50" s="528"/>
      <c r="AX50" s="524"/>
      <c r="AY50" s="525"/>
      <c r="AZ50" s="525"/>
      <c r="BA50" s="525"/>
      <c r="BB50" s="528"/>
      <c r="BC50" s="705">
        <f>国語得点!AZ43</f>
        <v>0</v>
      </c>
      <c r="BD50" s="682">
        <f t="shared" si="1"/>
        <v>0</v>
      </c>
    </row>
    <row r="51" spans="1:56" ht="12" customHeight="1" x14ac:dyDescent="0.15">
      <c r="A51" s="871">
        <v>41</v>
      </c>
      <c r="B51" s="872"/>
      <c r="C51" s="494"/>
      <c r="D51" s="495"/>
      <c r="E51" s="496"/>
      <c r="F51" s="497"/>
      <c r="G51" s="497"/>
      <c r="H51" s="497"/>
      <c r="I51" s="498"/>
      <c r="J51" s="499"/>
      <c r="K51" s="497"/>
      <c r="L51" s="497"/>
      <c r="M51" s="497"/>
      <c r="N51" s="498"/>
      <c r="O51" s="499"/>
      <c r="P51" s="496"/>
      <c r="Q51" s="497"/>
      <c r="R51" s="497"/>
      <c r="S51" s="498"/>
      <c r="T51" s="499"/>
      <c r="U51" s="497"/>
      <c r="V51" s="496"/>
      <c r="W51" s="498"/>
      <c r="X51" s="500"/>
      <c r="Y51" s="499"/>
      <c r="Z51" s="498"/>
      <c r="AA51" s="497"/>
      <c r="AB51" s="497"/>
      <c r="AC51" s="500"/>
      <c r="AD51" s="499"/>
      <c r="AE51" s="497"/>
      <c r="AF51" s="497"/>
      <c r="AG51" s="497"/>
      <c r="AH51" s="498"/>
      <c r="AI51" s="499"/>
      <c r="AJ51" s="497"/>
      <c r="AK51" s="497"/>
      <c r="AL51" s="497"/>
      <c r="AM51" s="500"/>
      <c r="AN51" s="496"/>
      <c r="AO51" s="497"/>
      <c r="AP51" s="497"/>
      <c r="AQ51" s="497"/>
      <c r="AR51" s="498"/>
      <c r="AS51" s="499"/>
      <c r="AT51" s="497"/>
      <c r="AU51" s="497"/>
      <c r="AV51" s="568"/>
      <c r="AW51" s="569"/>
      <c r="AX51" s="570"/>
      <c r="AY51" s="568"/>
      <c r="AZ51" s="568"/>
      <c r="BA51" s="568"/>
      <c r="BB51" s="568"/>
      <c r="BC51" s="718">
        <f>国語得点!AZ44</f>
        <v>0</v>
      </c>
      <c r="BD51" s="577">
        <f t="shared" si="1"/>
        <v>0</v>
      </c>
    </row>
    <row r="52" spans="1:56" ht="12" customHeight="1" thickBot="1" x14ac:dyDescent="0.2">
      <c r="A52" s="869">
        <v>42</v>
      </c>
      <c r="B52" s="870"/>
      <c r="C52" s="503"/>
      <c r="D52" s="504"/>
      <c r="E52" s="509"/>
      <c r="F52" s="506"/>
      <c r="G52" s="506"/>
      <c r="H52" s="506"/>
      <c r="I52" s="507"/>
      <c r="J52" s="508"/>
      <c r="K52" s="506"/>
      <c r="L52" s="506"/>
      <c r="M52" s="506"/>
      <c r="N52" s="507"/>
      <c r="O52" s="508"/>
      <c r="P52" s="509"/>
      <c r="Q52" s="506"/>
      <c r="R52" s="506"/>
      <c r="S52" s="507"/>
      <c r="T52" s="508"/>
      <c r="U52" s="506"/>
      <c r="V52" s="509"/>
      <c r="W52" s="507"/>
      <c r="X52" s="510"/>
      <c r="Y52" s="508"/>
      <c r="Z52" s="507"/>
      <c r="AA52" s="506"/>
      <c r="AB52" s="506"/>
      <c r="AC52" s="510"/>
      <c r="AD52" s="508"/>
      <c r="AE52" s="506"/>
      <c r="AF52" s="506"/>
      <c r="AG52" s="506"/>
      <c r="AH52" s="507"/>
      <c r="AI52" s="508"/>
      <c r="AJ52" s="506"/>
      <c r="AK52" s="506"/>
      <c r="AL52" s="506"/>
      <c r="AM52" s="510"/>
      <c r="AN52" s="509"/>
      <c r="AO52" s="506"/>
      <c r="AP52" s="506"/>
      <c r="AQ52" s="506"/>
      <c r="AR52" s="507"/>
      <c r="AS52" s="508"/>
      <c r="AT52" s="506"/>
      <c r="AU52" s="506"/>
      <c r="AV52" s="572"/>
      <c r="AW52" s="575"/>
      <c r="AX52" s="505"/>
      <c r="AY52" s="572"/>
      <c r="AZ52" s="572"/>
      <c r="BA52" s="572"/>
      <c r="BB52" s="572"/>
      <c r="BC52" s="704">
        <f>国語得点!AZ45</f>
        <v>0</v>
      </c>
      <c r="BD52" s="576">
        <f t="shared" si="1"/>
        <v>0</v>
      </c>
    </row>
    <row r="53" spans="1:56" ht="12" customHeight="1" x14ac:dyDescent="0.15">
      <c r="A53" s="875">
        <v>43</v>
      </c>
      <c r="B53" s="876"/>
      <c r="C53" s="513"/>
      <c r="D53" s="495"/>
      <c r="E53" s="518"/>
      <c r="F53" s="515"/>
      <c r="G53" s="515"/>
      <c r="H53" s="515"/>
      <c r="I53" s="516"/>
      <c r="J53" s="517"/>
      <c r="K53" s="515"/>
      <c r="L53" s="515"/>
      <c r="M53" s="515"/>
      <c r="N53" s="516"/>
      <c r="O53" s="517"/>
      <c r="P53" s="518"/>
      <c r="Q53" s="515"/>
      <c r="R53" s="515"/>
      <c r="S53" s="516"/>
      <c r="T53" s="517"/>
      <c r="U53" s="515"/>
      <c r="V53" s="518"/>
      <c r="W53" s="516"/>
      <c r="X53" s="519"/>
      <c r="Y53" s="517"/>
      <c r="Z53" s="516"/>
      <c r="AA53" s="515"/>
      <c r="AB53" s="515"/>
      <c r="AC53" s="519"/>
      <c r="AD53" s="517"/>
      <c r="AE53" s="515"/>
      <c r="AF53" s="515"/>
      <c r="AG53" s="515"/>
      <c r="AH53" s="516"/>
      <c r="AI53" s="517"/>
      <c r="AJ53" s="515"/>
      <c r="AK53" s="515"/>
      <c r="AL53" s="515"/>
      <c r="AM53" s="519"/>
      <c r="AN53" s="518"/>
      <c r="AO53" s="515"/>
      <c r="AP53" s="515"/>
      <c r="AQ53" s="515"/>
      <c r="AR53" s="516"/>
      <c r="AS53" s="517"/>
      <c r="AT53" s="515"/>
      <c r="AU53" s="515"/>
      <c r="AV53" s="515"/>
      <c r="AW53" s="516"/>
      <c r="AX53" s="517"/>
      <c r="AY53" s="515"/>
      <c r="AZ53" s="515"/>
      <c r="BA53" s="515"/>
      <c r="BB53" s="515"/>
      <c r="BC53" s="700">
        <f>国語得点!AZ46</f>
        <v>0</v>
      </c>
      <c r="BD53" s="520">
        <f t="shared" si="1"/>
        <v>0</v>
      </c>
    </row>
    <row r="54" spans="1:56" ht="12" customHeight="1" thickBot="1" x14ac:dyDescent="0.2">
      <c r="A54" s="865">
        <v>44</v>
      </c>
      <c r="B54" s="866"/>
      <c r="C54" s="522"/>
      <c r="D54" s="523"/>
      <c r="E54" s="524"/>
      <c r="F54" s="525"/>
      <c r="G54" s="525"/>
      <c r="H54" s="525"/>
      <c r="I54" s="526"/>
      <c r="J54" s="527"/>
      <c r="K54" s="525"/>
      <c r="L54" s="525"/>
      <c r="M54" s="525"/>
      <c r="N54" s="526"/>
      <c r="O54" s="527"/>
      <c r="P54" s="524"/>
      <c r="Q54" s="525"/>
      <c r="R54" s="525"/>
      <c r="S54" s="526"/>
      <c r="T54" s="527"/>
      <c r="U54" s="525"/>
      <c r="V54" s="524"/>
      <c r="W54" s="526"/>
      <c r="X54" s="528"/>
      <c r="Y54" s="527"/>
      <c r="Z54" s="526"/>
      <c r="AA54" s="525"/>
      <c r="AB54" s="525"/>
      <c r="AC54" s="528"/>
      <c r="AD54" s="527"/>
      <c r="AE54" s="525"/>
      <c r="AF54" s="525"/>
      <c r="AG54" s="525"/>
      <c r="AH54" s="526"/>
      <c r="AI54" s="527"/>
      <c r="AJ54" s="525"/>
      <c r="AK54" s="525"/>
      <c r="AL54" s="525"/>
      <c r="AM54" s="528"/>
      <c r="AN54" s="524"/>
      <c r="AO54" s="525"/>
      <c r="AP54" s="525"/>
      <c r="AQ54" s="525"/>
      <c r="AR54" s="526"/>
      <c r="AS54" s="527"/>
      <c r="AT54" s="525"/>
      <c r="AU54" s="525"/>
      <c r="AV54" s="525"/>
      <c r="AW54" s="526"/>
      <c r="AX54" s="527"/>
      <c r="AY54" s="525"/>
      <c r="AZ54" s="525"/>
      <c r="BA54" s="525"/>
      <c r="BB54" s="525"/>
      <c r="BC54" s="705">
        <f>国語得点!AZ47</f>
        <v>0</v>
      </c>
      <c r="BD54" s="682">
        <f t="shared" si="1"/>
        <v>0</v>
      </c>
    </row>
    <row r="55" spans="1:56" ht="12" customHeight="1" thickBot="1" x14ac:dyDescent="0.2">
      <c r="A55" s="873">
        <v>45</v>
      </c>
      <c r="B55" s="874"/>
      <c r="C55" s="578"/>
      <c r="D55" s="579"/>
      <c r="E55" s="583"/>
      <c r="F55" s="581"/>
      <c r="G55" s="581"/>
      <c r="H55" s="581"/>
      <c r="I55" s="582"/>
      <c r="J55" s="583"/>
      <c r="K55" s="581"/>
      <c r="L55" s="581"/>
      <c r="M55" s="581"/>
      <c r="N55" s="582"/>
      <c r="O55" s="583"/>
      <c r="P55" s="580"/>
      <c r="Q55" s="581"/>
      <c r="R55" s="581"/>
      <c r="S55" s="582"/>
      <c r="T55" s="583"/>
      <c r="U55" s="581"/>
      <c r="V55" s="580"/>
      <c r="W55" s="582"/>
      <c r="X55" s="584"/>
      <c r="Y55" s="583"/>
      <c r="Z55" s="582"/>
      <c r="AA55" s="581"/>
      <c r="AB55" s="581"/>
      <c r="AC55" s="584"/>
      <c r="AD55" s="583"/>
      <c r="AE55" s="581"/>
      <c r="AF55" s="581"/>
      <c r="AG55" s="581"/>
      <c r="AH55" s="584"/>
      <c r="AI55" s="580"/>
      <c r="AJ55" s="581"/>
      <c r="AK55" s="581"/>
      <c r="AL55" s="581"/>
      <c r="AM55" s="582"/>
      <c r="AN55" s="583"/>
      <c r="AO55" s="581"/>
      <c r="AP55" s="581"/>
      <c r="AQ55" s="581"/>
      <c r="AR55" s="584"/>
      <c r="AS55" s="580"/>
      <c r="AT55" s="581"/>
      <c r="AU55" s="581"/>
      <c r="AV55" s="581"/>
      <c r="AW55" s="582"/>
      <c r="AX55" s="583"/>
      <c r="AY55" s="581"/>
      <c r="AZ55" s="581"/>
      <c r="BA55" s="581"/>
      <c r="BB55" s="581"/>
      <c r="BC55" s="719">
        <f>国語得点!AZ48</f>
        <v>0</v>
      </c>
      <c r="BD55" s="585">
        <f t="shared" si="1"/>
        <v>0</v>
      </c>
    </row>
    <row r="56" spans="1:56" ht="14.25" customHeight="1" thickBot="1" x14ac:dyDescent="0.2"/>
    <row r="57" spans="1:56" ht="14.25" customHeight="1" thickBot="1" x14ac:dyDescent="0.2">
      <c r="C57" s="136" t="s">
        <v>19</v>
      </c>
      <c r="E57" s="587">
        <v>1</v>
      </c>
      <c r="F57" s="588">
        <v>2</v>
      </c>
      <c r="G57" s="588">
        <v>3</v>
      </c>
      <c r="H57" s="588">
        <v>4</v>
      </c>
      <c r="I57" s="589">
        <v>5</v>
      </c>
      <c r="J57" s="587">
        <v>6</v>
      </c>
      <c r="K57" s="588">
        <v>7</v>
      </c>
      <c r="L57" s="588">
        <v>8</v>
      </c>
      <c r="M57" s="588">
        <v>9</v>
      </c>
      <c r="N57" s="590">
        <v>10</v>
      </c>
      <c r="O57" s="591">
        <v>11</v>
      </c>
      <c r="P57" s="591">
        <v>12</v>
      </c>
      <c r="Q57" s="588">
        <v>13</v>
      </c>
      <c r="R57" s="588">
        <v>14</v>
      </c>
      <c r="S57" s="589">
        <v>15</v>
      </c>
      <c r="T57" s="587">
        <v>16</v>
      </c>
      <c r="U57" s="588">
        <v>17</v>
      </c>
      <c r="V57" s="591">
        <v>18</v>
      </c>
      <c r="W57" s="589">
        <v>19</v>
      </c>
      <c r="X57" s="590">
        <v>20</v>
      </c>
      <c r="Y57" s="591">
        <v>21</v>
      </c>
      <c r="Z57" s="589">
        <v>22</v>
      </c>
      <c r="AA57" s="588">
        <v>23</v>
      </c>
      <c r="AB57" s="588">
        <v>24</v>
      </c>
      <c r="AC57" s="589">
        <v>25</v>
      </c>
      <c r="AD57" s="587">
        <v>26</v>
      </c>
      <c r="AE57" s="588">
        <v>27</v>
      </c>
      <c r="AF57" s="588">
        <v>28</v>
      </c>
      <c r="AG57" s="588">
        <v>29</v>
      </c>
      <c r="AH57" s="589">
        <v>30</v>
      </c>
      <c r="AI57" s="587">
        <v>31</v>
      </c>
      <c r="AJ57" s="588">
        <v>32</v>
      </c>
      <c r="AK57" s="588">
        <v>33</v>
      </c>
      <c r="AL57" s="588">
        <v>34</v>
      </c>
      <c r="AM57" s="589">
        <v>35</v>
      </c>
      <c r="AN57" s="587">
        <v>36</v>
      </c>
      <c r="AO57" s="588">
        <v>37</v>
      </c>
      <c r="AP57" s="588">
        <v>38</v>
      </c>
      <c r="AQ57" s="588">
        <v>39</v>
      </c>
      <c r="AR57" s="589">
        <v>40</v>
      </c>
      <c r="AS57" s="587">
        <v>41</v>
      </c>
      <c r="AT57" s="588">
        <v>42</v>
      </c>
      <c r="AU57" s="588">
        <v>43</v>
      </c>
      <c r="AV57" s="588">
        <v>44</v>
      </c>
      <c r="AW57" s="589">
        <v>45</v>
      </c>
      <c r="AX57" s="587">
        <v>46</v>
      </c>
      <c r="AY57" s="588">
        <v>47</v>
      </c>
      <c r="AZ57" s="588">
        <v>48</v>
      </c>
      <c r="BA57" s="588">
        <v>49</v>
      </c>
      <c r="BB57" s="590">
        <v>50</v>
      </c>
    </row>
    <row r="58" spans="1:56" ht="14.25" customHeight="1" thickBot="1" x14ac:dyDescent="0.2">
      <c r="C58" s="592" t="s">
        <v>20</v>
      </c>
      <c r="D58" s="593"/>
      <c r="E58" s="587">
        <f>COUNTIF(E11:E55,1)</f>
        <v>0</v>
      </c>
      <c r="F58" s="591">
        <f t="shared" ref="F58:BB58" si="2">COUNTIF(F11:F55,1)</f>
        <v>0</v>
      </c>
      <c r="G58" s="591">
        <f t="shared" si="2"/>
        <v>0</v>
      </c>
      <c r="H58" s="591">
        <f t="shared" si="2"/>
        <v>0</v>
      </c>
      <c r="I58" s="594">
        <f t="shared" si="2"/>
        <v>0</v>
      </c>
      <c r="J58" s="587">
        <f t="shared" si="2"/>
        <v>0</v>
      </c>
      <c r="K58" s="591">
        <f t="shared" si="2"/>
        <v>0</v>
      </c>
      <c r="L58" s="591">
        <f t="shared" si="2"/>
        <v>0</v>
      </c>
      <c r="M58" s="591">
        <f t="shared" si="2"/>
        <v>0</v>
      </c>
      <c r="N58" s="595">
        <f t="shared" si="2"/>
        <v>0</v>
      </c>
      <c r="O58" s="591">
        <f t="shared" si="2"/>
        <v>0</v>
      </c>
      <c r="P58" s="591">
        <f t="shared" si="2"/>
        <v>0</v>
      </c>
      <c r="Q58" s="591">
        <f t="shared" si="2"/>
        <v>0</v>
      </c>
      <c r="R58" s="591">
        <f t="shared" si="2"/>
        <v>0</v>
      </c>
      <c r="S58" s="594">
        <f t="shared" si="2"/>
        <v>0</v>
      </c>
      <c r="T58" s="587">
        <f t="shared" si="2"/>
        <v>0</v>
      </c>
      <c r="U58" s="591">
        <f t="shared" si="2"/>
        <v>0</v>
      </c>
      <c r="V58" s="591">
        <f t="shared" si="2"/>
        <v>0</v>
      </c>
      <c r="W58" s="591">
        <f t="shared" si="2"/>
        <v>0</v>
      </c>
      <c r="X58" s="595">
        <f t="shared" si="2"/>
        <v>0</v>
      </c>
      <c r="Y58" s="591">
        <f t="shared" si="2"/>
        <v>0</v>
      </c>
      <c r="Z58" s="591">
        <f t="shared" si="2"/>
        <v>0</v>
      </c>
      <c r="AA58" s="591">
        <f t="shared" si="2"/>
        <v>0</v>
      </c>
      <c r="AB58" s="591">
        <f t="shared" si="2"/>
        <v>0</v>
      </c>
      <c r="AC58" s="594">
        <f t="shared" si="2"/>
        <v>0</v>
      </c>
      <c r="AD58" s="587">
        <f t="shared" si="2"/>
        <v>0</v>
      </c>
      <c r="AE58" s="591">
        <f t="shared" si="2"/>
        <v>0</v>
      </c>
      <c r="AF58" s="591">
        <f t="shared" si="2"/>
        <v>0</v>
      </c>
      <c r="AG58" s="591">
        <f t="shared" si="2"/>
        <v>0</v>
      </c>
      <c r="AH58" s="595">
        <f t="shared" si="2"/>
        <v>0</v>
      </c>
      <c r="AI58" s="591">
        <f t="shared" si="2"/>
        <v>0</v>
      </c>
      <c r="AJ58" s="591">
        <f t="shared" si="2"/>
        <v>0</v>
      </c>
      <c r="AK58" s="591">
        <f t="shared" si="2"/>
        <v>0</v>
      </c>
      <c r="AL58" s="591">
        <f t="shared" si="2"/>
        <v>0</v>
      </c>
      <c r="AM58" s="594">
        <f t="shared" si="2"/>
        <v>0</v>
      </c>
      <c r="AN58" s="587">
        <f t="shared" si="2"/>
        <v>0</v>
      </c>
      <c r="AO58" s="591">
        <f t="shared" si="2"/>
        <v>0</v>
      </c>
      <c r="AP58" s="591">
        <f t="shared" si="2"/>
        <v>0</v>
      </c>
      <c r="AQ58" s="591">
        <f t="shared" si="2"/>
        <v>0</v>
      </c>
      <c r="AR58" s="595">
        <f t="shared" si="2"/>
        <v>0</v>
      </c>
      <c r="AS58" s="591">
        <f t="shared" si="2"/>
        <v>0</v>
      </c>
      <c r="AT58" s="591">
        <f t="shared" si="2"/>
        <v>0</v>
      </c>
      <c r="AU58" s="591">
        <f t="shared" si="2"/>
        <v>0</v>
      </c>
      <c r="AV58" s="591">
        <f t="shared" si="2"/>
        <v>0</v>
      </c>
      <c r="AW58" s="594">
        <f t="shared" si="2"/>
        <v>0</v>
      </c>
      <c r="AX58" s="587">
        <f t="shared" si="2"/>
        <v>0</v>
      </c>
      <c r="AY58" s="591">
        <f t="shared" si="2"/>
        <v>0</v>
      </c>
      <c r="AZ58" s="591">
        <f t="shared" si="2"/>
        <v>0</v>
      </c>
      <c r="BA58" s="591">
        <f t="shared" si="2"/>
        <v>0</v>
      </c>
      <c r="BB58" s="595">
        <f t="shared" si="2"/>
        <v>0</v>
      </c>
    </row>
    <row r="59" spans="1:56" ht="14.25" customHeight="1" thickBot="1" x14ac:dyDescent="0.2">
      <c r="C59" s="596" t="s">
        <v>21</v>
      </c>
      <c r="D59" s="597"/>
      <c r="E59" s="598">
        <f>COUNTIF(E11:E55,2)</f>
        <v>0</v>
      </c>
      <c r="F59" s="599">
        <f t="shared" ref="F59:BB59" si="3">COUNTIF(F11:F55,2)</f>
        <v>0</v>
      </c>
      <c r="G59" s="599">
        <f t="shared" si="3"/>
        <v>0</v>
      </c>
      <c r="H59" s="599">
        <f t="shared" si="3"/>
        <v>0</v>
      </c>
      <c r="I59" s="600">
        <f t="shared" si="3"/>
        <v>0</v>
      </c>
      <c r="J59" s="598">
        <f t="shared" si="3"/>
        <v>0</v>
      </c>
      <c r="K59" s="599">
        <f t="shared" si="3"/>
        <v>0</v>
      </c>
      <c r="L59" s="599">
        <f t="shared" si="3"/>
        <v>0</v>
      </c>
      <c r="M59" s="599">
        <f t="shared" si="3"/>
        <v>0</v>
      </c>
      <c r="N59" s="601">
        <f t="shared" si="3"/>
        <v>0</v>
      </c>
      <c r="O59" s="599">
        <f t="shared" si="3"/>
        <v>0</v>
      </c>
      <c r="P59" s="599">
        <f t="shared" si="3"/>
        <v>0</v>
      </c>
      <c r="Q59" s="599">
        <f t="shared" si="3"/>
        <v>0</v>
      </c>
      <c r="R59" s="599">
        <f t="shared" si="3"/>
        <v>0</v>
      </c>
      <c r="S59" s="600">
        <f t="shared" si="3"/>
        <v>0</v>
      </c>
      <c r="T59" s="598">
        <f t="shared" si="3"/>
        <v>0</v>
      </c>
      <c r="U59" s="599">
        <f t="shared" si="3"/>
        <v>0</v>
      </c>
      <c r="V59" s="599">
        <f t="shared" si="3"/>
        <v>0</v>
      </c>
      <c r="W59" s="599">
        <f t="shared" si="3"/>
        <v>0</v>
      </c>
      <c r="X59" s="601">
        <f t="shared" si="3"/>
        <v>0</v>
      </c>
      <c r="Y59" s="599">
        <f t="shared" si="3"/>
        <v>0</v>
      </c>
      <c r="Z59" s="599">
        <f t="shared" si="3"/>
        <v>0</v>
      </c>
      <c r="AA59" s="599">
        <f t="shared" si="3"/>
        <v>0</v>
      </c>
      <c r="AB59" s="599">
        <f t="shared" si="3"/>
        <v>0</v>
      </c>
      <c r="AC59" s="600">
        <f t="shared" si="3"/>
        <v>0</v>
      </c>
      <c r="AD59" s="598">
        <f t="shared" si="3"/>
        <v>0</v>
      </c>
      <c r="AE59" s="599">
        <f t="shared" si="3"/>
        <v>0</v>
      </c>
      <c r="AF59" s="599">
        <f t="shared" si="3"/>
        <v>0</v>
      </c>
      <c r="AG59" s="599">
        <f t="shared" si="3"/>
        <v>0</v>
      </c>
      <c r="AH59" s="601">
        <f t="shared" si="3"/>
        <v>0</v>
      </c>
      <c r="AI59" s="599">
        <f t="shared" si="3"/>
        <v>0</v>
      </c>
      <c r="AJ59" s="599">
        <f t="shared" si="3"/>
        <v>0</v>
      </c>
      <c r="AK59" s="599">
        <f t="shared" si="3"/>
        <v>0</v>
      </c>
      <c r="AL59" s="599">
        <f t="shared" si="3"/>
        <v>0</v>
      </c>
      <c r="AM59" s="600">
        <f t="shared" si="3"/>
        <v>0</v>
      </c>
      <c r="AN59" s="598">
        <f t="shared" si="3"/>
        <v>0</v>
      </c>
      <c r="AO59" s="599">
        <f t="shared" si="3"/>
        <v>0</v>
      </c>
      <c r="AP59" s="599">
        <f t="shared" si="3"/>
        <v>0</v>
      </c>
      <c r="AQ59" s="599">
        <f t="shared" si="3"/>
        <v>0</v>
      </c>
      <c r="AR59" s="601">
        <f t="shared" si="3"/>
        <v>0</v>
      </c>
      <c r="AS59" s="599">
        <f t="shared" si="3"/>
        <v>0</v>
      </c>
      <c r="AT59" s="599">
        <f t="shared" si="3"/>
        <v>0</v>
      </c>
      <c r="AU59" s="599">
        <f t="shared" si="3"/>
        <v>0</v>
      </c>
      <c r="AV59" s="599">
        <f t="shared" si="3"/>
        <v>0</v>
      </c>
      <c r="AW59" s="600">
        <f t="shared" si="3"/>
        <v>0</v>
      </c>
      <c r="AX59" s="598">
        <f t="shared" si="3"/>
        <v>0</v>
      </c>
      <c r="AY59" s="599">
        <f t="shared" si="3"/>
        <v>0</v>
      </c>
      <c r="AZ59" s="599">
        <f t="shared" si="3"/>
        <v>0</v>
      </c>
      <c r="BA59" s="599">
        <f t="shared" si="3"/>
        <v>0</v>
      </c>
      <c r="BB59" s="601">
        <f t="shared" si="3"/>
        <v>0</v>
      </c>
    </row>
    <row r="60" spans="1:56" ht="14.25" customHeight="1" thickBot="1" x14ac:dyDescent="0.2">
      <c r="C60" s="602" t="s">
        <v>22</v>
      </c>
      <c r="D60" s="603"/>
      <c r="E60" s="604">
        <f>COUNTIF(E11:E55,3)</f>
        <v>0</v>
      </c>
      <c r="F60" s="605">
        <f t="shared" ref="F60:BB60" si="4">COUNTIF(F11:F55,3)</f>
        <v>0</v>
      </c>
      <c r="G60" s="605">
        <f t="shared" si="4"/>
        <v>0</v>
      </c>
      <c r="H60" s="605">
        <f t="shared" si="4"/>
        <v>0</v>
      </c>
      <c r="I60" s="606">
        <f t="shared" si="4"/>
        <v>0</v>
      </c>
      <c r="J60" s="604">
        <f t="shared" si="4"/>
        <v>0</v>
      </c>
      <c r="K60" s="605">
        <f t="shared" si="4"/>
        <v>0</v>
      </c>
      <c r="L60" s="605">
        <f t="shared" si="4"/>
        <v>0</v>
      </c>
      <c r="M60" s="605">
        <f t="shared" si="4"/>
        <v>0</v>
      </c>
      <c r="N60" s="607">
        <f t="shared" si="4"/>
        <v>0</v>
      </c>
      <c r="O60" s="605">
        <f t="shared" si="4"/>
        <v>0</v>
      </c>
      <c r="P60" s="605">
        <f t="shared" si="4"/>
        <v>0</v>
      </c>
      <c r="Q60" s="605">
        <f t="shared" si="4"/>
        <v>0</v>
      </c>
      <c r="R60" s="605">
        <f t="shared" si="4"/>
        <v>0</v>
      </c>
      <c r="S60" s="606">
        <f t="shared" si="4"/>
        <v>0</v>
      </c>
      <c r="T60" s="604">
        <f t="shared" si="4"/>
        <v>0</v>
      </c>
      <c r="U60" s="605">
        <f t="shared" si="4"/>
        <v>0</v>
      </c>
      <c r="V60" s="605">
        <f t="shared" si="4"/>
        <v>0</v>
      </c>
      <c r="W60" s="605">
        <f t="shared" si="4"/>
        <v>0</v>
      </c>
      <c r="X60" s="607">
        <f t="shared" si="4"/>
        <v>0</v>
      </c>
      <c r="Y60" s="605">
        <f t="shared" si="4"/>
        <v>0</v>
      </c>
      <c r="Z60" s="605">
        <f t="shared" si="4"/>
        <v>0</v>
      </c>
      <c r="AA60" s="605">
        <f t="shared" si="4"/>
        <v>0</v>
      </c>
      <c r="AB60" s="605">
        <f t="shared" si="4"/>
        <v>0</v>
      </c>
      <c r="AC60" s="606">
        <f t="shared" si="4"/>
        <v>0</v>
      </c>
      <c r="AD60" s="604">
        <f t="shared" si="4"/>
        <v>0</v>
      </c>
      <c r="AE60" s="605">
        <f t="shared" si="4"/>
        <v>0</v>
      </c>
      <c r="AF60" s="605">
        <f t="shared" si="4"/>
        <v>0</v>
      </c>
      <c r="AG60" s="605">
        <f t="shared" si="4"/>
        <v>0</v>
      </c>
      <c r="AH60" s="607">
        <f t="shared" si="4"/>
        <v>0</v>
      </c>
      <c r="AI60" s="605">
        <f t="shared" si="4"/>
        <v>0</v>
      </c>
      <c r="AJ60" s="605">
        <f t="shared" si="4"/>
        <v>0</v>
      </c>
      <c r="AK60" s="605">
        <f t="shared" si="4"/>
        <v>0</v>
      </c>
      <c r="AL60" s="605">
        <f t="shared" si="4"/>
        <v>0</v>
      </c>
      <c r="AM60" s="606">
        <f t="shared" si="4"/>
        <v>0</v>
      </c>
      <c r="AN60" s="604">
        <f t="shared" si="4"/>
        <v>0</v>
      </c>
      <c r="AO60" s="605">
        <f t="shared" si="4"/>
        <v>0</v>
      </c>
      <c r="AP60" s="605">
        <f t="shared" si="4"/>
        <v>0</v>
      </c>
      <c r="AQ60" s="605">
        <f t="shared" si="4"/>
        <v>0</v>
      </c>
      <c r="AR60" s="607">
        <f t="shared" si="4"/>
        <v>0</v>
      </c>
      <c r="AS60" s="605">
        <f t="shared" si="4"/>
        <v>0</v>
      </c>
      <c r="AT60" s="605">
        <f t="shared" si="4"/>
        <v>0</v>
      </c>
      <c r="AU60" s="605">
        <f t="shared" si="4"/>
        <v>0</v>
      </c>
      <c r="AV60" s="605">
        <f t="shared" si="4"/>
        <v>0</v>
      </c>
      <c r="AW60" s="606">
        <f t="shared" si="4"/>
        <v>0</v>
      </c>
      <c r="AX60" s="604">
        <f t="shared" si="4"/>
        <v>0</v>
      </c>
      <c r="AY60" s="605">
        <f t="shared" si="4"/>
        <v>0</v>
      </c>
      <c r="AZ60" s="605">
        <f t="shared" si="4"/>
        <v>0</v>
      </c>
      <c r="BA60" s="605">
        <f t="shared" si="4"/>
        <v>0</v>
      </c>
      <c r="BB60" s="607">
        <f t="shared" si="4"/>
        <v>0</v>
      </c>
    </row>
    <row r="61" spans="1:56" ht="14.25" thickBot="1" x14ac:dyDescent="0.2">
      <c r="C61" s="602" t="s">
        <v>23</v>
      </c>
      <c r="D61" s="603"/>
      <c r="E61" s="604">
        <f>SUM(E58:E60)</f>
        <v>0</v>
      </c>
      <c r="F61" s="605">
        <f t="shared" ref="F61:BB61" si="5">SUM(F58:F60)</f>
        <v>0</v>
      </c>
      <c r="G61" s="605">
        <f t="shared" si="5"/>
        <v>0</v>
      </c>
      <c r="H61" s="606">
        <f t="shared" si="5"/>
        <v>0</v>
      </c>
      <c r="I61" s="608">
        <f t="shared" si="5"/>
        <v>0</v>
      </c>
      <c r="J61" s="604">
        <f t="shared" si="5"/>
        <v>0</v>
      </c>
      <c r="K61" s="605">
        <f t="shared" si="5"/>
        <v>0</v>
      </c>
      <c r="L61" s="605">
        <f t="shared" si="5"/>
        <v>0</v>
      </c>
      <c r="M61" s="605">
        <f t="shared" si="5"/>
        <v>0</v>
      </c>
      <c r="N61" s="607">
        <f t="shared" si="5"/>
        <v>0</v>
      </c>
      <c r="O61" s="605">
        <f t="shared" si="5"/>
        <v>0</v>
      </c>
      <c r="P61" s="605">
        <f t="shared" si="5"/>
        <v>0</v>
      </c>
      <c r="Q61" s="605">
        <f t="shared" si="5"/>
        <v>0</v>
      </c>
      <c r="R61" s="605">
        <f t="shared" si="5"/>
        <v>0</v>
      </c>
      <c r="S61" s="606">
        <f t="shared" si="5"/>
        <v>0</v>
      </c>
      <c r="T61" s="604">
        <f t="shared" si="5"/>
        <v>0</v>
      </c>
      <c r="U61" s="605">
        <f t="shared" si="5"/>
        <v>0</v>
      </c>
      <c r="V61" s="605">
        <f t="shared" si="5"/>
        <v>0</v>
      </c>
      <c r="W61" s="605">
        <f t="shared" si="5"/>
        <v>0</v>
      </c>
      <c r="X61" s="607">
        <f t="shared" si="5"/>
        <v>0</v>
      </c>
      <c r="Y61" s="605">
        <f t="shared" si="5"/>
        <v>0</v>
      </c>
      <c r="Z61" s="605">
        <f t="shared" si="5"/>
        <v>0</v>
      </c>
      <c r="AA61" s="605">
        <f t="shared" si="5"/>
        <v>0</v>
      </c>
      <c r="AB61" s="605">
        <f t="shared" si="5"/>
        <v>0</v>
      </c>
      <c r="AC61" s="606">
        <f t="shared" si="5"/>
        <v>0</v>
      </c>
      <c r="AD61" s="604">
        <f t="shared" si="5"/>
        <v>0</v>
      </c>
      <c r="AE61" s="605">
        <f t="shared" si="5"/>
        <v>0</v>
      </c>
      <c r="AF61" s="605">
        <f t="shared" si="5"/>
        <v>0</v>
      </c>
      <c r="AG61" s="605">
        <f t="shared" si="5"/>
        <v>0</v>
      </c>
      <c r="AH61" s="607">
        <f t="shared" si="5"/>
        <v>0</v>
      </c>
      <c r="AI61" s="605">
        <f t="shared" si="5"/>
        <v>0</v>
      </c>
      <c r="AJ61" s="605">
        <f t="shared" si="5"/>
        <v>0</v>
      </c>
      <c r="AK61" s="605">
        <f t="shared" si="5"/>
        <v>0</v>
      </c>
      <c r="AL61" s="605">
        <f t="shared" si="5"/>
        <v>0</v>
      </c>
      <c r="AM61" s="606">
        <f t="shared" si="5"/>
        <v>0</v>
      </c>
      <c r="AN61" s="604">
        <f t="shared" si="5"/>
        <v>0</v>
      </c>
      <c r="AO61" s="605">
        <f t="shared" si="5"/>
        <v>0</v>
      </c>
      <c r="AP61" s="605">
        <f t="shared" si="5"/>
        <v>0</v>
      </c>
      <c r="AQ61" s="605">
        <f t="shared" si="5"/>
        <v>0</v>
      </c>
      <c r="AR61" s="607">
        <f t="shared" si="5"/>
        <v>0</v>
      </c>
      <c r="AS61" s="605">
        <f t="shared" si="5"/>
        <v>0</v>
      </c>
      <c r="AT61" s="605">
        <f t="shared" si="5"/>
        <v>0</v>
      </c>
      <c r="AU61" s="605">
        <f t="shared" si="5"/>
        <v>0</v>
      </c>
      <c r="AV61" s="605">
        <f t="shared" si="5"/>
        <v>0</v>
      </c>
      <c r="AW61" s="606">
        <f t="shared" si="5"/>
        <v>0</v>
      </c>
      <c r="AX61" s="604">
        <f t="shared" si="5"/>
        <v>0</v>
      </c>
      <c r="AY61" s="605">
        <f t="shared" si="5"/>
        <v>0</v>
      </c>
      <c r="AZ61" s="605">
        <f t="shared" si="5"/>
        <v>0</v>
      </c>
      <c r="BA61" s="605">
        <f t="shared" si="5"/>
        <v>0</v>
      </c>
      <c r="BB61" s="607">
        <f t="shared" si="5"/>
        <v>0</v>
      </c>
    </row>
    <row r="62" spans="1:56" ht="14.25" thickBot="1" x14ac:dyDescent="0.2"/>
    <row r="63" spans="1:56" ht="14.25" thickBot="1" x14ac:dyDescent="0.2">
      <c r="C63" s="136" t="s">
        <v>24</v>
      </c>
      <c r="D63" s="609"/>
      <c r="E63" s="587">
        <f t="shared" ref="E63:AJ63" si="6">E57</f>
        <v>1</v>
      </c>
      <c r="F63" s="588">
        <f t="shared" si="6"/>
        <v>2</v>
      </c>
      <c r="G63" s="588">
        <f t="shared" si="6"/>
        <v>3</v>
      </c>
      <c r="H63" s="588">
        <f t="shared" si="6"/>
        <v>4</v>
      </c>
      <c r="I63" s="589">
        <f t="shared" si="6"/>
        <v>5</v>
      </c>
      <c r="J63" s="587">
        <f t="shared" si="6"/>
        <v>6</v>
      </c>
      <c r="K63" s="588">
        <f t="shared" si="6"/>
        <v>7</v>
      </c>
      <c r="L63" s="588">
        <f t="shared" si="6"/>
        <v>8</v>
      </c>
      <c r="M63" s="588">
        <f t="shared" si="6"/>
        <v>9</v>
      </c>
      <c r="N63" s="589">
        <f t="shared" si="6"/>
        <v>10</v>
      </c>
      <c r="O63" s="587">
        <f t="shared" si="6"/>
        <v>11</v>
      </c>
      <c r="P63" s="591">
        <f t="shared" si="6"/>
        <v>12</v>
      </c>
      <c r="Q63" s="588">
        <f t="shared" si="6"/>
        <v>13</v>
      </c>
      <c r="R63" s="588">
        <f t="shared" si="6"/>
        <v>14</v>
      </c>
      <c r="S63" s="589">
        <f t="shared" si="6"/>
        <v>15</v>
      </c>
      <c r="T63" s="587">
        <f t="shared" si="6"/>
        <v>16</v>
      </c>
      <c r="U63" s="588">
        <f t="shared" si="6"/>
        <v>17</v>
      </c>
      <c r="V63" s="591">
        <f t="shared" si="6"/>
        <v>18</v>
      </c>
      <c r="W63" s="589">
        <f t="shared" si="6"/>
        <v>19</v>
      </c>
      <c r="X63" s="590">
        <f t="shared" si="6"/>
        <v>20</v>
      </c>
      <c r="Y63" s="591">
        <f t="shared" si="6"/>
        <v>21</v>
      </c>
      <c r="Z63" s="589">
        <f t="shared" si="6"/>
        <v>22</v>
      </c>
      <c r="AA63" s="588">
        <f t="shared" si="6"/>
        <v>23</v>
      </c>
      <c r="AB63" s="588">
        <f t="shared" si="6"/>
        <v>24</v>
      </c>
      <c r="AC63" s="589">
        <f t="shared" si="6"/>
        <v>25</v>
      </c>
      <c r="AD63" s="587">
        <f t="shared" si="6"/>
        <v>26</v>
      </c>
      <c r="AE63" s="588">
        <f t="shared" si="6"/>
        <v>27</v>
      </c>
      <c r="AF63" s="588">
        <f t="shared" si="6"/>
        <v>28</v>
      </c>
      <c r="AG63" s="588">
        <f t="shared" si="6"/>
        <v>29</v>
      </c>
      <c r="AH63" s="589">
        <f t="shared" si="6"/>
        <v>30</v>
      </c>
      <c r="AI63" s="587">
        <f t="shared" si="6"/>
        <v>31</v>
      </c>
      <c r="AJ63" s="588">
        <f t="shared" si="6"/>
        <v>32</v>
      </c>
      <c r="AK63" s="588">
        <f t="shared" ref="AK63:BB63" si="7">AK57</f>
        <v>33</v>
      </c>
      <c r="AL63" s="588">
        <f t="shared" si="7"/>
        <v>34</v>
      </c>
      <c r="AM63" s="590">
        <f t="shared" si="7"/>
        <v>35</v>
      </c>
      <c r="AN63" s="591">
        <f t="shared" si="7"/>
        <v>36</v>
      </c>
      <c r="AO63" s="588">
        <f t="shared" si="7"/>
        <v>37</v>
      </c>
      <c r="AP63" s="588">
        <f t="shared" si="7"/>
        <v>38</v>
      </c>
      <c r="AQ63" s="588">
        <f t="shared" si="7"/>
        <v>39</v>
      </c>
      <c r="AR63" s="589">
        <f t="shared" si="7"/>
        <v>40</v>
      </c>
      <c r="AS63" s="587">
        <f t="shared" si="7"/>
        <v>41</v>
      </c>
      <c r="AT63" s="588">
        <f t="shared" si="7"/>
        <v>42</v>
      </c>
      <c r="AU63" s="588">
        <f t="shared" si="7"/>
        <v>43</v>
      </c>
      <c r="AV63" s="588">
        <f t="shared" si="7"/>
        <v>44</v>
      </c>
      <c r="AW63" s="590">
        <f t="shared" si="7"/>
        <v>45</v>
      </c>
      <c r="AX63" s="587">
        <f t="shared" si="7"/>
        <v>46</v>
      </c>
      <c r="AY63" s="588">
        <f t="shared" si="7"/>
        <v>47</v>
      </c>
      <c r="AZ63" s="588">
        <f t="shared" si="7"/>
        <v>48</v>
      </c>
      <c r="BA63" s="588">
        <f t="shared" si="7"/>
        <v>49</v>
      </c>
      <c r="BB63" s="590">
        <f t="shared" si="7"/>
        <v>50</v>
      </c>
    </row>
    <row r="64" spans="1:56" ht="14.25" thickBot="1" x14ac:dyDescent="0.2">
      <c r="C64" s="592" t="str">
        <f>C58</f>
        <v>正答</v>
      </c>
      <c r="D64" s="593"/>
      <c r="E64" s="610" t="e">
        <f t="shared" ref="E64:AJ64" si="8">E58/E61</f>
        <v>#DIV/0!</v>
      </c>
      <c r="F64" s="611" t="e">
        <f t="shared" si="8"/>
        <v>#DIV/0!</v>
      </c>
      <c r="G64" s="611" t="e">
        <f t="shared" si="8"/>
        <v>#DIV/0!</v>
      </c>
      <c r="H64" s="611" t="e">
        <f t="shared" si="8"/>
        <v>#DIV/0!</v>
      </c>
      <c r="I64" s="612" t="e">
        <f t="shared" si="8"/>
        <v>#DIV/0!</v>
      </c>
      <c r="J64" s="610" t="e">
        <f t="shared" si="8"/>
        <v>#DIV/0!</v>
      </c>
      <c r="K64" s="611" t="e">
        <f t="shared" si="8"/>
        <v>#DIV/0!</v>
      </c>
      <c r="L64" s="611" t="e">
        <f t="shared" si="8"/>
        <v>#DIV/0!</v>
      </c>
      <c r="M64" s="611" t="e">
        <f t="shared" si="8"/>
        <v>#DIV/0!</v>
      </c>
      <c r="N64" s="612" t="e">
        <f t="shared" si="8"/>
        <v>#DIV/0!</v>
      </c>
      <c r="O64" s="610" t="e">
        <f t="shared" si="8"/>
        <v>#DIV/0!</v>
      </c>
      <c r="P64" s="613" t="e">
        <f t="shared" si="8"/>
        <v>#DIV/0!</v>
      </c>
      <c r="Q64" s="611" t="e">
        <f t="shared" si="8"/>
        <v>#DIV/0!</v>
      </c>
      <c r="R64" s="611" t="e">
        <f t="shared" si="8"/>
        <v>#DIV/0!</v>
      </c>
      <c r="S64" s="612" t="e">
        <f t="shared" si="8"/>
        <v>#DIV/0!</v>
      </c>
      <c r="T64" s="610" t="e">
        <f t="shared" si="8"/>
        <v>#DIV/0!</v>
      </c>
      <c r="U64" s="611" t="e">
        <f t="shared" si="8"/>
        <v>#DIV/0!</v>
      </c>
      <c r="V64" s="613" t="e">
        <f t="shared" si="8"/>
        <v>#DIV/0!</v>
      </c>
      <c r="W64" s="612" t="e">
        <f t="shared" si="8"/>
        <v>#DIV/0!</v>
      </c>
      <c r="X64" s="614" t="e">
        <f t="shared" si="8"/>
        <v>#DIV/0!</v>
      </c>
      <c r="Y64" s="613" t="e">
        <f t="shared" si="8"/>
        <v>#DIV/0!</v>
      </c>
      <c r="Z64" s="612" t="e">
        <f t="shared" si="8"/>
        <v>#DIV/0!</v>
      </c>
      <c r="AA64" s="611" t="e">
        <f t="shared" si="8"/>
        <v>#DIV/0!</v>
      </c>
      <c r="AB64" s="611" t="e">
        <f t="shared" si="8"/>
        <v>#DIV/0!</v>
      </c>
      <c r="AC64" s="612" t="e">
        <f t="shared" si="8"/>
        <v>#DIV/0!</v>
      </c>
      <c r="AD64" s="610" t="e">
        <f t="shared" si="8"/>
        <v>#DIV/0!</v>
      </c>
      <c r="AE64" s="611" t="e">
        <f t="shared" si="8"/>
        <v>#DIV/0!</v>
      </c>
      <c r="AF64" s="611" t="e">
        <f t="shared" si="8"/>
        <v>#DIV/0!</v>
      </c>
      <c r="AG64" s="611" t="e">
        <f t="shared" si="8"/>
        <v>#DIV/0!</v>
      </c>
      <c r="AH64" s="612" t="e">
        <f t="shared" si="8"/>
        <v>#DIV/0!</v>
      </c>
      <c r="AI64" s="610" t="e">
        <f t="shared" si="8"/>
        <v>#DIV/0!</v>
      </c>
      <c r="AJ64" s="611" t="e">
        <f t="shared" si="8"/>
        <v>#DIV/0!</v>
      </c>
      <c r="AK64" s="611" t="e">
        <f t="shared" ref="AK64:BB64" si="9">AK58/AK61</f>
        <v>#DIV/0!</v>
      </c>
      <c r="AL64" s="611" t="e">
        <f t="shared" si="9"/>
        <v>#DIV/0!</v>
      </c>
      <c r="AM64" s="614" t="e">
        <f t="shared" si="9"/>
        <v>#DIV/0!</v>
      </c>
      <c r="AN64" s="613" t="e">
        <f t="shared" si="9"/>
        <v>#DIV/0!</v>
      </c>
      <c r="AO64" s="611" t="e">
        <f t="shared" si="9"/>
        <v>#DIV/0!</v>
      </c>
      <c r="AP64" s="611" t="e">
        <f>AP58/AP61</f>
        <v>#DIV/0!</v>
      </c>
      <c r="AQ64" s="611" t="e">
        <f t="shared" si="9"/>
        <v>#DIV/0!</v>
      </c>
      <c r="AR64" s="612" t="e">
        <f t="shared" si="9"/>
        <v>#DIV/0!</v>
      </c>
      <c r="AS64" s="610" t="e">
        <f t="shared" si="9"/>
        <v>#DIV/0!</v>
      </c>
      <c r="AT64" s="611" t="e">
        <f t="shared" si="9"/>
        <v>#DIV/0!</v>
      </c>
      <c r="AU64" s="611" t="e">
        <f t="shared" si="9"/>
        <v>#DIV/0!</v>
      </c>
      <c r="AV64" s="611" t="e">
        <f t="shared" si="9"/>
        <v>#DIV/0!</v>
      </c>
      <c r="AW64" s="614" t="e">
        <f t="shared" si="9"/>
        <v>#DIV/0!</v>
      </c>
      <c r="AX64" s="610" t="e">
        <f t="shared" si="9"/>
        <v>#DIV/0!</v>
      </c>
      <c r="AY64" s="611" t="e">
        <f t="shared" si="9"/>
        <v>#DIV/0!</v>
      </c>
      <c r="AZ64" s="611" t="e">
        <f t="shared" si="9"/>
        <v>#DIV/0!</v>
      </c>
      <c r="BA64" s="611" t="e">
        <f t="shared" si="9"/>
        <v>#DIV/0!</v>
      </c>
      <c r="BB64" s="614" t="e">
        <f t="shared" si="9"/>
        <v>#DIV/0!</v>
      </c>
    </row>
    <row r="65" spans="3:54" ht="14.25" thickBot="1" x14ac:dyDescent="0.2">
      <c r="C65" s="596" t="str">
        <f>C59</f>
        <v>誤答</v>
      </c>
      <c r="D65" s="597"/>
      <c r="E65" s="615" t="e">
        <f t="shared" ref="E65:AJ65" si="10">E59/E61</f>
        <v>#DIV/0!</v>
      </c>
      <c r="F65" s="616" t="e">
        <f t="shared" si="10"/>
        <v>#DIV/0!</v>
      </c>
      <c r="G65" s="616" t="e">
        <f t="shared" si="10"/>
        <v>#DIV/0!</v>
      </c>
      <c r="H65" s="616" t="e">
        <f t="shared" si="10"/>
        <v>#DIV/0!</v>
      </c>
      <c r="I65" s="617" t="e">
        <f t="shared" si="10"/>
        <v>#DIV/0!</v>
      </c>
      <c r="J65" s="615" t="e">
        <f t="shared" si="10"/>
        <v>#DIV/0!</v>
      </c>
      <c r="K65" s="616" t="e">
        <f t="shared" si="10"/>
        <v>#DIV/0!</v>
      </c>
      <c r="L65" s="616" t="e">
        <f t="shared" si="10"/>
        <v>#DIV/0!</v>
      </c>
      <c r="M65" s="616" t="e">
        <f t="shared" si="10"/>
        <v>#DIV/0!</v>
      </c>
      <c r="N65" s="617" t="e">
        <f t="shared" si="10"/>
        <v>#DIV/0!</v>
      </c>
      <c r="O65" s="615" t="e">
        <f t="shared" si="10"/>
        <v>#DIV/0!</v>
      </c>
      <c r="P65" s="618" t="e">
        <f t="shared" si="10"/>
        <v>#DIV/0!</v>
      </c>
      <c r="Q65" s="616" t="e">
        <f t="shared" si="10"/>
        <v>#DIV/0!</v>
      </c>
      <c r="R65" s="616" t="e">
        <f t="shared" si="10"/>
        <v>#DIV/0!</v>
      </c>
      <c r="S65" s="617" t="e">
        <f t="shared" si="10"/>
        <v>#DIV/0!</v>
      </c>
      <c r="T65" s="615" t="e">
        <f t="shared" si="10"/>
        <v>#DIV/0!</v>
      </c>
      <c r="U65" s="616" t="e">
        <f t="shared" si="10"/>
        <v>#DIV/0!</v>
      </c>
      <c r="V65" s="618" t="e">
        <f t="shared" si="10"/>
        <v>#DIV/0!</v>
      </c>
      <c r="W65" s="617" t="e">
        <f t="shared" si="10"/>
        <v>#DIV/0!</v>
      </c>
      <c r="X65" s="619" t="e">
        <f t="shared" si="10"/>
        <v>#DIV/0!</v>
      </c>
      <c r="Y65" s="618" t="e">
        <f t="shared" si="10"/>
        <v>#DIV/0!</v>
      </c>
      <c r="Z65" s="617" t="e">
        <f t="shared" si="10"/>
        <v>#DIV/0!</v>
      </c>
      <c r="AA65" s="616" t="e">
        <f t="shared" si="10"/>
        <v>#DIV/0!</v>
      </c>
      <c r="AB65" s="616" t="e">
        <f t="shared" si="10"/>
        <v>#DIV/0!</v>
      </c>
      <c r="AC65" s="617" t="e">
        <f t="shared" si="10"/>
        <v>#DIV/0!</v>
      </c>
      <c r="AD65" s="615" t="e">
        <f t="shared" si="10"/>
        <v>#DIV/0!</v>
      </c>
      <c r="AE65" s="616" t="e">
        <f t="shared" si="10"/>
        <v>#DIV/0!</v>
      </c>
      <c r="AF65" s="616" t="e">
        <f t="shared" si="10"/>
        <v>#DIV/0!</v>
      </c>
      <c r="AG65" s="616" t="e">
        <f t="shared" si="10"/>
        <v>#DIV/0!</v>
      </c>
      <c r="AH65" s="617" t="e">
        <f t="shared" si="10"/>
        <v>#DIV/0!</v>
      </c>
      <c r="AI65" s="615" t="e">
        <f t="shared" si="10"/>
        <v>#DIV/0!</v>
      </c>
      <c r="AJ65" s="616" t="e">
        <f t="shared" si="10"/>
        <v>#DIV/0!</v>
      </c>
      <c r="AK65" s="616" t="e">
        <f t="shared" ref="AK65:BB65" si="11">AK59/AK61</f>
        <v>#DIV/0!</v>
      </c>
      <c r="AL65" s="616" t="e">
        <f t="shared" si="11"/>
        <v>#DIV/0!</v>
      </c>
      <c r="AM65" s="619" t="e">
        <f t="shared" si="11"/>
        <v>#DIV/0!</v>
      </c>
      <c r="AN65" s="618" t="e">
        <f t="shared" si="11"/>
        <v>#DIV/0!</v>
      </c>
      <c r="AO65" s="616" t="e">
        <f t="shared" si="11"/>
        <v>#DIV/0!</v>
      </c>
      <c r="AP65" s="616" t="e">
        <f t="shared" si="11"/>
        <v>#DIV/0!</v>
      </c>
      <c r="AQ65" s="616" t="e">
        <f t="shared" si="11"/>
        <v>#DIV/0!</v>
      </c>
      <c r="AR65" s="617" t="e">
        <f t="shared" si="11"/>
        <v>#DIV/0!</v>
      </c>
      <c r="AS65" s="615" t="e">
        <f t="shared" si="11"/>
        <v>#DIV/0!</v>
      </c>
      <c r="AT65" s="616" t="e">
        <f t="shared" si="11"/>
        <v>#DIV/0!</v>
      </c>
      <c r="AU65" s="616" t="e">
        <f t="shared" si="11"/>
        <v>#DIV/0!</v>
      </c>
      <c r="AV65" s="616" t="e">
        <f t="shared" si="11"/>
        <v>#DIV/0!</v>
      </c>
      <c r="AW65" s="619" t="e">
        <f t="shared" si="11"/>
        <v>#DIV/0!</v>
      </c>
      <c r="AX65" s="615" t="e">
        <f t="shared" si="11"/>
        <v>#DIV/0!</v>
      </c>
      <c r="AY65" s="616" t="e">
        <f t="shared" si="11"/>
        <v>#DIV/0!</v>
      </c>
      <c r="AZ65" s="616" t="e">
        <f t="shared" si="11"/>
        <v>#DIV/0!</v>
      </c>
      <c r="BA65" s="616" t="e">
        <f t="shared" si="11"/>
        <v>#DIV/0!</v>
      </c>
      <c r="BB65" s="619" t="e">
        <f t="shared" si="11"/>
        <v>#DIV/0!</v>
      </c>
    </row>
    <row r="66" spans="3:54" ht="14.25" thickBot="1" x14ac:dyDescent="0.2">
      <c r="C66" s="596" t="str">
        <f>C60</f>
        <v>無答</v>
      </c>
      <c r="D66" s="597"/>
      <c r="E66" s="615" t="e">
        <f t="shared" ref="E66:AJ66" si="12">E60/E61</f>
        <v>#DIV/0!</v>
      </c>
      <c r="F66" s="616" t="e">
        <f t="shared" si="12"/>
        <v>#DIV/0!</v>
      </c>
      <c r="G66" s="616" t="e">
        <f t="shared" si="12"/>
        <v>#DIV/0!</v>
      </c>
      <c r="H66" s="616" t="e">
        <f t="shared" si="12"/>
        <v>#DIV/0!</v>
      </c>
      <c r="I66" s="617" t="e">
        <f t="shared" si="12"/>
        <v>#DIV/0!</v>
      </c>
      <c r="J66" s="615" t="e">
        <f t="shared" si="12"/>
        <v>#DIV/0!</v>
      </c>
      <c r="K66" s="616" t="e">
        <f t="shared" si="12"/>
        <v>#DIV/0!</v>
      </c>
      <c r="L66" s="616" t="e">
        <f t="shared" si="12"/>
        <v>#DIV/0!</v>
      </c>
      <c r="M66" s="616" t="e">
        <f t="shared" si="12"/>
        <v>#DIV/0!</v>
      </c>
      <c r="N66" s="617" t="e">
        <f t="shared" si="12"/>
        <v>#DIV/0!</v>
      </c>
      <c r="O66" s="615" t="e">
        <f t="shared" si="12"/>
        <v>#DIV/0!</v>
      </c>
      <c r="P66" s="618" t="e">
        <f t="shared" si="12"/>
        <v>#DIV/0!</v>
      </c>
      <c r="Q66" s="616" t="e">
        <f t="shared" si="12"/>
        <v>#DIV/0!</v>
      </c>
      <c r="R66" s="616" t="e">
        <f t="shared" si="12"/>
        <v>#DIV/0!</v>
      </c>
      <c r="S66" s="617" t="e">
        <f t="shared" si="12"/>
        <v>#DIV/0!</v>
      </c>
      <c r="T66" s="615" t="e">
        <f t="shared" si="12"/>
        <v>#DIV/0!</v>
      </c>
      <c r="U66" s="616" t="e">
        <f t="shared" si="12"/>
        <v>#DIV/0!</v>
      </c>
      <c r="V66" s="618" t="e">
        <f t="shared" si="12"/>
        <v>#DIV/0!</v>
      </c>
      <c r="W66" s="617" t="e">
        <f t="shared" si="12"/>
        <v>#DIV/0!</v>
      </c>
      <c r="X66" s="619" t="e">
        <f t="shared" si="12"/>
        <v>#DIV/0!</v>
      </c>
      <c r="Y66" s="618" t="e">
        <f t="shared" si="12"/>
        <v>#DIV/0!</v>
      </c>
      <c r="Z66" s="617" t="e">
        <f t="shared" si="12"/>
        <v>#DIV/0!</v>
      </c>
      <c r="AA66" s="616" t="e">
        <f t="shared" si="12"/>
        <v>#DIV/0!</v>
      </c>
      <c r="AB66" s="616" t="e">
        <f t="shared" si="12"/>
        <v>#DIV/0!</v>
      </c>
      <c r="AC66" s="617" t="e">
        <f t="shared" si="12"/>
        <v>#DIV/0!</v>
      </c>
      <c r="AD66" s="615" t="e">
        <f t="shared" si="12"/>
        <v>#DIV/0!</v>
      </c>
      <c r="AE66" s="616" t="e">
        <f t="shared" si="12"/>
        <v>#DIV/0!</v>
      </c>
      <c r="AF66" s="616" t="e">
        <f t="shared" si="12"/>
        <v>#DIV/0!</v>
      </c>
      <c r="AG66" s="616" t="e">
        <f t="shared" si="12"/>
        <v>#DIV/0!</v>
      </c>
      <c r="AH66" s="617" t="e">
        <f t="shared" si="12"/>
        <v>#DIV/0!</v>
      </c>
      <c r="AI66" s="615" t="e">
        <f t="shared" si="12"/>
        <v>#DIV/0!</v>
      </c>
      <c r="AJ66" s="616" t="e">
        <f t="shared" si="12"/>
        <v>#DIV/0!</v>
      </c>
      <c r="AK66" s="616" t="e">
        <f t="shared" ref="AK66:BB66" si="13">AK60/AK61</f>
        <v>#DIV/0!</v>
      </c>
      <c r="AL66" s="616" t="e">
        <f t="shared" si="13"/>
        <v>#DIV/0!</v>
      </c>
      <c r="AM66" s="619" t="e">
        <f t="shared" si="13"/>
        <v>#DIV/0!</v>
      </c>
      <c r="AN66" s="618" t="e">
        <f t="shared" si="13"/>
        <v>#DIV/0!</v>
      </c>
      <c r="AO66" s="616" t="e">
        <f t="shared" si="13"/>
        <v>#DIV/0!</v>
      </c>
      <c r="AP66" s="616" t="e">
        <f t="shared" si="13"/>
        <v>#DIV/0!</v>
      </c>
      <c r="AQ66" s="616" t="e">
        <f t="shared" si="13"/>
        <v>#DIV/0!</v>
      </c>
      <c r="AR66" s="617" t="e">
        <f t="shared" si="13"/>
        <v>#DIV/0!</v>
      </c>
      <c r="AS66" s="615" t="e">
        <f t="shared" si="13"/>
        <v>#DIV/0!</v>
      </c>
      <c r="AT66" s="616" t="e">
        <f t="shared" si="13"/>
        <v>#DIV/0!</v>
      </c>
      <c r="AU66" s="616" t="e">
        <f t="shared" si="13"/>
        <v>#DIV/0!</v>
      </c>
      <c r="AV66" s="616" t="e">
        <f t="shared" si="13"/>
        <v>#DIV/0!</v>
      </c>
      <c r="AW66" s="619" t="e">
        <f t="shared" si="13"/>
        <v>#DIV/0!</v>
      </c>
      <c r="AX66" s="615" t="e">
        <f t="shared" si="13"/>
        <v>#DIV/0!</v>
      </c>
      <c r="AY66" s="616" t="e">
        <f t="shared" si="13"/>
        <v>#DIV/0!</v>
      </c>
      <c r="AZ66" s="616" t="e">
        <f t="shared" si="13"/>
        <v>#DIV/0!</v>
      </c>
      <c r="BA66" s="616" t="e">
        <f t="shared" si="13"/>
        <v>#DIV/0!</v>
      </c>
      <c r="BB66" s="619" t="e">
        <f t="shared" si="13"/>
        <v>#DIV/0!</v>
      </c>
    </row>
    <row r="67" spans="3:54" ht="14.25" thickBot="1" x14ac:dyDescent="0.2">
      <c r="C67" s="602" t="str">
        <f>C61</f>
        <v>合計</v>
      </c>
      <c r="D67" s="603"/>
      <c r="E67" s="622" t="e">
        <f t="shared" ref="E67:AJ67" si="14">SUM(E64:E66)</f>
        <v>#DIV/0!</v>
      </c>
      <c r="F67" s="623" t="e">
        <f t="shared" si="14"/>
        <v>#DIV/0!</v>
      </c>
      <c r="G67" s="623" t="e">
        <f t="shared" si="14"/>
        <v>#DIV/0!</v>
      </c>
      <c r="H67" s="623" t="e">
        <f t="shared" si="14"/>
        <v>#DIV/0!</v>
      </c>
      <c r="I67" s="624" t="e">
        <f t="shared" si="14"/>
        <v>#DIV/0!</v>
      </c>
      <c r="J67" s="622" t="e">
        <f t="shared" si="14"/>
        <v>#DIV/0!</v>
      </c>
      <c r="K67" s="623" t="e">
        <f t="shared" si="14"/>
        <v>#DIV/0!</v>
      </c>
      <c r="L67" s="623" t="e">
        <f t="shared" si="14"/>
        <v>#DIV/0!</v>
      </c>
      <c r="M67" s="623" t="e">
        <f t="shared" si="14"/>
        <v>#DIV/0!</v>
      </c>
      <c r="N67" s="624" t="e">
        <f t="shared" si="14"/>
        <v>#DIV/0!</v>
      </c>
      <c r="O67" s="622" t="e">
        <f t="shared" si="14"/>
        <v>#DIV/0!</v>
      </c>
      <c r="P67" s="625" t="e">
        <f t="shared" si="14"/>
        <v>#DIV/0!</v>
      </c>
      <c r="Q67" s="623" t="e">
        <f t="shared" si="14"/>
        <v>#DIV/0!</v>
      </c>
      <c r="R67" s="623" t="e">
        <f t="shared" si="14"/>
        <v>#DIV/0!</v>
      </c>
      <c r="S67" s="624" t="e">
        <f t="shared" si="14"/>
        <v>#DIV/0!</v>
      </c>
      <c r="T67" s="622" t="e">
        <f t="shared" si="14"/>
        <v>#DIV/0!</v>
      </c>
      <c r="U67" s="623" t="e">
        <f t="shared" si="14"/>
        <v>#DIV/0!</v>
      </c>
      <c r="V67" s="625" t="e">
        <f t="shared" si="14"/>
        <v>#DIV/0!</v>
      </c>
      <c r="W67" s="624" t="e">
        <f t="shared" si="14"/>
        <v>#DIV/0!</v>
      </c>
      <c r="X67" s="626" t="e">
        <f t="shared" si="14"/>
        <v>#DIV/0!</v>
      </c>
      <c r="Y67" s="625" t="e">
        <f t="shared" si="14"/>
        <v>#DIV/0!</v>
      </c>
      <c r="Z67" s="624" t="e">
        <f t="shared" si="14"/>
        <v>#DIV/0!</v>
      </c>
      <c r="AA67" s="623" t="e">
        <f t="shared" si="14"/>
        <v>#DIV/0!</v>
      </c>
      <c r="AB67" s="623" t="e">
        <f t="shared" si="14"/>
        <v>#DIV/0!</v>
      </c>
      <c r="AC67" s="624" t="e">
        <f t="shared" si="14"/>
        <v>#DIV/0!</v>
      </c>
      <c r="AD67" s="622" t="e">
        <f t="shared" si="14"/>
        <v>#DIV/0!</v>
      </c>
      <c r="AE67" s="623" t="e">
        <f t="shared" si="14"/>
        <v>#DIV/0!</v>
      </c>
      <c r="AF67" s="623" t="e">
        <f t="shared" si="14"/>
        <v>#DIV/0!</v>
      </c>
      <c r="AG67" s="623" t="e">
        <f t="shared" si="14"/>
        <v>#DIV/0!</v>
      </c>
      <c r="AH67" s="624" t="e">
        <f t="shared" si="14"/>
        <v>#DIV/0!</v>
      </c>
      <c r="AI67" s="622" t="e">
        <f t="shared" si="14"/>
        <v>#DIV/0!</v>
      </c>
      <c r="AJ67" s="623" t="e">
        <f t="shared" si="14"/>
        <v>#DIV/0!</v>
      </c>
      <c r="AK67" s="623" t="e">
        <f t="shared" ref="AK67:BB67" si="15">SUM(AK64:AK66)</f>
        <v>#DIV/0!</v>
      </c>
      <c r="AL67" s="623" t="e">
        <f t="shared" si="15"/>
        <v>#DIV/0!</v>
      </c>
      <c r="AM67" s="626" t="e">
        <f t="shared" si="15"/>
        <v>#DIV/0!</v>
      </c>
      <c r="AN67" s="625" t="e">
        <f t="shared" si="15"/>
        <v>#DIV/0!</v>
      </c>
      <c r="AO67" s="623" t="e">
        <f t="shared" si="15"/>
        <v>#DIV/0!</v>
      </c>
      <c r="AP67" s="623" t="e">
        <f t="shared" si="15"/>
        <v>#DIV/0!</v>
      </c>
      <c r="AQ67" s="623" t="e">
        <f t="shared" si="15"/>
        <v>#DIV/0!</v>
      </c>
      <c r="AR67" s="624" t="e">
        <f t="shared" si="15"/>
        <v>#DIV/0!</v>
      </c>
      <c r="AS67" s="622" t="e">
        <f t="shared" si="15"/>
        <v>#DIV/0!</v>
      </c>
      <c r="AT67" s="623" t="e">
        <f t="shared" si="15"/>
        <v>#DIV/0!</v>
      </c>
      <c r="AU67" s="623" t="e">
        <f t="shared" si="15"/>
        <v>#DIV/0!</v>
      </c>
      <c r="AV67" s="623" t="e">
        <f t="shared" si="15"/>
        <v>#DIV/0!</v>
      </c>
      <c r="AW67" s="626" t="e">
        <f t="shared" si="15"/>
        <v>#DIV/0!</v>
      </c>
      <c r="AX67" s="622" t="e">
        <f t="shared" si="15"/>
        <v>#DIV/0!</v>
      </c>
      <c r="AY67" s="623" t="e">
        <f t="shared" si="15"/>
        <v>#DIV/0!</v>
      </c>
      <c r="AZ67" s="623" t="e">
        <f t="shared" si="15"/>
        <v>#DIV/0!</v>
      </c>
      <c r="BA67" s="623" t="e">
        <f t="shared" si="15"/>
        <v>#DIV/0!</v>
      </c>
      <c r="BB67" s="626" t="e">
        <f t="shared" si="15"/>
        <v>#DIV/0!</v>
      </c>
    </row>
    <row r="69" spans="3:54" ht="14.25" thickBot="1" x14ac:dyDescent="0.2">
      <c r="C69" s="136" t="s">
        <v>25</v>
      </c>
    </row>
    <row r="70" spans="3:54" ht="14.25" thickBot="1" x14ac:dyDescent="0.2">
      <c r="C70" s="596"/>
      <c r="D70" s="597"/>
      <c r="E70" s="627"/>
      <c r="F70" s="867" t="str">
        <f>BF35</f>
        <v>知・技</v>
      </c>
      <c r="G70" s="867"/>
      <c r="H70" s="867"/>
      <c r="I70" s="601"/>
      <c r="J70" s="627"/>
      <c r="K70" s="868" t="str">
        <f>BF36</f>
        <v>思･判･表</v>
      </c>
      <c r="L70" s="868"/>
      <c r="M70" s="868"/>
      <c r="N70" s="601"/>
      <c r="O70" s="627"/>
      <c r="P70" s="868" t="str">
        <f>BF37</f>
        <v>-</v>
      </c>
      <c r="Q70" s="868"/>
      <c r="R70" s="868"/>
      <c r="S70" s="601"/>
      <c r="T70" s="627"/>
      <c r="U70" s="868" t="str">
        <f>BF38</f>
        <v>-</v>
      </c>
      <c r="V70" s="868"/>
      <c r="W70" s="868"/>
      <c r="X70" s="601"/>
      <c r="Y70" s="627"/>
      <c r="Z70" s="868" t="str">
        <f>BF39</f>
        <v>-</v>
      </c>
      <c r="AA70" s="868"/>
      <c r="AB70" s="868"/>
      <c r="AC70" s="601"/>
      <c r="AD70" s="135"/>
      <c r="AE70" s="628"/>
      <c r="AF70" s="628"/>
      <c r="AG70" s="628"/>
      <c r="AH70" s="135"/>
      <c r="AI70" s="135"/>
      <c r="AJ70" s="628"/>
      <c r="AK70" s="628"/>
      <c r="AL70" s="628"/>
      <c r="AM70" s="135"/>
      <c r="AN70" s="135"/>
      <c r="AO70" s="628"/>
      <c r="AP70" s="628"/>
      <c r="AQ70" s="628"/>
      <c r="AR70" s="135"/>
      <c r="AS70" s="135"/>
      <c r="AT70" s="628"/>
      <c r="AU70" s="628"/>
      <c r="AV70" s="628"/>
      <c r="AW70" s="135"/>
      <c r="AX70" s="135"/>
      <c r="AY70" s="628"/>
      <c r="AZ70" s="628"/>
      <c r="BA70" s="628"/>
      <c r="BB70" s="135"/>
    </row>
    <row r="71" spans="3:54" x14ac:dyDescent="0.15">
      <c r="C71" s="629" t="s">
        <v>26</v>
      </c>
      <c r="D71" s="630"/>
      <c r="E71" s="631"/>
      <c r="F71" s="882" t="e">
        <f>国語得点!BB64</f>
        <v>#DIV/0!</v>
      </c>
      <c r="G71" s="883"/>
      <c r="H71" s="883"/>
      <c r="I71" s="632"/>
      <c r="J71" s="631"/>
      <c r="K71" s="882" t="e">
        <f>国語得点!BB65</f>
        <v>#DIV/0!</v>
      </c>
      <c r="L71" s="883"/>
      <c r="M71" s="883"/>
      <c r="N71" s="632"/>
      <c r="O71" s="633"/>
      <c r="P71" s="891" t="e">
        <f>国語得点!BB66</f>
        <v>#DIV/0!</v>
      </c>
      <c r="Q71" s="892"/>
      <c r="R71" s="893"/>
      <c r="S71" s="632"/>
      <c r="T71" s="633"/>
      <c r="U71" s="891" t="e">
        <f>国語得点!BB67</f>
        <v>#DIV/0!</v>
      </c>
      <c r="V71" s="892"/>
      <c r="W71" s="893"/>
      <c r="X71" s="632"/>
      <c r="Y71" s="633"/>
      <c r="Z71" s="891" t="e">
        <f>国語得点!BB68</f>
        <v>#DIV/0!</v>
      </c>
      <c r="AA71" s="892"/>
      <c r="AB71" s="893"/>
      <c r="AC71" s="632"/>
      <c r="AD71" s="634"/>
      <c r="AE71" s="628"/>
      <c r="AF71" s="628"/>
      <c r="AG71" s="628"/>
      <c r="AH71" s="135"/>
      <c r="AI71" s="634"/>
      <c r="AJ71" s="628"/>
      <c r="AK71" s="628"/>
      <c r="AL71" s="628"/>
      <c r="AM71" s="135"/>
      <c r="AN71" s="634"/>
      <c r="AO71" s="628"/>
      <c r="AP71" s="628"/>
      <c r="AQ71" s="628"/>
      <c r="AR71" s="135"/>
      <c r="AS71" s="634"/>
      <c r="AT71" s="628"/>
      <c r="AU71" s="628"/>
      <c r="AV71" s="628"/>
      <c r="AW71" s="135"/>
      <c r="AX71" s="634"/>
      <c r="AY71" s="628"/>
      <c r="AZ71" s="628"/>
      <c r="BA71" s="628"/>
      <c r="BB71" s="135"/>
    </row>
    <row r="72" spans="3:54" x14ac:dyDescent="0.15">
      <c r="C72" s="635" t="s">
        <v>27</v>
      </c>
      <c r="D72" s="636"/>
      <c r="E72" s="637"/>
      <c r="F72" s="884" t="e">
        <f>国語得点!BB71</f>
        <v>#DIV/0!</v>
      </c>
      <c r="G72" s="885"/>
      <c r="H72" s="885"/>
      <c r="I72" s="638"/>
      <c r="J72" s="637"/>
      <c r="K72" s="886" t="e">
        <f>国語得点!BB72</f>
        <v>#DIV/0!</v>
      </c>
      <c r="L72" s="887"/>
      <c r="M72" s="888"/>
      <c r="N72" s="638"/>
      <c r="O72" s="639"/>
      <c r="P72" s="886" t="e">
        <f>国語得点!BB73</f>
        <v>#DIV/0!</v>
      </c>
      <c r="Q72" s="887"/>
      <c r="R72" s="888"/>
      <c r="S72" s="638"/>
      <c r="T72" s="639"/>
      <c r="U72" s="886" t="e">
        <f>国語得点!BB74</f>
        <v>#DIV/0!</v>
      </c>
      <c r="V72" s="887"/>
      <c r="W72" s="888"/>
      <c r="X72" s="638"/>
      <c r="Y72" s="639"/>
      <c r="Z72" s="886" t="e">
        <f>国語得点!BB75</f>
        <v>#DIV/0!</v>
      </c>
      <c r="AA72" s="887"/>
      <c r="AB72" s="888"/>
      <c r="AC72" s="638"/>
      <c r="AD72" s="634"/>
      <c r="AE72" s="628"/>
      <c r="AF72" s="628"/>
      <c r="AG72" s="628"/>
      <c r="AH72" s="135"/>
      <c r="AI72" s="634"/>
      <c r="AJ72" s="628"/>
      <c r="AK72" s="628"/>
      <c r="AL72" s="628"/>
      <c r="AM72" s="135"/>
      <c r="AN72" s="634"/>
      <c r="AO72" s="628"/>
      <c r="AP72" s="628"/>
      <c r="AQ72" s="628"/>
      <c r="AR72" s="135"/>
      <c r="AS72" s="634"/>
      <c r="AT72" s="628"/>
      <c r="AU72" s="628"/>
      <c r="AV72" s="628"/>
      <c r="AW72" s="135"/>
      <c r="AX72" s="634"/>
      <c r="AY72" s="628"/>
      <c r="AZ72" s="628"/>
      <c r="BA72" s="628"/>
      <c r="BB72" s="135"/>
    </row>
    <row r="73" spans="3:54" ht="14.25" thickBot="1" x14ac:dyDescent="0.2">
      <c r="C73" s="640" t="s">
        <v>28</v>
      </c>
      <c r="D73" s="641"/>
      <c r="E73" s="642"/>
      <c r="F73" s="889" t="e">
        <f>国語得点!BB78</f>
        <v>#DIV/0!</v>
      </c>
      <c r="G73" s="890"/>
      <c r="H73" s="890"/>
      <c r="I73" s="643"/>
      <c r="J73" s="642"/>
      <c r="K73" s="878" t="e">
        <f>国語得点!BB79</f>
        <v>#DIV/0!</v>
      </c>
      <c r="L73" s="879"/>
      <c r="M73" s="880"/>
      <c r="N73" s="643"/>
      <c r="O73" s="644"/>
      <c r="P73" s="878" t="e">
        <f>国語得点!BB80</f>
        <v>#DIV/0!</v>
      </c>
      <c r="Q73" s="879"/>
      <c r="R73" s="880"/>
      <c r="S73" s="643"/>
      <c r="T73" s="644"/>
      <c r="U73" s="878" t="e">
        <f>国語得点!BB81</f>
        <v>#DIV/0!</v>
      </c>
      <c r="V73" s="879"/>
      <c r="W73" s="880"/>
      <c r="X73" s="643"/>
      <c r="Y73" s="644"/>
      <c r="Z73" s="878" t="e">
        <f>国語得点!BB82</f>
        <v>#DIV/0!</v>
      </c>
      <c r="AA73" s="879"/>
      <c r="AB73" s="880"/>
      <c r="AC73" s="643"/>
      <c r="AD73" s="634"/>
      <c r="AE73" s="628"/>
      <c r="AF73" s="628"/>
      <c r="AG73" s="628"/>
      <c r="AH73" s="135"/>
      <c r="AI73" s="634"/>
      <c r="AJ73" s="628"/>
      <c r="AK73" s="628"/>
      <c r="AL73" s="628"/>
      <c r="AM73" s="135"/>
      <c r="AN73" s="634"/>
      <c r="AO73" s="628"/>
      <c r="AP73" s="628"/>
      <c r="AQ73" s="628"/>
      <c r="AR73" s="135"/>
      <c r="AS73" s="634"/>
      <c r="AT73" s="628"/>
      <c r="AU73" s="628"/>
      <c r="AV73" s="628"/>
      <c r="AW73" s="135"/>
      <c r="AX73" s="634"/>
      <c r="AY73" s="628"/>
      <c r="AZ73" s="628"/>
      <c r="BA73" s="628"/>
      <c r="BB73" s="135"/>
    </row>
    <row r="74" spans="3:54" ht="14.25" thickBot="1" x14ac:dyDescent="0.2">
      <c r="C74" s="596" t="s">
        <v>23</v>
      </c>
      <c r="D74" s="597"/>
      <c r="E74" s="600"/>
      <c r="F74" s="881" t="e">
        <f>SUM(F71:H73)</f>
        <v>#DIV/0!</v>
      </c>
      <c r="G74" s="881"/>
      <c r="H74" s="881"/>
      <c r="I74" s="601"/>
      <c r="J74" s="600"/>
      <c r="K74" s="881" t="e">
        <f>SUM(K71:M73)</f>
        <v>#DIV/0!</v>
      </c>
      <c r="L74" s="881"/>
      <c r="M74" s="881"/>
      <c r="N74" s="601"/>
      <c r="O74" s="600"/>
      <c r="P74" s="881" t="e">
        <f>SUM(P71:R73)</f>
        <v>#DIV/0!</v>
      </c>
      <c r="Q74" s="881"/>
      <c r="R74" s="881"/>
      <c r="S74" s="601"/>
      <c r="T74" s="600"/>
      <c r="U74" s="881" t="e">
        <f>SUM(U71:W73)</f>
        <v>#DIV/0!</v>
      </c>
      <c r="V74" s="881"/>
      <c r="W74" s="881"/>
      <c r="X74" s="601"/>
      <c r="Y74" s="600"/>
      <c r="Z74" s="881" t="e">
        <f>SUM(Z71:AB73)</f>
        <v>#DIV/0!</v>
      </c>
      <c r="AA74" s="881"/>
      <c r="AB74" s="881"/>
      <c r="AC74" s="601"/>
      <c r="AD74" s="135"/>
      <c r="AE74" s="645"/>
      <c r="AF74" s="645"/>
      <c r="AG74" s="645"/>
      <c r="AH74" s="135"/>
      <c r="AI74" s="135"/>
      <c r="AJ74" s="645"/>
      <c r="AK74" s="645"/>
      <c r="AL74" s="645"/>
      <c r="AM74" s="135"/>
      <c r="AN74" s="135"/>
      <c r="AO74" s="645"/>
      <c r="AP74" s="645"/>
      <c r="AQ74" s="645"/>
      <c r="AR74" s="135"/>
      <c r="AS74" s="135"/>
      <c r="AT74" s="645"/>
      <c r="AU74" s="645"/>
      <c r="AV74" s="645"/>
      <c r="AW74" s="135"/>
      <c r="AX74" s="135"/>
      <c r="AY74" s="645"/>
      <c r="AZ74" s="645"/>
      <c r="BA74" s="645"/>
      <c r="BB74" s="135"/>
    </row>
    <row r="75" spans="3:54" ht="14.25" thickBot="1" x14ac:dyDescent="0.2"/>
    <row r="76" spans="3:54" ht="14.25" thickBot="1" x14ac:dyDescent="0.2">
      <c r="C76" s="596" t="s">
        <v>164</v>
      </c>
      <c r="D76" s="596"/>
      <c r="E76" s="596"/>
      <c r="F76" s="877">
        <f>国語得点!BB85</f>
        <v>0.76566666666666661</v>
      </c>
      <c r="G76" s="877"/>
      <c r="H76" s="877"/>
      <c r="I76" s="597"/>
      <c r="J76" s="596"/>
      <c r="K76" s="877">
        <f>国語得点!BB86</f>
        <v>0.6826000000000001</v>
      </c>
      <c r="L76" s="877"/>
      <c r="M76" s="877"/>
      <c r="N76" s="597"/>
      <c r="O76" s="596"/>
      <c r="P76" s="877" t="e">
        <f>国語得点!BB87</f>
        <v>#DIV/0!</v>
      </c>
      <c r="Q76" s="877"/>
      <c r="R76" s="877"/>
      <c r="S76" s="597"/>
      <c r="T76" s="646"/>
      <c r="U76" s="877">
        <f>国語得点!AY88</f>
        <v>0</v>
      </c>
      <c r="V76" s="877"/>
      <c r="W76" s="877"/>
      <c r="X76" s="646"/>
      <c r="Y76" s="596"/>
      <c r="Z76" s="877">
        <f>国語得点!AY89</f>
        <v>0</v>
      </c>
      <c r="AA76" s="877"/>
      <c r="AB76" s="877"/>
      <c r="AC76" s="597"/>
      <c r="AE76" s="647"/>
      <c r="AF76" s="647"/>
      <c r="AG76" s="647"/>
      <c r="AJ76" s="647"/>
      <c r="AK76" s="647"/>
      <c r="AL76" s="647"/>
      <c r="AO76" s="647"/>
      <c r="AP76" s="647"/>
      <c r="AQ76" s="647"/>
      <c r="AT76" s="647"/>
      <c r="AU76" s="647"/>
      <c r="AV76" s="647"/>
      <c r="AY76" s="647"/>
      <c r="AZ76" s="647"/>
      <c r="BA76" s="647"/>
    </row>
  </sheetData>
  <mergeCells count="92">
    <mergeCell ref="BI22:BI23"/>
    <mergeCell ref="BJ7:BJ8"/>
    <mergeCell ref="Z70:AB70"/>
    <mergeCell ref="U71:W71"/>
    <mergeCell ref="U72:W72"/>
    <mergeCell ref="Z71:AB71"/>
    <mergeCell ref="BD9:BD10"/>
    <mergeCell ref="P71:R71"/>
    <mergeCell ref="Z72:AB72"/>
    <mergeCell ref="P72:R72"/>
    <mergeCell ref="P70:R70"/>
    <mergeCell ref="U70:W70"/>
    <mergeCell ref="K71:M71"/>
    <mergeCell ref="F76:H76"/>
    <mergeCell ref="K76:M76"/>
    <mergeCell ref="F74:H74"/>
    <mergeCell ref="K74:M74"/>
    <mergeCell ref="F72:H72"/>
    <mergeCell ref="F71:H71"/>
    <mergeCell ref="K72:M72"/>
    <mergeCell ref="F73:H73"/>
    <mergeCell ref="K73:M73"/>
    <mergeCell ref="U76:W76"/>
    <mergeCell ref="Z76:AB76"/>
    <mergeCell ref="U73:W73"/>
    <mergeCell ref="U74:W74"/>
    <mergeCell ref="P73:R73"/>
    <mergeCell ref="Z73:AB73"/>
    <mergeCell ref="Z74:AB74"/>
    <mergeCell ref="P74:R74"/>
    <mergeCell ref="P76:R76"/>
    <mergeCell ref="A54:B54"/>
    <mergeCell ref="F70:H70"/>
    <mergeCell ref="K70:M70"/>
    <mergeCell ref="A40:B40"/>
    <mergeCell ref="A50:B50"/>
    <mergeCell ref="A52:B52"/>
    <mergeCell ref="A51:B51"/>
    <mergeCell ref="A49:B49"/>
    <mergeCell ref="A48:B48"/>
    <mergeCell ref="A46:B46"/>
    <mergeCell ref="A45:B45"/>
    <mergeCell ref="A42:B42"/>
    <mergeCell ref="A44:B44"/>
    <mergeCell ref="A55:B55"/>
    <mergeCell ref="A53:B53"/>
    <mergeCell ref="A17:B17"/>
    <mergeCell ref="A34:B34"/>
    <mergeCell ref="A28:B28"/>
    <mergeCell ref="A31:B31"/>
    <mergeCell ref="A29:B29"/>
    <mergeCell ref="A30:B30"/>
    <mergeCell ref="A20:B20"/>
    <mergeCell ref="A27:B27"/>
    <mergeCell ref="A18:B18"/>
    <mergeCell ref="A19:B19"/>
    <mergeCell ref="A22:B22"/>
    <mergeCell ref="A24:B24"/>
    <mergeCell ref="A26:B26"/>
    <mergeCell ref="A23:B23"/>
    <mergeCell ref="A25:B25"/>
    <mergeCell ref="A21:B21"/>
    <mergeCell ref="A39:B39"/>
    <mergeCell ref="A32:B32"/>
    <mergeCell ref="A43:B43"/>
    <mergeCell ref="A38:B38"/>
    <mergeCell ref="A47:B47"/>
    <mergeCell ref="A41:B41"/>
    <mergeCell ref="A36:B36"/>
    <mergeCell ref="A35:B35"/>
    <mergeCell ref="A33:B33"/>
    <mergeCell ref="A37:B37"/>
    <mergeCell ref="A16:B16"/>
    <mergeCell ref="C5:D6"/>
    <mergeCell ref="A11:B11"/>
    <mergeCell ref="A9:B10"/>
    <mergeCell ref="C4:D4"/>
    <mergeCell ref="C7:D7"/>
    <mergeCell ref="C8:D8"/>
    <mergeCell ref="A13:B13"/>
    <mergeCell ref="A15:B15"/>
    <mergeCell ref="A14:B14"/>
    <mergeCell ref="AX1:BB1"/>
    <mergeCell ref="A4:B8"/>
    <mergeCell ref="A12:B12"/>
    <mergeCell ref="BC9:BC10"/>
    <mergeCell ref="L1:R1"/>
    <mergeCell ref="W1:AA1"/>
    <mergeCell ref="AB1:AF1"/>
    <mergeCell ref="AH1:AL1"/>
    <mergeCell ref="AM1:AQ1"/>
    <mergeCell ref="AS1:AW1"/>
  </mergeCells>
  <phoneticPr fontId="3"/>
  <dataValidations count="2">
    <dataValidation type="whole" allowBlank="1" showInputMessage="1" showErrorMessage="1" errorTitle="数値入力エラー" error="『男女』の欄には、男子を「0」、女子を「1」として入力してください。" sqref="C11:C55" xr:uid="{00000000-0002-0000-0000-000000000000}">
      <formula1>0</formula1>
      <formula2>1</formula2>
    </dataValidation>
    <dataValidation type="whole" allowBlank="1" showInputMessage="1" showErrorMessage="1" errorTitle="数値入力エラー" error="正答を「1」、誤答を「2」、無答を「3」として入力してください。" sqref="E11:BB55" xr:uid="{00000000-0002-0000-0000-000001000000}">
      <formula1>1</formula1>
      <formula2>3</formula2>
    </dataValidation>
  </dataValidations>
  <printOptions horizontalCentered="1" verticalCentered="1"/>
  <pageMargins left="0.39370078740157483" right="0" top="0.39370078740157483" bottom="0" header="0.51181102362204722" footer="0.51181102362204722"/>
  <pageSetup paperSize="12" scale="68" orientation="landscape" r:id="rId1"/>
  <headerFooter alignWithMargins="0">
    <oddHeader>&amp;C&amp;F&amp;A&amp;R&amp;D</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BJ76"/>
  <sheetViews>
    <sheetView zoomScale="90" zoomScaleNormal="90" workbookViewId="0">
      <selection activeCell="C11" sqref="C11"/>
    </sheetView>
  </sheetViews>
  <sheetFormatPr defaultColWidth="9" defaultRowHeight="13.5" x14ac:dyDescent="0.15"/>
  <cols>
    <col min="1" max="1" width="2.5" style="136" customWidth="1"/>
    <col min="2" max="2" width="1.375" style="136" customWidth="1"/>
    <col min="3" max="3" width="5.125" style="136" customWidth="1"/>
    <col min="4" max="4" width="12.625" style="136" customWidth="1"/>
    <col min="5" max="29" width="5.125" style="136" customWidth="1"/>
    <col min="30" max="54" width="2.125" style="136" customWidth="1"/>
    <col min="55" max="55" width="4.125" style="136" customWidth="1"/>
    <col min="56" max="56" width="5.625" style="136" customWidth="1"/>
    <col min="57" max="57" width="1.125" style="136" customWidth="1"/>
    <col min="58" max="58" width="10.875" style="136" customWidth="1"/>
    <col min="59" max="60" width="8.875" style="136" customWidth="1"/>
    <col min="61" max="62" width="9" style="136" bestFit="1" customWidth="1"/>
    <col min="63" max="16384" width="9" style="136"/>
  </cols>
  <sheetData>
    <row r="1" spans="1:62" s="2" customFormat="1" ht="21" customHeight="1" thickBot="1" x14ac:dyDescent="0.25">
      <c r="A1" s="1" t="s">
        <v>194</v>
      </c>
      <c r="I1" s="2" t="s">
        <v>0</v>
      </c>
      <c r="L1" s="827">
        <f>国語!$L$1</f>
        <v>0</v>
      </c>
      <c r="M1" s="828"/>
      <c r="N1" s="828"/>
      <c r="O1" s="828"/>
      <c r="P1" s="828"/>
      <c r="Q1" s="828"/>
      <c r="R1" s="829"/>
      <c r="W1" s="827" t="s">
        <v>229</v>
      </c>
      <c r="X1" s="828"/>
      <c r="Y1" s="828"/>
      <c r="Z1" s="828"/>
      <c r="AA1" s="829"/>
      <c r="AB1" s="827">
        <f>BG30</f>
        <v>0</v>
      </c>
      <c r="AC1" s="828"/>
      <c r="AD1" s="828"/>
      <c r="AE1" s="828"/>
      <c r="AF1" s="829"/>
      <c r="AH1" s="901" t="s">
        <v>1</v>
      </c>
      <c r="AI1" s="900"/>
      <c r="AJ1" s="900"/>
      <c r="AK1" s="900"/>
      <c r="AL1" s="900"/>
      <c r="AM1" s="901">
        <f>SUM(E10:BB10)</f>
        <v>100</v>
      </c>
      <c r="AN1" s="900"/>
      <c r="AO1" s="900"/>
      <c r="AP1" s="900"/>
      <c r="AQ1" s="900"/>
      <c r="AS1" s="899" t="s">
        <v>159</v>
      </c>
      <c r="AT1" s="900"/>
      <c r="AU1" s="900"/>
      <c r="AV1" s="900"/>
      <c r="AW1" s="900"/>
      <c r="AX1" s="901">
        <f>COUNT(E10:BB10)</f>
        <v>25</v>
      </c>
      <c r="AY1" s="900"/>
      <c r="AZ1" s="900"/>
      <c r="BA1" s="900"/>
      <c r="BB1" s="900"/>
    </row>
    <row r="2" spans="1:62" ht="15" customHeight="1" x14ac:dyDescent="0.15">
      <c r="A2" s="135" t="s">
        <v>2</v>
      </c>
      <c r="B2" s="135"/>
      <c r="C2" s="135"/>
      <c r="D2" s="135"/>
      <c r="E2" s="135"/>
      <c r="F2" s="135"/>
      <c r="G2" s="135"/>
      <c r="H2" s="135"/>
      <c r="I2" s="135"/>
      <c r="J2" s="135"/>
      <c r="K2" s="135"/>
      <c r="L2" s="760"/>
      <c r="M2" s="760"/>
      <c r="N2" s="760"/>
      <c r="O2" s="760"/>
      <c r="P2" s="760"/>
      <c r="Q2" s="760"/>
      <c r="R2" s="760"/>
      <c r="S2" s="760"/>
      <c r="T2" s="760"/>
      <c r="U2" s="760"/>
      <c r="V2" s="760"/>
      <c r="W2" s="760"/>
      <c r="X2" s="760"/>
      <c r="Y2" s="760"/>
      <c r="Z2" s="760"/>
      <c r="AA2" s="760"/>
      <c r="AB2" s="760"/>
      <c r="AC2" s="760"/>
      <c r="AD2" s="760"/>
      <c r="AE2" s="760"/>
      <c r="AF2" s="760"/>
      <c r="AG2" s="760"/>
      <c r="AH2" s="760"/>
      <c r="AI2" s="760"/>
      <c r="AJ2" s="760"/>
      <c r="AK2" s="760"/>
      <c r="AL2" s="760"/>
      <c r="AM2" s="760"/>
      <c r="AN2" s="760"/>
      <c r="AO2" s="135"/>
      <c r="AP2" s="135"/>
      <c r="AQ2" s="135"/>
      <c r="AR2" s="135"/>
    </row>
    <row r="3" spans="1:62" ht="15" customHeight="1" thickBot="1" x14ac:dyDescent="0.2">
      <c r="A3" s="135" t="s">
        <v>3</v>
      </c>
      <c r="B3" s="135"/>
      <c r="C3" s="135"/>
      <c r="D3" s="135"/>
      <c r="E3" s="135"/>
      <c r="F3" s="135"/>
      <c r="G3" s="135"/>
      <c r="H3" s="135"/>
      <c r="I3" s="135"/>
      <c r="J3" s="135"/>
      <c r="K3" s="135"/>
      <c r="L3" s="761"/>
      <c r="M3" s="761"/>
      <c r="N3" s="761"/>
      <c r="O3" s="761"/>
      <c r="P3" s="761"/>
      <c r="Q3" s="761"/>
      <c r="R3" s="761"/>
      <c r="S3" s="761"/>
      <c r="T3" s="761"/>
      <c r="U3" s="761"/>
      <c r="V3" s="761"/>
      <c r="W3" s="761"/>
      <c r="X3" s="761"/>
      <c r="Y3" s="761"/>
      <c r="Z3" s="761"/>
      <c r="AA3" s="761"/>
      <c r="AB3" s="761"/>
      <c r="AC3" s="761"/>
      <c r="AD3" s="761"/>
      <c r="AE3" s="761"/>
      <c r="AF3" s="761"/>
      <c r="AG3" s="761"/>
      <c r="AH3" s="761"/>
      <c r="AI3" s="761"/>
      <c r="AJ3" s="761"/>
      <c r="AK3" s="761"/>
      <c r="AL3" s="761"/>
      <c r="AM3" s="761"/>
      <c r="AN3" s="761"/>
      <c r="AO3" s="135"/>
      <c r="AP3" s="135"/>
      <c r="AQ3" s="135"/>
      <c r="AR3" s="135"/>
      <c r="AS3" s="135"/>
      <c r="AT3" s="135"/>
      <c r="AU3" s="135"/>
      <c r="AV3" s="135"/>
      <c r="AW3" s="135"/>
      <c r="AX3" s="135"/>
      <c r="AY3" s="135"/>
      <c r="AZ3" s="135"/>
      <c r="BA3" s="135"/>
      <c r="BB3" s="135"/>
      <c r="BC3" s="135"/>
      <c r="BD3" s="135"/>
      <c r="BE3" s="135"/>
      <c r="BF3" s="135"/>
      <c r="BG3" s="135"/>
    </row>
    <row r="4" spans="1:62" x14ac:dyDescent="0.15">
      <c r="A4" s="830"/>
      <c r="B4" s="831"/>
      <c r="C4" s="907" t="s">
        <v>4</v>
      </c>
      <c r="D4" s="908"/>
      <c r="E4" s="247" t="s">
        <v>267</v>
      </c>
      <c r="F4" s="421" t="s">
        <v>267</v>
      </c>
      <c r="G4" s="421" t="s">
        <v>267</v>
      </c>
      <c r="H4" s="421" t="s">
        <v>267</v>
      </c>
      <c r="I4" s="421" t="s">
        <v>267</v>
      </c>
      <c r="J4" s="420" t="s">
        <v>267</v>
      </c>
      <c r="K4" s="417">
        <v>2</v>
      </c>
      <c r="L4" s="418">
        <v>2</v>
      </c>
      <c r="M4" s="418">
        <v>2</v>
      </c>
      <c r="N4" s="217">
        <v>2</v>
      </c>
      <c r="O4" s="757">
        <v>2</v>
      </c>
      <c r="P4" s="447">
        <v>3</v>
      </c>
      <c r="Q4" s="447">
        <v>3</v>
      </c>
      <c r="R4" s="447">
        <v>3</v>
      </c>
      <c r="S4" s="445">
        <v>3</v>
      </c>
      <c r="T4" s="265">
        <v>4</v>
      </c>
      <c r="U4" s="249">
        <v>4</v>
      </c>
      <c r="V4" s="249">
        <v>4</v>
      </c>
      <c r="W4" s="249">
        <v>4</v>
      </c>
      <c r="X4" s="445">
        <v>5</v>
      </c>
      <c r="Y4" s="444">
        <v>5</v>
      </c>
      <c r="Z4" s="447">
        <v>5</v>
      </c>
      <c r="AA4" s="249">
        <v>6</v>
      </c>
      <c r="AB4" s="249">
        <v>6</v>
      </c>
      <c r="AC4" s="264">
        <v>6</v>
      </c>
      <c r="AD4" s="248"/>
      <c r="AE4" s="265"/>
      <c r="AF4" s="249"/>
      <c r="AG4" s="249"/>
      <c r="AH4" s="264"/>
      <c r="AI4" s="265"/>
      <c r="AJ4" s="265"/>
      <c r="AK4" s="249"/>
      <c r="AL4" s="249"/>
      <c r="AM4" s="249"/>
      <c r="AN4" s="248"/>
      <c r="AO4" s="249"/>
      <c r="AP4" s="249"/>
      <c r="AQ4" s="249"/>
      <c r="AR4" s="264"/>
      <c r="AS4" s="248"/>
      <c r="AT4" s="249"/>
      <c r="AU4" s="249"/>
      <c r="AV4" s="249"/>
      <c r="AW4" s="217"/>
      <c r="AX4" s="417"/>
      <c r="AY4" s="418"/>
      <c r="AZ4" s="418"/>
      <c r="BA4" s="418"/>
      <c r="BB4" s="419"/>
      <c r="BC4" s="480"/>
      <c r="BD4" s="481"/>
      <c r="BE4" s="135"/>
      <c r="BF4" s="135"/>
      <c r="BG4" s="135"/>
    </row>
    <row r="5" spans="1:62" x14ac:dyDescent="0.15">
      <c r="A5" s="832"/>
      <c r="B5" s="833"/>
      <c r="C5" s="846" t="s">
        <v>29</v>
      </c>
      <c r="D5" s="847"/>
      <c r="E5" s="221" t="s">
        <v>211</v>
      </c>
      <c r="F5" s="218" t="s">
        <v>211</v>
      </c>
      <c r="G5" s="218" t="s">
        <v>211</v>
      </c>
      <c r="H5" s="224" t="s">
        <v>211</v>
      </c>
      <c r="I5" s="222" t="s">
        <v>212</v>
      </c>
      <c r="J5" s="223" t="s">
        <v>212</v>
      </c>
      <c r="K5" s="224" t="s">
        <v>211</v>
      </c>
      <c r="L5" s="218" t="s">
        <v>212</v>
      </c>
      <c r="M5" s="218" t="s">
        <v>212</v>
      </c>
      <c r="N5" s="222" t="s">
        <v>218</v>
      </c>
      <c r="O5" s="221" t="s">
        <v>218</v>
      </c>
      <c r="P5" s="223" t="s">
        <v>211</v>
      </c>
      <c r="Q5" s="218" t="s">
        <v>212</v>
      </c>
      <c r="R5" s="223" t="s">
        <v>212</v>
      </c>
      <c r="S5" s="222" t="s">
        <v>218</v>
      </c>
      <c r="T5" s="227" t="s">
        <v>211</v>
      </c>
      <c r="U5" s="223" t="s">
        <v>211</v>
      </c>
      <c r="V5" s="218" t="s">
        <v>212</v>
      </c>
      <c r="W5" s="224" t="s">
        <v>218</v>
      </c>
      <c r="X5" s="222" t="s">
        <v>211</v>
      </c>
      <c r="Y5" s="221" t="s">
        <v>212</v>
      </c>
      <c r="Z5" s="251" t="s">
        <v>218</v>
      </c>
      <c r="AA5" s="219" t="s">
        <v>211</v>
      </c>
      <c r="AB5" s="219" t="s">
        <v>212</v>
      </c>
      <c r="AC5" s="220" t="s">
        <v>218</v>
      </c>
      <c r="AD5" s="227"/>
      <c r="AE5" s="251"/>
      <c r="AF5" s="219"/>
      <c r="AG5" s="219"/>
      <c r="AH5" s="220"/>
      <c r="AI5" s="225"/>
      <c r="AJ5" s="225"/>
      <c r="AK5" s="219"/>
      <c r="AL5" s="219"/>
      <c r="AM5" s="219"/>
      <c r="AN5" s="227"/>
      <c r="AO5" s="219"/>
      <c r="AP5" s="219"/>
      <c r="AQ5" s="219"/>
      <c r="AR5" s="220"/>
      <c r="AS5" s="227"/>
      <c r="AT5" s="219"/>
      <c r="AU5" s="219"/>
      <c r="AV5" s="219"/>
      <c r="AW5" s="220"/>
      <c r="AX5" s="225"/>
      <c r="AY5" s="219"/>
      <c r="AZ5" s="219"/>
      <c r="BA5" s="219"/>
      <c r="BB5" s="220"/>
      <c r="BC5" s="134"/>
      <c r="BD5" s="440"/>
      <c r="BE5" s="135"/>
      <c r="BF5" s="135"/>
      <c r="BG5" s="135"/>
    </row>
    <row r="6" spans="1:62" ht="14.25" thickBot="1" x14ac:dyDescent="0.2">
      <c r="A6" s="832"/>
      <c r="B6" s="833"/>
      <c r="C6" s="848"/>
      <c r="D6" s="849"/>
      <c r="E6" s="227" t="s">
        <v>272</v>
      </c>
      <c r="F6" s="219" t="s">
        <v>200</v>
      </c>
      <c r="G6" s="219" t="s">
        <v>273</v>
      </c>
      <c r="H6" s="225" t="s">
        <v>274</v>
      </c>
      <c r="I6" s="220" t="s">
        <v>272</v>
      </c>
      <c r="J6" s="225" t="s">
        <v>200</v>
      </c>
      <c r="K6" s="219"/>
      <c r="L6" s="253" t="s">
        <v>275</v>
      </c>
      <c r="M6" s="219" t="s">
        <v>276</v>
      </c>
      <c r="N6" s="219" t="s">
        <v>275</v>
      </c>
      <c r="O6" s="227" t="s">
        <v>277</v>
      </c>
      <c r="P6" s="219"/>
      <c r="Q6" s="219"/>
      <c r="R6" s="219"/>
      <c r="S6" s="219"/>
      <c r="T6" s="227" t="s">
        <v>278</v>
      </c>
      <c r="U6" s="225" t="s">
        <v>279</v>
      </c>
      <c r="V6" s="219"/>
      <c r="W6" s="228"/>
      <c r="X6" s="220"/>
      <c r="Y6" s="227"/>
      <c r="Z6" s="758"/>
      <c r="AA6" s="219"/>
      <c r="AB6" s="253"/>
      <c r="AC6" s="254"/>
      <c r="AD6" s="414"/>
      <c r="AE6" s="441"/>
      <c r="AF6" s="253"/>
      <c r="AG6" s="253"/>
      <c r="AH6" s="254"/>
      <c r="AI6" s="225"/>
      <c r="AJ6" s="225"/>
      <c r="AK6" s="219"/>
      <c r="AL6" s="219"/>
      <c r="AM6" s="219"/>
      <c r="AN6" s="227"/>
      <c r="AO6" s="219"/>
      <c r="AP6" s="219"/>
      <c r="AQ6" s="219"/>
      <c r="AR6" s="220"/>
      <c r="AS6" s="227"/>
      <c r="AT6" s="219"/>
      <c r="AU6" s="219"/>
      <c r="AV6" s="219"/>
      <c r="AW6" s="220"/>
      <c r="AX6" s="225"/>
      <c r="AY6" s="219"/>
      <c r="AZ6" s="219"/>
      <c r="BA6" s="219"/>
      <c r="BB6" s="220"/>
      <c r="BC6" s="134"/>
      <c r="BD6" s="440"/>
      <c r="BE6" s="135"/>
      <c r="BF6" s="135"/>
      <c r="BG6" s="135"/>
    </row>
    <row r="7" spans="1:62" ht="35.1" customHeight="1" thickBot="1" x14ac:dyDescent="0.2">
      <c r="A7" s="832"/>
      <c r="B7" s="833"/>
      <c r="C7" s="857" t="s">
        <v>204</v>
      </c>
      <c r="D7" s="858"/>
      <c r="E7" s="257" t="s">
        <v>241</v>
      </c>
      <c r="F7" s="219"/>
      <c r="G7" s="219" t="s">
        <v>195</v>
      </c>
      <c r="H7" s="219" t="s">
        <v>195</v>
      </c>
      <c r="I7" s="220"/>
      <c r="J7" s="225" t="s">
        <v>196</v>
      </c>
      <c r="K7" s="219"/>
      <c r="L7" s="219"/>
      <c r="M7" s="219"/>
      <c r="N7" s="220" t="s">
        <v>196</v>
      </c>
      <c r="O7" s="227" t="s">
        <v>196</v>
      </c>
      <c r="P7" s="219"/>
      <c r="Q7" s="219"/>
      <c r="R7" s="219"/>
      <c r="S7" s="220" t="s">
        <v>196</v>
      </c>
      <c r="T7" s="227"/>
      <c r="U7" s="225"/>
      <c r="V7" s="225"/>
      <c r="W7" s="219" t="s">
        <v>196</v>
      </c>
      <c r="X7" s="220"/>
      <c r="Y7" s="227"/>
      <c r="Z7" s="225" t="s">
        <v>196</v>
      </c>
      <c r="AA7" s="219"/>
      <c r="AB7" s="219"/>
      <c r="AC7" s="220" t="s">
        <v>196</v>
      </c>
      <c r="AD7" s="227"/>
      <c r="AE7" s="219"/>
      <c r="AF7" s="219"/>
      <c r="AG7" s="219"/>
      <c r="AH7" s="220"/>
      <c r="AI7" s="225"/>
      <c r="AJ7" s="219"/>
      <c r="AK7" s="219"/>
      <c r="AL7" s="219"/>
      <c r="AM7" s="220"/>
      <c r="AN7" s="227"/>
      <c r="AO7" s="219"/>
      <c r="AP7" s="219"/>
      <c r="AQ7" s="219"/>
      <c r="AR7" s="220"/>
      <c r="AS7" s="227"/>
      <c r="AT7" s="219"/>
      <c r="AU7" s="219"/>
      <c r="AV7" s="219"/>
      <c r="AW7" s="220"/>
      <c r="AX7" s="225"/>
      <c r="AY7" s="219"/>
      <c r="AZ7" s="219"/>
      <c r="BA7" s="219"/>
      <c r="BB7" s="220"/>
      <c r="BC7" s="134"/>
      <c r="BD7" s="440"/>
      <c r="BE7" s="135"/>
      <c r="BF7" s="135"/>
      <c r="BG7" s="135"/>
      <c r="BJ7" s="895" t="s">
        <v>235</v>
      </c>
    </row>
    <row r="8" spans="1:62" ht="14.25" thickBot="1" x14ac:dyDescent="0.2">
      <c r="A8" s="834"/>
      <c r="B8" s="835"/>
      <c r="C8" s="909" t="s">
        <v>5</v>
      </c>
      <c r="D8" s="854"/>
      <c r="E8" s="229">
        <v>1</v>
      </c>
      <c r="F8" s="230">
        <v>2</v>
      </c>
      <c r="G8" s="230">
        <v>3</v>
      </c>
      <c r="H8" s="231">
        <v>4</v>
      </c>
      <c r="I8" s="233">
        <v>5</v>
      </c>
      <c r="J8" s="229">
        <v>6</v>
      </c>
      <c r="K8" s="231">
        <v>7</v>
      </c>
      <c r="L8" s="230">
        <v>8</v>
      </c>
      <c r="M8" s="230">
        <v>9</v>
      </c>
      <c r="N8" s="233">
        <v>10</v>
      </c>
      <c r="O8" s="259">
        <v>11</v>
      </c>
      <c r="P8" s="230">
        <v>12</v>
      </c>
      <c r="Q8" s="232">
        <v>13</v>
      </c>
      <c r="R8" s="231">
        <v>14</v>
      </c>
      <c r="S8" s="233">
        <v>15</v>
      </c>
      <c r="T8" s="259">
        <v>16</v>
      </c>
      <c r="U8" s="230">
        <v>17</v>
      </c>
      <c r="V8" s="232">
        <v>18</v>
      </c>
      <c r="W8" s="231">
        <v>19</v>
      </c>
      <c r="X8" s="233">
        <v>20</v>
      </c>
      <c r="Y8" s="229">
        <v>21</v>
      </c>
      <c r="Z8" s="230">
        <v>22</v>
      </c>
      <c r="AA8" s="231">
        <v>23</v>
      </c>
      <c r="AB8" s="230">
        <v>24</v>
      </c>
      <c r="AC8" s="233">
        <v>25</v>
      </c>
      <c r="AD8" s="470">
        <v>26</v>
      </c>
      <c r="AE8" s="238">
        <v>27</v>
      </c>
      <c r="AF8" s="238">
        <v>28</v>
      </c>
      <c r="AG8" s="238">
        <v>29</v>
      </c>
      <c r="AH8" s="239">
        <v>30</v>
      </c>
      <c r="AI8" s="240">
        <v>31</v>
      </c>
      <c r="AJ8" s="238">
        <v>32</v>
      </c>
      <c r="AK8" s="238">
        <v>33</v>
      </c>
      <c r="AL8" s="238">
        <v>34</v>
      </c>
      <c r="AM8" s="239">
        <v>35</v>
      </c>
      <c r="AN8" s="272">
        <v>36</v>
      </c>
      <c r="AO8" s="238">
        <v>37</v>
      </c>
      <c r="AP8" s="238">
        <v>38</v>
      </c>
      <c r="AQ8" s="238">
        <v>39</v>
      </c>
      <c r="AR8" s="239">
        <v>40</v>
      </c>
      <c r="AS8" s="272">
        <v>41</v>
      </c>
      <c r="AT8" s="238">
        <v>42</v>
      </c>
      <c r="AU8" s="238">
        <v>43</v>
      </c>
      <c r="AV8" s="238">
        <v>44</v>
      </c>
      <c r="AW8" s="239">
        <v>45</v>
      </c>
      <c r="AX8" s="240">
        <v>46</v>
      </c>
      <c r="AY8" s="238">
        <v>47</v>
      </c>
      <c r="AZ8" s="238">
        <v>48</v>
      </c>
      <c r="BA8" s="236">
        <v>49</v>
      </c>
      <c r="BB8" s="237">
        <v>50</v>
      </c>
      <c r="BC8" s="134"/>
      <c r="BD8" s="440"/>
      <c r="BF8" s="482" t="s">
        <v>6</v>
      </c>
      <c r="BG8" s="478" t="s">
        <v>7</v>
      </c>
      <c r="BH8" s="648" t="s">
        <v>161</v>
      </c>
      <c r="BJ8" s="896"/>
    </row>
    <row r="9" spans="1:62" ht="13.5" customHeight="1" x14ac:dyDescent="0.15">
      <c r="A9" s="850" t="s">
        <v>47</v>
      </c>
      <c r="B9" s="851"/>
      <c r="C9" s="484" t="s">
        <v>162</v>
      </c>
      <c r="D9" s="485" t="s">
        <v>8</v>
      </c>
      <c r="E9" s="212" t="s">
        <v>217</v>
      </c>
      <c r="F9" s="213" t="s">
        <v>217</v>
      </c>
      <c r="G9" s="213" t="s">
        <v>217</v>
      </c>
      <c r="H9" s="213" t="s">
        <v>217</v>
      </c>
      <c r="I9" s="215" t="s">
        <v>217</v>
      </c>
      <c r="J9" s="216" t="s">
        <v>280</v>
      </c>
      <c r="K9" s="213" t="s">
        <v>217</v>
      </c>
      <c r="L9" s="213" t="s">
        <v>217</v>
      </c>
      <c r="M9" s="213" t="s">
        <v>217</v>
      </c>
      <c r="N9" s="215" t="s">
        <v>280</v>
      </c>
      <c r="O9" s="241" t="s">
        <v>280</v>
      </c>
      <c r="P9" s="213" t="s">
        <v>217</v>
      </c>
      <c r="Q9" s="213" t="s">
        <v>217</v>
      </c>
      <c r="R9" s="213" t="s">
        <v>217</v>
      </c>
      <c r="S9" s="215" t="s">
        <v>280</v>
      </c>
      <c r="T9" s="241" t="s">
        <v>217</v>
      </c>
      <c r="U9" s="213" t="s">
        <v>217</v>
      </c>
      <c r="V9" s="213" t="s">
        <v>217</v>
      </c>
      <c r="W9" s="213" t="s">
        <v>280</v>
      </c>
      <c r="X9" s="215" t="s">
        <v>217</v>
      </c>
      <c r="Y9" s="241" t="s">
        <v>217</v>
      </c>
      <c r="Z9" s="213" t="s">
        <v>280</v>
      </c>
      <c r="AA9" s="213" t="s">
        <v>217</v>
      </c>
      <c r="AB9" s="213" t="s">
        <v>217</v>
      </c>
      <c r="AC9" s="215" t="s">
        <v>280</v>
      </c>
      <c r="AD9" s="263"/>
      <c r="AE9" s="260"/>
      <c r="AF9" s="260"/>
      <c r="AG9" s="260"/>
      <c r="AH9" s="261"/>
      <c r="AI9" s="262"/>
      <c r="AJ9" s="260"/>
      <c r="AK9" s="260"/>
      <c r="AL9" s="260"/>
      <c r="AM9" s="261"/>
      <c r="AN9" s="263"/>
      <c r="AO9" s="260"/>
      <c r="AP9" s="260"/>
      <c r="AQ9" s="260"/>
      <c r="AR9" s="261"/>
      <c r="AS9" s="677"/>
      <c r="AT9" s="678"/>
      <c r="AU9" s="678"/>
      <c r="AV9" s="678"/>
      <c r="AW9" s="679"/>
      <c r="AX9" s="680"/>
      <c r="AY9" s="260"/>
      <c r="AZ9" s="678"/>
      <c r="BA9" s="678"/>
      <c r="BB9" s="679"/>
      <c r="BC9" s="838" t="s">
        <v>9</v>
      </c>
      <c r="BD9" s="897" t="s">
        <v>51</v>
      </c>
      <c r="BF9" s="486">
        <v>100</v>
      </c>
      <c r="BG9" s="487">
        <f>COUNTIF(BC11:BC55,100)</f>
        <v>0</v>
      </c>
      <c r="BH9" s="649" t="e">
        <f>BG9/BG$21</f>
        <v>#DIV/0!</v>
      </c>
      <c r="BJ9" s="731">
        <v>0.4</v>
      </c>
    </row>
    <row r="10" spans="1:62" ht="12" customHeight="1" thickBot="1" x14ac:dyDescent="0.2">
      <c r="A10" s="853"/>
      <c r="B10" s="910"/>
      <c r="C10" s="489" t="s">
        <v>163</v>
      </c>
      <c r="D10" s="490" t="s">
        <v>10</v>
      </c>
      <c r="E10" s="242">
        <v>4</v>
      </c>
      <c r="F10" s="243">
        <v>4</v>
      </c>
      <c r="G10" s="243">
        <v>4</v>
      </c>
      <c r="H10" s="243">
        <v>4</v>
      </c>
      <c r="I10" s="246">
        <v>4</v>
      </c>
      <c r="J10" s="245">
        <v>4</v>
      </c>
      <c r="K10" s="243">
        <v>4</v>
      </c>
      <c r="L10" s="243">
        <v>4</v>
      </c>
      <c r="M10" s="243">
        <v>4</v>
      </c>
      <c r="N10" s="244">
        <v>4</v>
      </c>
      <c r="O10" s="242">
        <v>4</v>
      </c>
      <c r="P10" s="245">
        <v>4</v>
      </c>
      <c r="Q10" s="243">
        <v>4</v>
      </c>
      <c r="R10" s="243">
        <v>4</v>
      </c>
      <c r="S10" s="246">
        <v>4</v>
      </c>
      <c r="T10" s="242">
        <v>4</v>
      </c>
      <c r="U10" s="243">
        <v>4</v>
      </c>
      <c r="V10" s="245">
        <v>4</v>
      </c>
      <c r="W10" s="244">
        <v>4</v>
      </c>
      <c r="X10" s="246">
        <v>4</v>
      </c>
      <c r="Y10" s="242">
        <v>4</v>
      </c>
      <c r="Z10" s="244">
        <v>4</v>
      </c>
      <c r="AA10" s="243">
        <v>4</v>
      </c>
      <c r="AB10" s="243">
        <v>4</v>
      </c>
      <c r="AC10" s="246">
        <v>4</v>
      </c>
      <c r="AD10" s="242"/>
      <c r="AE10" s="243"/>
      <c r="AF10" s="243"/>
      <c r="AG10" s="243"/>
      <c r="AH10" s="246"/>
      <c r="AI10" s="245"/>
      <c r="AJ10" s="243"/>
      <c r="AK10" s="243"/>
      <c r="AL10" s="243"/>
      <c r="AM10" s="246"/>
      <c r="AN10" s="242"/>
      <c r="AO10" s="243"/>
      <c r="AP10" s="243"/>
      <c r="AQ10" s="243"/>
      <c r="AR10" s="246"/>
      <c r="AS10" s="242"/>
      <c r="AT10" s="243"/>
      <c r="AU10" s="243"/>
      <c r="AV10" s="243"/>
      <c r="AW10" s="246"/>
      <c r="AX10" s="245"/>
      <c r="AY10" s="243"/>
      <c r="AZ10" s="243"/>
      <c r="BA10" s="243"/>
      <c r="BB10" s="246"/>
      <c r="BC10" s="839"/>
      <c r="BD10" s="906"/>
      <c r="BF10" s="491" t="s">
        <v>107</v>
      </c>
      <c r="BG10" s="492">
        <f>COUNTIF(BC11:BC55,99)+COUNTIF(BC11:BC55,98)+COUNTIF(BC11:BC55,97)+COUNTIF(BC11:BC55,96)+COUNTIF(BC11:BC55,95)+COUNTIF(BC11:BC55,94)+COUNTIF(BC11:BC55,93)+COUNTIF(BC11:BC55,92)+COUNTIF(BC11:BC55,91)+COUNTIF(BC11:BC55,90)</f>
        <v>0</v>
      </c>
      <c r="BH10" s="650" t="e">
        <f t="shared" ref="BH10:BH20" si="0">BG10/BG$21</f>
        <v>#DIV/0!</v>
      </c>
      <c r="BJ10" s="732">
        <v>5.8</v>
      </c>
    </row>
    <row r="11" spans="1:62" ht="12" customHeight="1" x14ac:dyDescent="0.15">
      <c r="A11" s="902">
        <v>1</v>
      </c>
      <c r="B11" s="903"/>
      <c r="C11" s="494"/>
      <c r="D11" s="495"/>
      <c r="E11" s="496"/>
      <c r="F11" s="497"/>
      <c r="G11" s="497"/>
      <c r="H11" s="497"/>
      <c r="I11" s="498"/>
      <c r="J11" s="499"/>
      <c r="K11" s="497"/>
      <c r="L11" s="497"/>
      <c r="M11" s="497"/>
      <c r="N11" s="498"/>
      <c r="O11" s="499"/>
      <c r="P11" s="496"/>
      <c r="Q11" s="497"/>
      <c r="R11" s="497"/>
      <c r="S11" s="498"/>
      <c r="T11" s="499"/>
      <c r="U11" s="497"/>
      <c r="V11" s="496"/>
      <c r="W11" s="498"/>
      <c r="X11" s="500"/>
      <c r="Y11" s="496"/>
      <c r="Z11" s="498"/>
      <c r="AA11" s="497"/>
      <c r="AB11" s="497"/>
      <c r="AC11" s="498"/>
      <c r="AD11" s="499"/>
      <c r="AE11" s="497"/>
      <c r="AF11" s="497"/>
      <c r="AG11" s="497"/>
      <c r="AH11" s="498"/>
      <c r="AI11" s="499"/>
      <c r="AJ11" s="497"/>
      <c r="AK11" s="497"/>
      <c r="AL11" s="497"/>
      <c r="AM11" s="500"/>
      <c r="AN11" s="499"/>
      <c r="AO11" s="498"/>
      <c r="AP11" s="497"/>
      <c r="AQ11" s="497"/>
      <c r="AR11" s="500"/>
      <c r="AS11" s="496"/>
      <c r="AT11" s="498"/>
      <c r="AU11" s="497"/>
      <c r="AV11" s="497"/>
      <c r="AW11" s="498"/>
      <c r="AX11" s="499"/>
      <c r="AY11" s="497"/>
      <c r="AZ11" s="497"/>
      <c r="BA11" s="497"/>
      <c r="BB11" s="500"/>
      <c r="BC11" s="501">
        <f>社会得点!AZ4</f>
        <v>0</v>
      </c>
      <c r="BD11" s="502">
        <f t="shared" ref="BD11:BD55" si="1">COUNTIF(E11:BB11,1)</f>
        <v>0</v>
      </c>
      <c r="BF11" s="491" t="s">
        <v>108</v>
      </c>
      <c r="BG11" s="492">
        <f>COUNTIF(BC11:BC55,89)+COUNTIF(BC11:BC55,88)+COUNTIF(BC11:BC55,87)+COUNTIF(BC11:BC55,86)+COUNTIF(BC11:BC55,85)+COUNTIF(BC11:BC55,84)+COUNTIF(BC11:BC55,83)+COUNTIF(BC11:BC55,82)+COUNTIF(BC11:BC55,81)+COUNTIF(BC11:BC55,80)</f>
        <v>0</v>
      </c>
      <c r="BH11" s="650" t="e">
        <f t="shared" si="0"/>
        <v>#DIV/0!</v>
      </c>
      <c r="BJ11" s="732">
        <v>19.8</v>
      </c>
    </row>
    <row r="12" spans="1:62" ht="12" customHeight="1" thickBot="1" x14ac:dyDescent="0.2">
      <c r="A12" s="836">
        <v>2</v>
      </c>
      <c r="B12" s="837"/>
      <c r="C12" s="503"/>
      <c r="D12" s="504"/>
      <c r="E12" s="509"/>
      <c r="F12" s="506"/>
      <c r="G12" s="506"/>
      <c r="H12" s="506"/>
      <c r="I12" s="507"/>
      <c r="J12" s="508"/>
      <c r="K12" s="506"/>
      <c r="L12" s="506"/>
      <c r="M12" s="506"/>
      <c r="N12" s="507"/>
      <c r="O12" s="508"/>
      <c r="P12" s="509"/>
      <c r="Q12" s="506"/>
      <c r="R12" s="506"/>
      <c r="S12" s="507"/>
      <c r="T12" s="508"/>
      <c r="U12" s="506"/>
      <c r="V12" s="509"/>
      <c r="W12" s="507"/>
      <c r="X12" s="510"/>
      <c r="Y12" s="509"/>
      <c r="Z12" s="507"/>
      <c r="AA12" s="506"/>
      <c r="AB12" s="506"/>
      <c r="AC12" s="507"/>
      <c r="AD12" s="508"/>
      <c r="AE12" s="506"/>
      <c r="AF12" s="506"/>
      <c r="AG12" s="506"/>
      <c r="AH12" s="507"/>
      <c r="AI12" s="508"/>
      <c r="AJ12" s="506"/>
      <c r="AK12" s="506"/>
      <c r="AL12" s="506"/>
      <c r="AM12" s="510"/>
      <c r="AN12" s="508"/>
      <c r="AO12" s="507"/>
      <c r="AP12" s="506"/>
      <c r="AQ12" s="506"/>
      <c r="AR12" s="510"/>
      <c r="AS12" s="509"/>
      <c r="AT12" s="507"/>
      <c r="AU12" s="506"/>
      <c r="AV12" s="506"/>
      <c r="AW12" s="507"/>
      <c r="AX12" s="508"/>
      <c r="AY12" s="506"/>
      <c r="AZ12" s="506"/>
      <c r="BA12" s="506"/>
      <c r="BB12" s="510"/>
      <c r="BC12" s="576">
        <f>社会得点!AZ5</f>
        <v>0</v>
      </c>
      <c r="BD12" s="512">
        <f t="shared" si="1"/>
        <v>0</v>
      </c>
      <c r="BF12" s="491" t="s">
        <v>109</v>
      </c>
      <c r="BG12" s="492">
        <f>COUNTIF(BC11:BC55,79)+COUNTIF(BC11:BC55,78)+COUNTIF(BC11:BC55,77)+COUNTIF(BC11:BC55,76)+COUNTIF(BC11:BC55,75)+COUNTIF(BC11:BC55,74)+COUNTIF(BC11:BC55,73)+COUNTIF(BC11:BC55,72)+COUNTIF(BC11:BC55,71)+COUNTIF(BC11:BC55,70)</f>
        <v>0</v>
      </c>
      <c r="BH12" s="650" t="e">
        <f t="shared" si="0"/>
        <v>#DIV/0!</v>
      </c>
      <c r="BJ12" s="732">
        <v>17.7</v>
      </c>
    </row>
    <row r="13" spans="1:62" ht="12" customHeight="1" x14ac:dyDescent="0.15">
      <c r="A13" s="904">
        <v>3</v>
      </c>
      <c r="B13" s="905"/>
      <c r="C13" s="513"/>
      <c r="D13" s="495"/>
      <c r="E13" s="518"/>
      <c r="F13" s="515"/>
      <c r="G13" s="515"/>
      <c r="H13" s="515"/>
      <c r="I13" s="516"/>
      <c r="J13" s="517"/>
      <c r="K13" s="515"/>
      <c r="L13" s="515"/>
      <c r="M13" s="515"/>
      <c r="N13" s="516"/>
      <c r="O13" s="517"/>
      <c r="P13" s="518"/>
      <c r="Q13" s="515"/>
      <c r="R13" s="515"/>
      <c r="S13" s="516"/>
      <c r="T13" s="517"/>
      <c r="U13" s="515"/>
      <c r="V13" s="518"/>
      <c r="W13" s="516"/>
      <c r="X13" s="519"/>
      <c r="Y13" s="518"/>
      <c r="Z13" s="516"/>
      <c r="AA13" s="515"/>
      <c r="AB13" s="515"/>
      <c r="AC13" s="516"/>
      <c r="AD13" s="517"/>
      <c r="AE13" s="515"/>
      <c r="AF13" s="515"/>
      <c r="AG13" s="515"/>
      <c r="AH13" s="516"/>
      <c r="AI13" s="517"/>
      <c r="AJ13" s="515"/>
      <c r="AK13" s="515"/>
      <c r="AL13" s="515"/>
      <c r="AM13" s="519"/>
      <c r="AN13" s="517"/>
      <c r="AO13" s="516"/>
      <c r="AP13" s="515"/>
      <c r="AQ13" s="515"/>
      <c r="AR13" s="519"/>
      <c r="AS13" s="518"/>
      <c r="AT13" s="516"/>
      <c r="AU13" s="515"/>
      <c r="AV13" s="515"/>
      <c r="AW13" s="516"/>
      <c r="AX13" s="517"/>
      <c r="AY13" s="515"/>
      <c r="AZ13" s="515"/>
      <c r="BA13" s="515"/>
      <c r="BB13" s="519"/>
      <c r="BC13" s="681">
        <f>社会得点!AZ6</f>
        <v>0</v>
      </c>
      <c r="BD13" s="521">
        <f t="shared" si="1"/>
        <v>0</v>
      </c>
      <c r="BF13" s="491" t="s">
        <v>110</v>
      </c>
      <c r="BG13" s="492">
        <f>COUNTIF(BC11:BC55,69)+COUNTIF(BC11:BC55,68)+COUNTIF(BC11:BC55,67)+COUNTIF(BC11:BC55,66)+COUNTIF(BC11:BC55,65)+COUNTIF(BC11:BC55,64)+COUNTIF(BC11:BC55,63)+COUNTIF(BC11:BC55,62)+COUNTIF(BC11:BC55,61)+COUNTIF(BC11:BC55,60)</f>
        <v>0</v>
      </c>
      <c r="BH13" s="650" t="e">
        <f t="shared" si="0"/>
        <v>#DIV/0!</v>
      </c>
      <c r="BJ13" s="732">
        <v>19.399999999999999</v>
      </c>
    </row>
    <row r="14" spans="1:62" ht="12" customHeight="1" thickBot="1" x14ac:dyDescent="0.2">
      <c r="A14" s="863">
        <v>4</v>
      </c>
      <c r="B14" s="864"/>
      <c r="C14" s="522"/>
      <c r="D14" s="523"/>
      <c r="E14" s="524"/>
      <c r="F14" s="525"/>
      <c r="G14" s="525"/>
      <c r="H14" s="525"/>
      <c r="I14" s="526"/>
      <c r="J14" s="527"/>
      <c r="K14" s="525"/>
      <c r="L14" s="525"/>
      <c r="M14" s="525"/>
      <c r="N14" s="526"/>
      <c r="O14" s="527"/>
      <c r="P14" s="524"/>
      <c r="Q14" s="525"/>
      <c r="R14" s="525"/>
      <c r="S14" s="526"/>
      <c r="T14" s="527"/>
      <c r="U14" s="525"/>
      <c r="V14" s="524"/>
      <c r="W14" s="526"/>
      <c r="X14" s="528"/>
      <c r="Y14" s="524"/>
      <c r="Z14" s="526"/>
      <c r="AA14" s="525"/>
      <c r="AB14" s="525"/>
      <c r="AC14" s="526"/>
      <c r="AD14" s="527"/>
      <c r="AE14" s="525"/>
      <c r="AF14" s="525"/>
      <c r="AG14" s="525"/>
      <c r="AH14" s="526"/>
      <c r="AI14" s="527"/>
      <c r="AJ14" s="525"/>
      <c r="AK14" s="525"/>
      <c r="AL14" s="525"/>
      <c r="AM14" s="528"/>
      <c r="AN14" s="527"/>
      <c r="AO14" s="526"/>
      <c r="AP14" s="525"/>
      <c r="AQ14" s="525"/>
      <c r="AR14" s="528"/>
      <c r="AS14" s="524"/>
      <c r="AT14" s="526"/>
      <c r="AU14" s="525"/>
      <c r="AV14" s="525"/>
      <c r="AW14" s="526"/>
      <c r="AX14" s="527"/>
      <c r="AY14" s="525"/>
      <c r="AZ14" s="525"/>
      <c r="BA14" s="525"/>
      <c r="BB14" s="528"/>
      <c r="BC14" s="501">
        <f>社会得点!AZ7</f>
        <v>0</v>
      </c>
      <c r="BD14" s="502">
        <f t="shared" si="1"/>
        <v>0</v>
      </c>
      <c r="BF14" s="491" t="s">
        <v>111</v>
      </c>
      <c r="BG14" s="492">
        <f>COUNTIF(BC11:BC55,59)+COUNTIF(BC11:BC55,58)+COUNTIF(BC11:BC55,57)+COUNTIF(BC11:BC55,56)+COUNTIF(BC11:BC55,55)+COUNTIF(BC11:BC55,54)+COUNTIF(BC11:BC55,53)+COUNTIF(BC11:BC55,52)+COUNTIF(BC11:BC55,51)+COUNTIF(BC11:BC55,50)</f>
        <v>0</v>
      </c>
      <c r="BH14" s="650" t="e">
        <f t="shared" si="0"/>
        <v>#DIV/0!</v>
      </c>
      <c r="BJ14" s="732">
        <v>12.7</v>
      </c>
    </row>
    <row r="15" spans="1:62" ht="12" customHeight="1" x14ac:dyDescent="0.15">
      <c r="A15" s="902">
        <v>5</v>
      </c>
      <c r="B15" s="903"/>
      <c r="C15" s="513"/>
      <c r="D15" s="495"/>
      <c r="E15" s="496"/>
      <c r="F15" s="497"/>
      <c r="G15" s="497"/>
      <c r="H15" s="497"/>
      <c r="I15" s="498"/>
      <c r="J15" s="499"/>
      <c r="K15" s="497"/>
      <c r="L15" s="497"/>
      <c r="M15" s="497"/>
      <c r="N15" s="498"/>
      <c r="O15" s="499"/>
      <c r="P15" s="496"/>
      <c r="Q15" s="497"/>
      <c r="R15" s="497"/>
      <c r="S15" s="498"/>
      <c r="T15" s="499"/>
      <c r="U15" s="497"/>
      <c r="V15" s="496"/>
      <c r="W15" s="498"/>
      <c r="X15" s="500"/>
      <c r="Y15" s="496"/>
      <c r="Z15" s="498"/>
      <c r="AA15" s="497"/>
      <c r="AB15" s="497"/>
      <c r="AC15" s="498"/>
      <c r="AD15" s="499"/>
      <c r="AE15" s="497"/>
      <c r="AF15" s="497"/>
      <c r="AG15" s="497"/>
      <c r="AH15" s="498"/>
      <c r="AI15" s="499"/>
      <c r="AJ15" s="497"/>
      <c r="AK15" s="497"/>
      <c r="AL15" s="497"/>
      <c r="AM15" s="500"/>
      <c r="AN15" s="499"/>
      <c r="AO15" s="498"/>
      <c r="AP15" s="497"/>
      <c r="AQ15" s="497"/>
      <c r="AR15" s="500"/>
      <c r="AS15" s="496"/>
      <c r="AT15" s="498"/>
      <c r="AU15" s="497"/>
      <c r="AV15" s="497"/>
      <c r="AW15" s="498"/>
      <c r="AX15" s="499"/>
      <c r="AY15" s="497"/>
      <c r="AZ15" s="497"/>
      <c r="BA15" s="497"/>
      <c r="BB15" s="500"/>
      <c r="BC15" s="557">
        <f>社会得点!AZ8</f>
        <v>0</v>
      </c>
      <c r="BD15" s="534">
        <f t="shared" si="1"/>
        <v>0</v>
      </c>
      <c r="BF15" s="491" t="s">
        <v>112</v>
      </c>
      <c r="BG15" s="492">
        <f>COUNTIF(BC11:BC55,49)+COUNTIF(BC11:BC55,48)+COUNTIF(BC11:BC55,47)+COUNTIF(BC11:BC55,46)+COUNTIF(BC11:BC55,45)+COUNTIF(BC11:BC55,44)+COUNTIF(BC11:BC55,43)+COUNTIF(BC11:BC55,42)+COUNTIF(BC11:BC55,41)+COUNTIF(BC11:BC55,40)</f>
        <v>0</v>
      </c>
      <c r="BH15" s="650" t="e">
        <f t="shared" si="0"/>
        <v>#DIV/0!</v>
      </c>
      <c r="BJ15" s="732">
        <v>12.4</v>
      </c>
    </row>
    <row r="16" spans="1:62" ht="12" customHeight="1" thickBot="1" x14ac:dyDescent="0.2">
      <c r="A16" s="836">
        <v>6</v>
      </c>
      <c r="B16" s="837"/>
      <c r="C16" s="503"/>
      <c r="D16" s="504"/>
      <c r="E16" s="509"/>
      <c r="F16" s="506"/>
      <c r="G16" s="506"/>
      <c r="H16" s="506"/>
      <c r="I16" s="507"/>
      <c r="J16" s="508"/>
      <c r="K16" s="506"/>
      <c r="L16" s="506"/>
      <c r="M16" s="506"/>
      <c r="N16" s="507"/>
      <c r="O16" s="508"/>
      <c r="P16" s="509"/>
      <c r="Q16" s="506"/>
      <c r="R16" s="506"/>
      <c r="S16" s="507"/>
      <c r="T16" s="508"/>
      <c r="U16" s="506"/>
      <c r="V16" s="509"/>
      <c r="W16" s="507"/>
      <c r="X16" s="510"/>
      <c r="Y16" s="509"/>
      <c r="Z16" s="507"/>
      <c r="AA16" s="506"/>
      <c r="AB16" s="506"/>
      <c r="AC16" s="507"/>
      <c r="AD16" s="508"/>
      <c r="AE16" s="506"/>
      <c r="AF16" s="506"/>
      <c r="AG16" s="506"/>
      <c r="AH16" s="507"/>
      <c r="AI16" s="508"/>
      <c r="AJ16" s="506"/>
      <c r="AK16" s="506"/>
      <c r="AL16" s="506"/>
      <c r="AM16" s="510"/>
      <c r="AN16" s="508"/>
      <c r="AO16" s="507"/>
      <c r="AP16" s="506"/>
      <c r="AQ16" s="506"/>
      <c r="AR16" s="510"/>
      <c r="AS16" s="509"/>
      <c r="AT16" s="507"/>
      <c r="AU16" s="506"/>
      <c r="AV16" s="506"/>
      <c r="AW16" s="507"/>
      <c r="AX16" s="508"/>
      <c r="AY16" s="506"/>
      <c r="AZ16" s="506"/>
      <c r="BA16" s="506"/>
      <c r="BB16" s="510"/>
      <c r="BC16" s="576">
        <f>社会得点!AZ9</f>
        <v>0</v>
      </c>
      <c r="BD16" s="512">
        <f t="shared" si="1"/>
        <v>0</v>
      </c>
      <c r="BF16" s="491" t="s">
        <v>113</v>
      </c>
      <c r="BG16" s="492">
        <f>COUNTIF(BC11:BC55,39)+COUNTIF(BC11:BC55,38)+COUNTIF(BC11:BC55,37)+COUNTIF(BC11:BC55,36)+COUNTIF(BC11:BC55,35)+COUNTIF(BC11:BC55,34)+COUNTIF(BC11:BC55,33)+COUNTIF(BC11:BC55,32)+COUNTIF(BC11:BC55,31)+COUNTIF(BC11:BC55,30)</f>
        <v>0</v>
      </c>
      <c r="BH16" s="650" t="e">
        <f t="shared" si="0"/>
        <v>#DIV/0!</v>
      </c>
      <c r="BJ16" s="732">
        <v>4.9000000000000004</v>
      </c>
    </row>
    <row r="17" spans="1:62" ht="12" customHeight="1" x14ac:dyDescent="0.15">
      <c r="A17" s="904">
        <v>7</v>
      </c>
      <c r="B17" s="905"/>
      <c r="C17" s="513"/>
      <c r="D17" s="495"/>
      <c r="E17" s="518"/>
      <c r="F17" s="515"/>
      <c r="G17" s="515"/>
      <c r="H17" s="515"/>
      <c r="I17" s="516"/>
      <c r="J17" s="517"/>
      <c r="K17" s="515"/>
      <c r="L17" s="515"/>
      <c r="M17" s="515"/>
      <c r="N17" s="516"/>
      <c r="O17" s="517"/>
      <c r="P17" s="518"/>
      <c r="Q17" s="515"/>
      <c r="R17" s="515"/>
      <c r="S17" s="516"/>
      <c r="T17" s="517"/>
      <c r="U17" s="515"/>
      <c r="V17" s="518"/>
      <c r="W17" s="516"/>
      <c r="X17" s="519"/>
      <c r="Y17" s="518"/>
      <c r="Z17" s="516"/>
      <c r="AA17" s="515"/>
      <c r="AB17" s="515"/>
      <c r="AC17" s="516"/>
      <c r="AD17" s="517"/>
      <c r="AE17" s="515"/>
      <c r="AF17" s="515"/>
      <c r="AG17" s="515"/>
      <c r="AH17" s="516"/>
      <c r="AI17" s="517"/>
      <c r="AJ17" s="515"/>
      <c r="AK17" s="515"/>
      <c r="AL17" s="515"/>
      <c r="AM17" s="519"/>
      <c r="AN17" s="517"/>
      <c r="AO17" s="516"/>
      <c r="AP17" s="515"/>
      <c r="AQ17" s="515"/>
      <c r="AR17" s="519"/>
      <c r="AS17" s="518"/>
      <c r="AT17" s="516"/>
      <c r="AU17" s="515"/>
      <c r="AV17" s="515"/>
      <c r="AW17" s="516"/>
      <c r="AX17" s="517"/>
      <c r="AY17" s="515"/>
      <c r="AZ17" s="515"/>
      <c r="BA17" s="515"/>
      <c r="BB17" s="519"/>
      <c r="BC17" s="501">
        <f>社会得点!AZ10</f>
        <v>0</v>
      </c>
      <c r="BD17" s="502">
        <f t="shared" si="1"/>
        <v>0</v>
      </c>
      <c r="BF17" s="491" t="s">
        <v>114</v>
      </c>
      <c r="BG17" s="492">
        <f>COUNTIF(BC11:BC55,29)+COUNTIF(BC11:BC55,28)+COUNTIF(BC11:BC55,27)+COUNTIF(BC11:BC55,26)+COUNTIF(BC11:BC55,25)+COUNTIF(BC11:BC55,24)+COUNTIF(BC11:BC55,23)+COUNTIF(BC11:BC55,22)+COUNTIF(BC11:BC55,21)+COUNTIF(BC11:BC55,20)</f>
        <v>0</v>
      </c>
      <c r="BH17" s="650" t="e">
        <f t="shared" si="0"/>
        <v>#DIV/0!</v>
      </c>
      <c r="BJ17" s="732">
        <v>4.5999999999999996</v>
      </c>
    </row>
    <row r="18" spans="1:62" ht="12" customHeight="1" thickBot="1" x14ac:dyDescent="0.2">
      <c r="A18" s="863">
        <v>8</v>
      </c>
      <c r="B18" s="864"/>
      <c r="C18" s="522"/>
      <c r="D18" s="523"/>
      <c r="E18" s="524"/>
      <c r="F18" s="525"/>
      <c r="G18" s="525"/>
      <c r="H18" s="525"/>
      <c r="I18" s="526"/>
      <c r="J18" s="527"/>
      <c r="K18" s="525"/>
      <c r="L18" s="525"/>
      <c r="M18" s="525"/>
      <c r="N18" s="526"/>
      <c r="O18" s="527"/>
      <c r="P18" s="524"/>
      <c r="Q18" s="525"/>
      <c r="R18" s="525"/>
      <c r="S18" s="526"/>
      <c r="T18" s="527"/>
      <c r="U18" s="525"/>
      <c r="V18" s="524"/>
      <c r="W18" s="526"/>
      <c r="X18" s="528"/>
      <c r="Y18" s="524"/>
      <c r="Z18" s="526"/>
      <c r="AA18" s="525"/>
      <c r="AB18" s="525"/>
      <c r="AC18" s="526"/>
      <c r="AD18" s="527"/>
      <c r="AE18" s="525"/>
      <c r="AF18" s="525"/>
      <c r="AG18" s="525"/>
      <c r="AH18" s="526"/>
      <c r="AI18" s="527"/>
      <c r="AJ18" s="525"/>
      <c r="AK18" s="525"/>
      <c r="AL18" s="525"/>
      <c r="AM18" s="528"/>
      <c r="AN18" s="527"/>
      <c r="AO18" s="526"/>
      <c r="AP18" s="525"/>
      <c r="AQ18" s="525"/>
      <c r="AR18" s="528"/>
      <c r="AS18" s="524"/>
      <c r="AT18" s="526"/>
      <c r="AU18" s="525"/>
      <c r="AV18" s="525"/>
      <c r="AW18" s="526"/>
      <c r="AX18" s="527"/>
      <c r="AY18" s="525"/>
      <c r="AZ18" s="525"/>
      <c r="BA18" s="525"/>
      <c r="BB18" s="528"/>
      <c r="BC18" s="682">
        <f>社会得点!AZ11</f>
        <v>0</v>
      </c>
      <c r="BD18" s="536">
        <f t="shared" si="1"/>
        <v>0</v>
      </c>
      <c r="BF18" s="491" t="s">
        <v>115</v>
      </c>
      <c r="BG18" s="492">
        <f>COUNTIF(BC11:BC55,19)+COUNTIF(BC11:BC55,18)+COUNTIF(BC11:BC55,17)+COUNTIF(BC11:BC55,16)+COUNTIF(BC11:BC55,15)+COUNTIF(BC2:BC55,14)+COUNTIF(BC11:BC55,13)+COUNTIF(BC11:BC55,12)+COUNTIF(BC11:BC55,11)+COUNTIF(BC11:BC55,10)</f>
        <v>0</v>
      </c>
      <c r="BH18" s="650" t="e">
        <f t="shared" si="0"/>
        <v>#DIV/0!</v>
      </c>
      <c r="BJ18" s="732">
        <v>1</v>
      </c>
    </row>
    <row r="19" spans="1:62" ht="12" customHeight="1" x14ac:dyDescent="0.15">
      <c r="A19" s="902">
        <v>9</v>
      </c>
      <c r="B19" s="903"/>
      <c r="C19" s="494"/>
      <c r="D19" s="495"/>
      <c r="E19" s="496"/>
      <c r="F19" s="497"/>
      <c r="G19" s="497"/>
      <c r="H19" s="497"/>
      <c r="I19" s="498"/>
      <c r="J19" s="499"/>
      <c r="K19" s="497"/>
      <c r="L19" s="497"/>
      <c r="M19" s="497"/>
      <c r="N19" s="498"/>
      <c r="O19" s="499"/>
      <c r="P19" s="496"/>
      <c r="Q19" s="497"/>
      <c r="R19" s="497"/>
      <c r="S19" s="498"/>
      <c r="T19" s="499"/>
      <c r="U19" s="497"/>
      <c r="V19" s="496"/>
      <c r="W19" s="498"/>
      <c r="X19" s="500"/>
      <c r="Y19" s="496"/>
      <c r="Z19" s="498"/>
      <c r="AA19" s="497"/>
      <c r="AB19" s="497"/>
      <c r="AC19" s="498"/>
      <c r="AD19" s="499"/>
      <c r="AE19" s="497"/>
      <c r="AF19" s="497"/>
      <c r="AG19" s="497"/>
      <c r="AH19" s="498"/>
      <c r="AI19" s="499"/>
      <c r="AJ19" s="497"/>
      <c r="AK19" s="497"/>
      <c r="AL19" s="497"/>
      <c r="AM19" s="500"/>
      <c r="AN19" s="499"/>
      <c r="AO19" s="498"/>
      <c r="AP19" s="497"/>
      <c r="AQ19" s="497"/>
      <c r="AR19" s="500"/>
      <c r="AS19" s="496"/>
      <c r="AT19" s="498"/>
      <c r="AU19" s="497"/>
      <c r="AV19" s="497"/>
      <c r="AW19" s="498"/>
      <c r="AX19" s="499"/>
      <c r="AY19" s="497"/>
      <c r="AZ19" s="497"/>
      <c r="BA19" s="497"/>
      <c r="BB19" s="500"/>
      <c r="BC19" s="557">
        <f>社会得点!AZ12</f>
        <v>0</v>
      </c>
      <c r="BD19" s="534">
        <f t="shared" si="1"/>
        <v>0</v>
      </c>
      <c r="BF19" s="491" t="s">
        <v>116</v>
      </c>
      <c r="BG19" s="492">
        <f>COUNTIF(BC11:BC55,9)+COUNTIF(BC11:BC55,8)+COUNTIF(BC11:BC55,7)+COUNTIF(BC11:BC55,6)+COUNTIF(BC11:BC55,5)+COUNTIF(BC11:BC55,4)+COUNTIF(BC11:BC55,3)+COUNTIF(BC11:BC55,2)+COUNTIF(BC11:BC55,1)</f>
        <v>0</v>
      </c>
      <c r="BH19" s="650" t="e">
        <f t="shared" si="0"/>
        <v>#DIV/0!</v>
      </c>
      <c r="BJ19" s="732">
        <v>0.9</v>
      </c>
    </row>
    <row r="20" spans="1:62" ht="12" customHeight="1" thickBot="1" x14ac:dyDescent="0.2">
      <c r="A20" s="836">
        <v>10</v>
      </c>
      <c r="B20" s="837"/>
      <c r="C20" s="503"/>
      <c r="D20" s="504"/>
      <c r="E20" s="509"/>
      <c r="F20" s="506"/>
      <c r="G20" s="506"/>
      <c r="H20" s="506"/>
      <c r="I20" s="507"/>
      <c r="J20" s="508"/>
      <c r="K20" s="506"/>
      <c r="L20" s="506"/>
      <c r="M20" s="506"/>
      <c r="N20" s="507"/>
      <c r="O20" s="508"/>
      <c r="P20" s="509"/>
      <c r="Q20" s="506"/>
      <c r="R20" s="506"/>
      <c r="S20" s="507"/>
      <c r="T20" s="508"/>
      <c r="U20" s="506"/>
      <c r="V20" s="509"/>
      <c r="W20" s="507"/>
      <c r="X20" s="510"/>
      <c r="Y20" s="509"/>
      <c r="Z20" s="507"/>
      <c r="AA20" s="506"/>
      <c r="AB20" s="506"/>
      <c r="AC20" s="507"/>
      <c r="AD20" s="508"/>
      <c r="AE20" s="506"/>
      <c r="AF20" s="506"/>
      <c r="AG20" s="506"/>
      <c r="AH20" s="507"/>
      <c r="AI20" s="508"/>
      <c r="AJ20" s="506"/>
      <c r="AK20" s="506"/>
      <c r="AL20" s="506"/>
      <c r="AM20" s="510"/>
      <c r="AN20" s="508"/>
      <c r="AO20" s="507"/>
      <c r="AP20" s="506"/>
      <c r="AQ20" s="506"/>
      <c r="AR20" s="510"/>
      <c r="AS20" s="509"/>
      <c r="AT20" s="507"/>
      <c r="AU20" s="506"/>
      <c r="AV20" s="506"/>
      <c r="AW20" s="507"/>
      <c r="AX20" s="508"/>
      <c r="AY20" s="506"/>
      <c r="AZ20" s="506"/>
      <c r="BA20" s="506"/>
      <c r="BB20" s="510"/>
      <c r="BC20" s="501">
        <f>社会得点!AZ13</f>
        <v>0</v>
      </c>
      <c r="BD20" s="502">
        <f t="shared" si="1"/>
        <v>0</v>
      </c>
      <c r="BF20" s="537">
        <v>0</v>
      </c>
      <c r="BG20" s="538">
        <f>BG30-SUM(BG9:BG19)</f>
        <v>0</v>
      </c>
      <c r="BH20" s="651" t="e">
        <f t="shared" si="0"/>
        <v>#DIV/0!</v>
      </c>
      <c r="BJ20" s="733">
        <v>0.4</v>
      </c>
    </row>
    <row r="21" spans="1:62" ht="12" customHeight="1" thickBot="1" x14ac:dyDescent="0.2">
      <c r="A21" s="904">
        <v>11</v>
      </c>
      <c r="B21" s="905"/>
      <c r="C21" s="513"/>
      <c r="D21" s="495"/>
      <c r="E21" s="518"/>
      <c r="F21" s="515"/>
      <c r="G21" s="515"/>
      <c r="H21" s="515"/>
      <c r="I21" s="516"/>
      <c r="J21" s="517"/>
      <c r="K21" s="515"/>
      <c r="L21" s="515"/>
      <c r="M21" s="515"/>
      <c r="N21" s="516"/>
      <c r="O21" s="517"/>
      <c r="P21" s="518"/>
      <c r="Q21" s="515"/>
      <c r="R21" s="515"/>
      <c r="S21" s="516"/>
      <c r="T21" s="517"/>
      <c r="U21" s="515"/>
      <c r="V21" s="518"/>
      <c r="W21" s="516"/>
      <c r="X21" s="519"/>
      <c r="Y21" s="518"/>
      <c r="Z21" s="516"/>
      <c r="AA21" s="515"/>
      <c r="AB21" s="515"/>
      <c r="AC21" s="516"/>
      <c r="AD21" s="517"/>
      <c r="AE21" s="515"/>
      <c r="AF21" s="515"/>
      <c r="AG21" s="515"/>
      <c r="AH21" s="516"/>
      <c r="AI21" s="517"/>
      <c r="AJ21" s="515"/>
      <c r="AK21" s="515"/>
      <c r="AL21" s="515"/>
      <c r="AM21" s="519"/>
      <c r="AN21" s="517"/>
      <c r="AO21" s="516"/>
      <c r="AP21" s="515"/>
      <c r="AQ21" s="515"/>
      <c r="AR21" s="519"/>
      <c r="AS21" s="518"/>
      <c r="AT21" s="516"/>
      <c r="AU21" s="515"/>
      <c r="AV21" s="515"/>
      <c r="AW21" s="516"/>
      <c r="AX21" s="517"/>
      <c r="AY21" s="515"/>
      <c r="AZ21" s="515"/>
      <c r="BA21" s="515"/>
      <c r="BB21" s="519"/>
      <c r="BC21" s="520">
        <f>社会得点!AZ14</f>
        <v>0</v>
      </c>
      <c r="BD21" s="521">
        <f t="shared" si="1"/>
        <v>0</v>
      </c>
      <c r="BF21" s="540" t="s">
        <v>11</v>
      </c>
      <c r="BG21" s="541">
        <f>SUM(BG9:BG20)</f>
        <v>0</v>
      </c>
    </row>
    <row r="22" spans="1:62" ht="12" customHeight="1" thickBot="1" x14ac:dyDescent="0.2">
      <c r="A22" s="863">
        <v>12</v>
      </c>
      <c r="B22" s="864"/>
      <c r="C22" s="522"/>
      <c r="D22" s="523"/>
      <c r="E22" s="524"/>
      <c r="F22" s="525"/>
      <c r="G22" s="525"/>
      <c r="H22" s="525"/>
      <c r="I22" s="526"/>
      <c r="J22" s="527"/>
      <c r="K22" s="525"/>
      <c r="L22" s="525"/>
      <c r="M22" s="525"/>
      <c r="N22" s="526"/>
      <c r="O22" s="527"/>
      <c r="P22" s="524"/>
      <c r="Q22" s="525"/>
      <c r="R22" s="525"/>
      <c r="S22" s="526"/>
      <c r="T22" s="527"/>
      <c r="U22" s="525"/>
      <c r="V22" s="524"/>
      <c r="W22" s="526"/>
      <c r="X22" s="528"/>
      <c r="Y22" s="524"/>
      <c r="Z22" s="526"/>
      <c r="AA22" s="525"/>
      <c r="AB22" s="525"/>
      <c r="AC22" s="526"/>
      <c r="AD22" s="527"/>
      <c r="AE22" s="525"/>
      <c r="AF22" s="525"/>
      <c r="AG22" s="525"/>
      <c r="AH22" s="526"/>
      <c r="AI22" s="527"/>
      <c r="AJ22" s="525"/>
      <c r="AK22" s="525"/>
      <c r="AL22" s="525"/>
      <c r="AM22" s="528"/>
      <c r="AN22" s="527"/>
      <c r="AO22" s="526"/>
      <c r="AP22" s="525"/>
      <c r="AQ22" s="525"/>
      <c r="AR22" s="528"/>
      <c r="AS22" s="524"/>
      <c r="AT22" s="526"/>
      <c r="AU22" s="525"/>
      <c r="AV22" s="525"/>
      <c r="AW22" s="526"/>
      <c r="AX22" s="527"/>
      <c r="AY22" s="525"/>
      <c r="AZ22" s="525"/>
      <c r="BA22" s="525"/>
      <c r="BB22" s="528"/>
      <c r="BC22" s="682">
        <f>社会得点!AZ15</f>
        <v>0</v>
      </c>
      <c r="BD22" s="536">
        <f t="shared" si="1"/>
        <v>0</v>
      </c>
      <c r="BF22" s="541" t="s">
        <v>12</v>
      </c>
      <c r="BG22" s="541">
        <f>SUM(BC11:BC55)</f>
        <v>0</v>
      </c>
      <c r="BI22" s="894" t="s">
        <v>236</v>
      </c>
    </row>
    <row r="23" spans="1:62" ht="12" customHeight="1" thickBot="1" x14ac:dyDescent="0.2">
      <c r="A23" s="902">
        <v>13</v>
      </c>
      <c r="B23" s="903"/>
      <c r="C23" s="513"/>
      <c r="D23" s="495"/>
      <c r="E23" s="496"/>
      <c r="F23" s="497"/>
      <c r="G23" s="497"/>
      <c r="H23" s="497"/>
      <c r="I23" s="498"/>
      <c r="J23" s="499"/>
      <c r="K23" s="497"/>
      <c r="L23" s="497"/>
      <c r="M23" s="497"/>
      <c r="N23" s="498"/>
      <c r="O23" s="499"/>
      <c r="P23" s="496"/>
      <c r="Q23" s="497"/>
      <c r="R23" s="497"/>
      <c r="S23" s="498"/>
      <c r="T23" s="499"/>
      <c r="U23" s="497"/>
      <c r="V23" s="496"/>
      <c r="W23" s="498"/>
      <c r="X23" s="500"/>
      <c r="Y23" s="496"/>
      <c r="Z23" s="498"/>
      <c r="AA23" s="497"/>
      <c r="AB23" s="497"/>
      <c r="AC23" s="498"/>
      <c r="AD23" s="499"/>
      <c r="AE23" s="497"/>
      <c r="AF23" s="497"/>
      <c r="AG23" s="497"/>
      <c r="AH23" s="498"/>
      <c r="AI23" s="499"/>
      <c r="AJ23" s="497"/>
      <c r="AK23" s="497"/>
      <c r="AL23" s="497"/>
      <c r="AM23" s="500"/>
      <c r="AN23" s="499"/>
      <c r="AO23" s="498"/>
      <c r="AP23" s="497"/>
      <c r="AQ23" s="497"/>
      <c r="AR23" s="500"/>
      <c r="AS23" s="496"/>
      <c r="AT23" s="498"/>
      <c r="AU23" s="497"/>
      <c r="AV23" s="497"/>
      <c r="AW23" s="498"/>
      <c r="AX23" s="499"/>
      <c r="AY23" s="497"/>
      <c r="AZ23" s="497"/>
      <c r="BA23" s="497"/>
      <c r="BB23" s="500"/>
      <c r="BC23" s="501">
        <f>社会得点!AZ16</f>
        <v>0</v>
      </c>
      <c r="BD23" s="502">
        <f t="shared" si="1"/>
        <v>0</v>
      </c>
      <c r="BF23" s="541" t="s">
        <v>13</v>
      </c>
      <c r="BG23" s="542" t="e">
        <f>BG22/BG21</f>
        <v>#DIV/0!</v>
      </c>
      <c r="BI23" s="894"/>
      <c r="BJ23" s="448">
        <v>63.4</v>
      </c>
    </row>
    <row r="24" spans="1:62" ht="12" customHeight="1" thickBot="1" x14ac:dyDescent="0.2">
      <c r="A24" s="836">
        <v>14</v>
      </c>
      <c r="B24" s="837"/>
      <c r="C24" s="503"/>
      <c r="D24" s="504"/>
      <c r="E24" s="509"/>
      <c r="F24" s="506"/>
      <c r="G24" s="506"/>
      <c r="H24" s="506"/>
      <c r="I24" s="507"/>
      <c r="J24" s="508"/>
      <c r="K24" s="506"/>
      <c r="L24" s="506"/>
      <c r="M24" s="506"/>
      <c r="N24" s="507"/>
      <c r="O24" s="508"/>
      <c r="P24" s="509"/>
      <c r="Q24" s="506"/>
      <c r="R24" s="506"/>
      <c r="S24" s="507"/>
      <c r="T24" s="508"/>
      <c r="U24" s="506"/>
      <c r="V24" s="509"/>
      <c r="W24" s="507"/>
      <c r="X24" s="510"/>
      <c r="Y24" s="509"/>
      <c r="Z24" s="507"/>
      <c r="AA24" s="506"/>
      <c r="AB24" s="506"/>
      <c r="AC24" s="507"/>
      <c r="AD24" s="508"/>
      <c r="AE24" s="506"/>
      <c r="AF24" s="506"/>
      <c r="AG24" s="506"/>
      <c r="AH24" s="507"/>
      <c r="AI24" s="508"/>
      <c r="AJ24" s="506"/>
      <c r="AK24" s="506"/>
      <c r="AL24" s="506"/>
      <c r="AM24" s="510"/>
      <c r="AN24" s="508"/>
      <c r="AO24" s="507"/>
      <c r="AP24" s="506"/>
      <c r="AQ24" s="506"/>
      <c r="AR24" s="510"/>
      <c r="AS24" s="509"/>
      <c r="AT24" s="507"/>
      <c r="AU24" s="506"/>
      <c r="AV24" s="506"/>
      <c r="AW24" s="507"/>
      <c r="AX24" s="508"/>
      <c r="AY24" s="506"/>
      <c r="AZ24" s="506"/>
      <c r="BA24" s="506"/>
      <c r="BB24" s="510"/>
      <c r="BC24" s="576">
        <f>社会得点!AZ17</f>
        <v>0</v>
      </c>
      <c r="BD24" s="512">
        <f t="shared" si="1"/>
        <v>0</v>
      </c>
    </row>
    <row r="25" spans="1:62" ht="12" customHeight="1" x14ac:dyDescent="0.15">
      <c r="A25" s="904">
        <v>15</v>
      </c>
      <c r="B25" s="905"/>
      <c r="C25" s="513"/>
      <c r="D25" s="495"/>
      <c r="E25" s="518"/>
      <c r="F25" s="515"/>
      <c r="G25" s="515"/>
      <c r="H25" s="515"/>
      <c r="I25" s="516"/>
      <c r="J25" s="517"/>
      <c r="K25" s="515"/>
      <c r="L25" s="515"/>
      <c r="M25" s="515"/>
      <c r="N25" s="516"/>
      <c r="O25" s="517"/>
      <c r="P25" s="518"/>
      <c r="Q25" s="515"/>
      <c r="R25" s="515"/>
      <c r="S25" s="516"/>
      <c r="T25" s="517"/>
      <c r="U25" s="515"/>
      <c r="V25" s="518"/>
      <c r="W25" s="516"/>
      <c r="X25" s="519"/>
      <c r="Y25" s="518"/>
      <c r="Z25" s="516"/>
      <c r="AA25" s="515"/>
      <c r="AB25" s="515"/>
      <c r="AC25" s="516"/>
      <c r="AD25" s="517"/>
      <c r="AE25" s="515"/>
      <c r="AF25" s="515"/>
      <c r="AG25" s="515"/>
      <c r="AH25" s="516"/>
      <c r="AI25" s="517"/>
      <c r="AJ25" s="515"/>
      <c r="AK25" s="515"/>
      <c r="AL25" s="515"/>
      <c r="AM25" s="519"/>
      <c r="AN25" s="517"/>
      <c r="AO25" s="516"/>
      <c r="AP25" s="515"/>
      <c r="AQ25" s="515"/>
      <c r="AR25" s="519"/>
      <c r="AS25" s="518"/>
      <c r="AT25" s="516"/>
      <c r="AU25" s="515"/>
      <c r="AV25" s="515"/>
      <c r="AW25" s="516"/>
      <c r="AX25" s="517"/>
      <c r="AY25" s="515"/>
      <c r="AZ25" s="515"/>
      <c r="BA25" s="515"/>
      <c r="BB25" s="519"/>
      <c r="BC25" s="520">
        <f>社会得点!AZ18</f>
        <v>0</v>
      </c>
      <c r="BD25" s="521">
        <f t="shared" si="1"/>
        <v>0</v>
      </c>
      <c r="BF25" s="135"/>
      <c r="BG25" s="135"/>
    </row>
    <row r="26" spans="1:62" ht="12" customHeight="1" thickBot="1" x14ac:dyDescent="0.2">
      <c r="A26" s="863">
        <v>16</v>
      </c>
      <c r="B26" s="864"/>
      <c r="C26" s="522"/>
      <c r="D26" s="523"/>
      <c r="E26" s="524"/>
      <c r="F26" s="525"/>
      <c r="G26" s="525"/>
      <c r="H26" s="525"/>
      <c r="I26" s="526"/>
      <c r="J26" s="527"/>
      <c r="K26" s="525"/>
      <c r="L26" s="525"/>
      <c r="M26" s="525"/>
      <c r="N26" s="526"/>
      <c r="O26" s="527"/>
      <c r="P26" s="524"/>
      <c r="Q26" s="525"/>
      <c r="R26" s="525"/>
      <c r="S26" s="526"/>
      <c r="T26" s="527"/>
      <c r="U26" s="525"/>
      <c r="V26" s="524"/>
      <c r="W26" s="526"/>
      <c r="X26" s="528"/>
      <c r="Y26" s="524"/>
      <c r="Z26" s="526"/>
      <c r="AA26" s="525"/>
      <c r="AB26" s="525"/>
      <c r="AC26" s="526"/>
      <c r="AD26" s="527"/>
      <c r="AE26" s="525"/>
      <c r="AF26" s="525"/>
      <c r="AG26" s="525"/>
      <c r="AH26" s="526"/>
      <c r="AI26" s="527"/>
      <c r="AJ26" s="525"/>
      <c r="AK26" s="525"/>
      <c r="AL26" s="525"/>
      <c r="AM26" s="528"/>
      <c r="AN26" s="527"/>
      <c r="AO26" s="526"/>
      <c r="AP26" s="525"/>
      <c r="AQ26" s="525"/>
      <c r="AR26" s="528"/>
      <c r="AS26" s="524"/>
      <c r="AT26" s="526"/>
      <c r="AU26" s="525"/>
      <c r="AV26" s="525"/>
      <c r="AW26" s="526"/>
      <c r="AX26" s="527"/>
      <c r="AY26" s="525"/>
      <c r="AZ26" s="525"/>
      <c r="BA26" s="525"/>
      <c r="BB26" s="528"/>
      <c r="BC26" s="501">
        <f>社会得点!AZ19</f>
        <v>0</v>
      </c>
      <c r="BD26" s="502">
        <f t="shared" si="1"/>
        <v>0</v>
      </c>
    </row>
    <row r="27" spans="1:62" ht="12" customHeight="1" thickBot="1" x14ac:dyDescent="0.2">
      <c r="A27" s="902">
        <v>17</v>
      </c>
      <c r="B27" s="903"/>
      <c r="C27" s="494"/>
      <c r="D27" s="495"/>
      <c r="E27" s="496"/>
      <c r="F27" s="497"/>
      <c r="G27" s="497"/>
      <c r="H27" s="497"/>
      <c r="I27" s="498"/>
      <c r="J27" s="499"/>
      <c r="K27" s="497"/>
      <c r="L27" s="497"/>
      <c r="M27" s="497"/>
      <c r="N27" s="498"/>
      <c r="O27" s="499"/>
      <c r="P27" s="496"/>
      <c r="Q27" s="497"/>
      <c r="R27" s="497"/>
      <c r="S27" s="498"/>
      <c r="T27" s="499"/>
      <c r="U27" s="497"/>
      <c r="V27" s="496"/>
      <c r="W27" s="498"/>
      <c r="X27" s="500"/>
      <c r="Y27" s="496"/>
      <c r="Z27" s="498"/>
      <c r="AA27" s="497"/>
      <c r="AB27" s="497"/>
      <c r="AC27" s="498"/>
      <c r="AD27" s="499"/>
      <c r="AE27" s="497"/>
      <c r="AF27" s="497"/>
      <c r="AG27" s="497"/>
      <c r="AH27" s="498"/>
      <c r="AI27" s="499"/>
      <c r="AJ27" s="497"/>
      <c r="AK27" s="497"/>
      <c r="AL27" s="497"/>
      <c r="AM27" s="500"/>
      <c r="AN27" s="499"/>
      <c r="AO27" s="498"/>
      <c r="AP27" s="497"/>
      <c r="AQ27" s="497"/>
      <c r="AR27" s="500"/>
      <c r="AS27" s="496"/>
      <c r="AT27" s="498"/>
      <c r="AU27" s="497"/>
      <c r="AV27" s="497"/>
      <c r="AW27" s="498"/>
      <c r="AX27" s="499"/>
      <c r="AY27" s="497"/>
      <c r="AZ27" s="497"/>
      <c r="BA27" s="497"/>
      <c r="BB27" s="500"/>
      <c r="BC27" s="557">
        <f>社会得点!AZ20</f>
        <v>0</v>
      </c>
      <c r="BD27" s="534">
        <f t="shared" si="1"/>
        <v>0</v>
      </c>
      <c r="BF27" s="135" t="s">
        <v>14</v>
      </c>
    </row>
    <row r="28" spans="1:62" ht="12" customHeight="1" thickBot="1" x14ac:dyDescent="0.2">
      <c r="A28" s="836">
        <v>18</v>
      </c>
      <c r="B28" s="837"/>
      <c r="C28" s="503"/>
      <c r="D28" s="504"/>
      <c r="E28" s="509"/>
      <c r="F28" s="506"/>
      <c r="G28" s="506"/>
      <c r="H28" s="506"/>
      <c r="I28" s="507"/>
      <c r="J28" s="508"/>
      <c r="K28" s="506"/>
      <c r="L28" s="506"/>
      <c r="M28" s="506"/>
      <c r="N28" s="507"/>
      <c r="O28" s="508"/>
      <c r="P28" s="509"/>
      <c r="Q28" s="506"/>
      <c r="R28" s="506"/>
      <c r="S28" s="507"/>
      <c r="T28" s="508"/>
      <c r="U28" s="506"/>
      <c r="V28" s="509"/>
      <c r="W28" s="507"/>
      <c r="X28" s="510"/>
      <c r="Y28" s="509"/>
      <c r="Z28" s="507"/>
      <c r="AA28" s="506"/>
      <c r="AB28" s="506"/>
      <c r="AC28" s="507"/>
      <c r="AD28" s="508"/>
      <c r="AE28" s="506"/>
      <c r="AF28" s="506"/>
      <c r="AG28" s="506"/>
      <c r="AH28" s="507"/>
      <c r="AI28" s="508"/>
      <c r="AJ28" s="506"/>
      <c r="AK28" s="506"/>
      <c r="AL28" s="506"/>
      <c r="AM28" s="510"/>
      <c r="AN28" s="508"/>
      <c r="AO28" s="507"/>
      <c r="AP28" s="506"/>
      <c r="AQ28" s="506"/>
      <c r="AR28" s="510"/>
      <c r="AS28" s="509"/>
      <c r="AT28" s="507"/>
      <c r="AU28" s="506"/>
      <c r="AV28" s="506"/>
      <c r="AW28" s="507"/>
      <c r="AX28" s="508"/>
      <c r="AY28" s="506"/>
      <c r="AZ28" s="506"/>
      <c r="BA28" s="506"/>
      <c r="BB28" s="510"/>
      <c r="BC28" s="576">
        <f>社会得点!AZ21</f>
        <v>0</v>
      </c>
      <c r="BD28" s="512">
        <f t="shared" si="1"/>
        <v>0</v>
      </c>
      <c r="BF28" s="543" t="s">
        <v>15</v>
      </c>
      <c r="BG28" s="543">
        <f>COUNTIF(C11:C55,0)</f>
        <v>0</v>
      </c>
    </row>
    <row r="29" spans="1:62" ht="12" customHeight="1" thickBot="1" x14ac:dyDescent="0.2">
      <c r="A29" s="904">
        <v>19</v>
      </c>
      <c r="B29" s="905"/>
      <c r="C29" s="513"/>
      <c r="D29" s="495"/>
      <c r="E29" s="518"/>
      <c r="F29" s="515"/>
      <c r="G29" s="515"/>
      <c r="H29" s="515"/>
      <c r="I29" s="516"/>
      <c r="J29" s="517"/>
      <c r="K29" s="515"/>
      <c r="L29" s="515"/>
      <c r="M29" s="515"/>
      <c r="N29" s="516"/>
      <c r="O29" s="517"/>
      <c r="P29" s="518"/>
      <c r="Q29" s="515"/>
      <c r="R29" s="515"/>
      <c r="S29" s="516"/>
      <c r="T29" s="517"/>
      <c r="U29" s="515"/>
      <c r="V29" s="518"/>
      <c r="W29" s="516"/>
      <c r="X29" s="519"/>
      <c r="Y29" s="518"/>
      <c r="Z29" s="516"/>
      <c r="AA29" s="515"/>
      <c r="AB29" s="515"/>
      <c r="AC29" s="516"/>
      <c r="AD29" s="517"/>
      <c r="AE29" s="515"/>
      <c r="AF29" s="515"/>
      <c r="AG29" s="515"/>
      <c r="AH29" s="516"/>
      <c r="AI29" s="517"/>
      <c r="AJ29" s="515"/>
      <c r="AK29" s="515"/>
      <c r="AL29" s="515"/>
      <c r="AM29" s="519"/>
      <c r="AN29" s="517"/>
      <c r="AO29" s="516"/>
      <c r="AP29" s="515"/>
      <c r="AQ29" s="515"/>
      <c r="AR29" s="519"/>
      <c r="AS29" s="518"/>
      <c r="AT29" s="516"/>
      <c r="AU29" s="515"/>
      <c r="AV29" s="515"/>
      <c r="AW29" s="516"/>
      <c r="AX29" s="517"/>
      <c r="AY29" s="515"/>
      <c r="AZ29" s="515"/>
      <c r="BA29" s="515"/>
      <c r="BB29" s="519"/>
      <c r="BC29" s="501">
        <f>社会得点!AZ22</f>
        <v>0</v>
      </c>
      <c r="BD29" s="502">
        <f t="shared" si="1"/>
        <v>0</v>
      </c>
      <c r="BF29" s="544" t="s">
        <v>16</v>
      </c>
      <c r="BG29" s="544">
        <f>COUNTIF(C11:C55,1)</f>
        <v>0</v>
      </c>
    </row>
    <row r="30" spans="1:62" ht="12" customHeight="1" thickBot="1" x14ac:dyDescent="0.2">
      <c r="A30" s="863">
        <v>20</v>
      </c>
      <c r="B30" s="864"/>
      <c r="C30" s="522"/>
      <c r="D30" s="523"/>
      <c r="E30" s="524"/>
      <c r="F30" s="525"/>
      <c r="G30" s="525"/>
      <c r="H30" s="525"/>
      <c r="I30" s="526"/>
      <c r="J30" s="527"/>
      <c r="K30" s="525"/>
      <c r="L30" s="525"/>
      <c r="M30" s="525"/>
      <c r="N30" s="526"/>
      <c r="O30" s="527"/>
      <c r="P30" s="524"/>
      <c r="Q30" s="525"/>
      <c r="R30" s="525"/>
      <c r="S30" s="526"/>
      <c r="T30" s="527"/>
      <c r="U30" s="525"/>
      <c r="V30" s="524"/>
      <c r="W30" s="526"/>
      <c r="X30" s="528"/>
      <c r="Y30" s="524"/>
      <c r="Z30" s="526"/>
      <c r="AA30" s="525"/>
      <c r="AB30" s="525"/>
      <c r="AC30" s="526"/>
      <c r="AD30" s="527"/>
      <c r="AE30" s="525"/>
      <c r="AF30" s="525"/>
      <c r="AG30" s="525"/>
      <c r="AH30" s="526"/>
      <c r="AI30" s="527"/>
      <c r="AJ30" s="525"/>
      <c r="AK30" s="525"/>
      <c r="AL30" s="525"/>
      <c r="AM30" s="528"/>
      <c r="AN30" s="527"/>
      <c r="AO30" s="526"/>
      <c r="AP30" s="525"/>
      <c r="AQ30" s="525"/>
      <c r="AR30" s="528"/>
      <c r="AS30" s="524"/>
      <c r="AT30" s="526"/>
      <c r="AU30" s="525"/>
      <c r="AV30" s="525"/>
      <c r="AW30" s="526"/>
      <c r="AX30" s="527"/>
      <c r="AY30" s="525"/>
      <c r="AZ30" s="525"/>
      <c r="BA30" s="525"/>
      <c r="BB30" s="528"/>
      <c r="BC30" s="682">
        <f>社会得点!AZ23</f>
        <v>0</v>
      </c>
      <c r="BD30" s="536">
        <f t="shared" si="1"/>
        <v>0</v>
      </c>
      <c r="BF30" s="545" t="s">
        <v>17</v>
      </c>
      <c r="BG30" s="546">
        <f>SUM(BG28:BG29)</f>
        <v>0</v>
      </c>
    </row>
    <row r="31" spans="1:62" ht="12" customHeight="1" x14ac:dyDescent="0.15">
      <c r="A31" s="902">
        <v>21</v>
      </c>
      <c r="B31" s="903"/>
      <c r="C31" s="513"/>
      <c r="D31" s="495"/>
      <c r="E31" s="496"/>
      <c r="F31" s="497"/>
      <c r="G31" s="497"/>
      <c r="H31" s="497"/>
      <c r="I31" s="498"/>
      <c r="J31" s="499"/>
      <c r="K31" s="497"/>
      <c r="L31" s="497"/>
      <c r="M31" s="497"/>
      <c r="N31" s="498"/>
      <c r="O31" s="499"/>
      <c r="P31" s="496"/>
      <c r="Q31" s="497"/>
      <c r="R31" s="497"/>
      <c r="S31" s="498"/>
      <c r="T31" s="499"/>
      <c r="U31" s="497"/>
      <c r="V31" s="496"/>
      <c r="W31" s="498"/>
      <c r="X31" s="500"/>
      <c r="Y31" s="496"/>
      <c r="Z31" s="498"/>
      <c r="AA31" s="497"/>
      <c r="AB31" s="497"/>
      <c r="AC31" s="498"/>
      <c r="AD31" s="499"/>
      <c r="AE31" s="497"/>
      <c r="AF31" s="497"/>
      <c r="AG31" s="497"/>
      <c r="AH31" s="498"/>
      <c r="AI31" s="499"/>
      <c r="AJ31" s="497"/>
      <c r="AK31" s="497"/>
      <c r="AL31" s="497"/>
      <c r="AM31" s="500"/>
      <c r="AN31" s="499"/>
      <c r="AO31" s="498"/>
      <c r="AP31" s="497"/>
      <c r="AQ31" s="497"/>
      <c r="AR31" s="500"/>
      <c r="AS31" s="496"/>
      <c r="AT31" s="498"/>
      <c r="AU31" s="497"/>
      <c r="AV31" s="497"/>
      <c r="AW31" s="498"/>
      <c r="AX31" s="499"/>
      <c r="AY31" s="497"/>
      <c r="AZ31" s="497"/>
      <c r="BA31" s="497"/>
      <c r="BB31" s="500"/>
      <c r="BC31" s="557">
        <f>社会得点!AZ24</f>
        <v>0</v>
      </c>
      <c r="BD31" s="534">
        <f t="shared" si="1"/>
        <v>0</v>
      </c>
    </row>
    <row r="32" spans="1:62" ht="12" customHeight="1" thickBot="1" x14ac:dyDescent="0.2">
      <c r="A32" s="836">
        <v>22</v>
      </c>
      <c r="B32" s="837"/>
      <c r="C32" s="503"/>
      <c r="D32" s="504"/>
      <c r="E32" s="509"/>
      <c r="F32" s="506"/>
      <c r="G32" s="506"/>
      <c r="H32" s="506"/>
      <c r="I32" s="507"/>
      <c r="J32" s="508"/>
      <c r="K32" s="506"/>
      <c r="L32" s="506"/>
      <c r="M32" s="506"/>
      <c r="N32" s="507"/>
      <c r="O32" s="508"/>
      <c r="P32" s="509"/>
      <c r="Q32" s="506"/>
      <c r="R32" s="506"/>
      <c r="S32" s="507"/>
      <c r="T32" s="508"/>
      <c r="U32" s="506"/>
      <c r="V32" s="509"/>
      <c r="W32" s="507"/>
      <c r="X32" s="510"/>
      <c r="Y32" s="509"/>
      <c r="Z32" s="507"/>
      <c r="AA32" s="506"/>
      <c r="AB32" s="506"/>
      <c r="AC32" s="507"/>
      <c r="AD32" s="508"/>
      <c r="AE32" s="506"/>
      <c r="AF32" s="506"/>
      <c r="AG32" s="506"/>
      <c r="AH32" s="507"/>
      <c r="AI32" s="508"/>
      <c r="AJ32" s="506"/>
      <c r="AK32" s="506"/>
      <c r="AL32" s="506"/>
      <c r="AM32" s="510"/>
      <c r="AN32" s="508"/>
      <c r="AO32" s="507"/>
      <c r="AP32" s="506"/>
      <c r="AQ32" s="506"/>
      <c r="AR32" s="510"/>
      <c r="AS32" s="509"/>
      <c r="AT32" s="507"/>
      <c r="AU32" s="506"/>
      <c r="AV32" s="506"/>
      <c r="AW32" s="507"/>
      <c r="AX32" s="508"/>
      <c r="AY32" s="506"/>
      <c r="AZ32" s="506"/>
      <c r="BA32" s="506"/>
      <c r="BB32" s="510"/>
      <c r="BC32" s="501">
        <f>社会得点!AZ25</f>
        <v>0</v>
      </c>
      <c r="BD32" s="502">
        <f t="shared" si="1"/>
        <v>0</v>
      </c>
    </row>
    <row r="33" spans="1:62" ht="12" customHeight="1" x14ac:dyDescent="0.15">
      <c r="A33" s="904">
        <v>23</v>
      </c>
      <c r="B33" s="905"/>
      <c r="C33" s="513"/>
      <c r="D33" s="495"/>
      <c r="E33" s="518"/>
      <c r="F33" s="515"/>
      <c r="G33" s="515"/>
      <c r="H33" s="515"/>
      <c r="I33" s="516"/>
      <c r="J33" s="517"/>
      <c r="K33" s="515"/>
      <c r="L33" s="515"/>
      <c r="M33" s="515"/>
      <c r="N33" s="516"/>
      <c r="O33" s="517"/>
      <c r="P33" s="518"/>
      <c r="Q33" s="515"/>
      <c r="R33" s="515"/>
      <c r="S33" s="516"/>
      <c r="T33" s="517"/>
      <c r="U33" s="515"/>
      <c r="V33" s="518"/>
      <c r="W33" s="516"/>
      <c r="X33" s="519"/>
      <c r="Y33" s="518"/>
      <c r="Z33" s="516"/>
      <c r="AA33" s="515"/>
      <c r="AB33" s="515"/>
      <c r="AC33" s="516"/>
      <c r="AD33" s="517"/>
      <c r="AE33" s="515"/>
      <c r="AF33" s="515"/>
      <c r="AG33" s="515"/>
      <c r="AH33" s="516"/>
      <c r="AI33" s="517"/>
      <c r="AJ33" s="515"/>
      <c r="AK33" s="515"/>
      <c r="AL33" s="515"/>
      <c r="AM33" s="519"/>
      <c r="AN33" s="517"/>
      <c r="AO33" s="516"/>
      <c r="AP33" s="515"/>
      <c r="AQ33" s="515"/>
      <c r="AR33" s="519"/>
      <c r="AS33" s="518"/>
      <c r="AT33" s="516"/>
      <c r="AU33" s="515"/>
      <c r="AV33" s="515"/>
      <c r="AW33" s="516"/>
      <c r="AX33" s="517"/>
      <c r="AY33" s="515"/>
      <c r="AZ33" s="515"/>
      <c r="BA33" s="515"/>
      <c r="BB33" s="519"/>
      <c r="BC33" s="520">
        <f>社会得点!AZ26</f>
        <v>0</v>
      </c>
      <c r="BD33" s="521">
        <f t="shared" si="1"/>
        <v>0</v>
      </c>
    </row>
    <row r="34" spans="1:62" ht="12" customHeight="1" thickBot="1" x14ac:dyDescent="0.2">
      <c r="A34" s="863">
        <v>24</v>
      </c>
      <c r="B34" s="864"/>
      <c r="C34" s="522"/>
      <c r="D34" s="523"/>
      <c r="E34" s="524"/>
      <c r="F34" s="525"/>
      <c r="G34" s="525"/>
      <c r="H34" s="525"/>
      <c r="I34" s="526"/>
      <c r="J34" s="527"/>
      <c r="K34" s="525"/>
      <c r="L34" s="525"/>
      <c r="M34" s="525"/>
      <c r="N34" s="526"/>
      <c r="O34" s="527"/>
      <c r="P34" s="524"/>
      <c r="Q34" s="525"/>
      <c r="R34" s="525"/>
      <c r="S34" s="526"/>
      <c r="T34" s="527"/>
      <c r="U34" s="525"/>
      <c r="V34" s="524"/>
      <c r="W34" s="526"/>
      <c r="X34" s="528"/>
      <c r="Y34" s="524"/>
      <c r="Z34" s="526"/>
      <c r="AA34" s="525"/>
      <c r="AB34" s="525"/>
      <c r="AC34" s="526"/>
      <c r="AD34" s="527"/>
      <c r="AE34" s="525"/>
      <c r="AF34" s="525"/>
      <c r="AG34" s="525"/>
      <c r="AH34" s="526"/>
      <c r="AI34" s="527"/>
      <c r="AJ34" s="525"/>
      <c r="AK34" s="525"/>
      <c r="AL34" s="525"/>
      <c r="AM34" s="528"/>
      <c r="AN34" s="527"/>
      <c r="AO34" s="526"/>
      <c r="AP34" s="525"/>
      <c r="AQ34" s="525"/>
      <c r="AR34" s="528"/>
      <c r="AS34" s="524"/>
      <c r="AT34" s="526"/>
      <c r="AU34" s="525"/>
      <c r="AV34" s="525"/>
      <c r="AW34" s="526"/>
      <c r="AX34" s="527"/>
      <c r="AY34" s="525"/>
      <c r="AZ34" s="525"/>
      <c r="BA34" s="525"/>
      <c r="BB34" s="528"/>
      <c r="BC34" s="682">
        <f>社会得点!AZ27</f>
        <v>0</v>
      </c>
      <c r="BD34" s="536">
        <f t="shared" si="1"/>
        <v>0</v>
      </c>
      <c r="BF34" s="136" t="s">
        <v>18</v>
      </c>
      <c r="BJ34" s="547"/>
    </row>
    <row r="35" spans="1:62" ht="12" customHeight="1" x14ac:dyDescent="0.15">
      <c r="A35" s="902">
        <v>25</v>
      </c>
      <c r="B35" s="903"/>
      <c r="C35" s="494"/>
      <c r="D35" s="495"/>
      <c r="E35" s="496"/>
      <c r="F35" s="497"/>
      <c r="G35" s="497"/>
      <c r="H35" s="497"/>
      <c r="I35" s="498"/>
      <c r="J35" s="499"/>
      <c r="K35" s="497"/>
      <c r="L35" s="497"/>
      <c r="M35" s="497"/>
      <c r="N35" s="498"/>
      <c r="O35" s="499"/>
      <c r="P35" s="496"/>
      <c r="Q35" s="497"/>
      <c r="R35" s="497"/>
      <c r="S35" s="498"/>
      <c r="T35" s="499"/>
      <c r="U35" s="497"/>
      <c r="V35" s="496"/>
      <c r="W35" s="498"/>
      <c r="X35" s="500"/>
      <c r="Y35" s="496"/>
      <c r="Z35" s="498"/>
      <c r="AA35" s="497"/>
      <c r="AB35" s="497"/>
      <c r="AC35" s="498"/>
      <c r="AD35" s="499"/>
      <c r="AE35" s="497"/>
      <c r="AF35" s="497"/>
      <c r="AG35" s="497"/>
      <c r="AH35" s="498"/>
      <c r="AI35" s="499"/>
      <c r="AJ35" s="497"/>
      <c r="AK35" s="497"/>
      <c r="AL35" s="497"/>
      <c r="AM35" s="500"/>
      <c r="AN35" s="499"/>
      <c r="AO35" s="498"/>
      <c r="AP35" s="497"/>
      <c r="AQ35" s="497"/>
      <c r="AR35" s="500"/>
      <c r="AS35" s="496"/>
      <c r="AT35" s="498"/>
      <c r="AU35" s="497"/>
      <c r="AV35" s="497"/>
      <c r="AW35" s="498"/>
      <c r="AX35" s="499"/>
      <c r="AY35" s="497"/>
      <c r="AZ35" s="497"/>
      <c r="BA35" s="497"/>
      <c r="BB35" s="500"/>
      <c r="BC35" s="501">
        <f>社会得点!AZ28</f>
        <v>0</v>
      </c>
      <c r="BD35" s="502">
        <f t="shared" si="1"/>
        <v>0</v>
      </c>
      <c r="BF35" s="683" t="s">
        <v>281</v>
      </c>
      <c r="BG35" s="921" t="s">
        <v>202</v>
      </c>
      <c r="BH35" s="922"/>
      <c r="BJ35" s="684"/>
    </row>
    <row r="36" spans="1:62" ht="12" customHeight="1" thickBot="1" x14ac:dyDescent="0.2">
      <c r="A36" s="836">
        <v>26</v>
      </c>
      <c r="B36" s="837"/>
      <c r="C36" s="503"/>
      <c r="D36" s="504"/>
      <c r="E36" s="509"/>
      <c r="F36" s="506"/>
      <c r="G36" s="506"/>
      <c r="H36" s="506"/>
      <c r="I36" s="507"/>
      <c r="J36" s="508"/>
      <c r="K36" s="506"/>
      <c r="L36" s="506"/>
      <c r="M36" s="506"/>
      <c r="N36" s="507"/>
      <c r="O36" s="508"/>
      <c r="P36" s="509"/>
      <c r="Q36" s="506"/>
      <c r="R36" s="506"/>
      <c r="S36" s="507"/>
      <c r="T36" s="508"/>
      <c r="U36" s="506"/>
      <c r="V36" s="509"/>
      <c r="W36" s="507"/>
      <c r="X36" s="510"/>
      <c r="Y36" s="509"/>
      <c r="Z36" s="507"/>
      <c r="AA36" s="506"/>
      <c r="AB36" s="506"/>
      <c r="AC36" s="507"/>
      <c r="AD36" s="508"/>
      <c r="AE36" s="506"/>
      <c r="AF36" s="506"/>
      <c r="AG36" s="506"/>
      <c r="AH36" s="507"/>
      <c r="AI36" s="508"/>
      <c r="AJ36" s="506"/>
      <c r="AK36" s="506"/>
      <c r="AL36" s="506"/>
      <c r="AM36" s="510"/>
      <c r="AN36" s="508"/>
      <c r="AO36" s="507"/>
      <c r="AP36" s="506"/>
      <c r="AQ36" s="506"/>
      <c r="AR36" s="510"/>
      <c r="AS36" s="509"/>
      <c r="AT36" s="507"/>
      <c r="AU36" s="506"/>
      <c r="AV36" s="506"/>
      <c r="AW36" s="507"/>
      <c r="AX36" s="508"/>
      <c r="AY36" s="506"/>
      <c r="AZ36" s="506"/>
      <c r="BA36" s="506"/>
      <c r="BB36" s="510"/>
      <c r="BC36" s="576">
        <f>社会得点!AZ29</f>
        <v>0</v>
      </c>
      <c r="BD36" s="512">
        <f t="shared" si="1"/>
        <v>0</v>
      </c>
      <c r="BF36" s="685" t="s">
        <v>221</v>
      </c>
      <c r="BG36" s="923" t="s">
        <v>222</v>
      </c>
      <c r="BH36" s="924"/>
      <c r="BJ36" s="686"/>
    </row>
    <row r="37" spans="1:62" ht="12" customHeight="1" x14ac:dyDescent="0.15">
      <c r="A37" s="904">
        <v>27</v>
      </c>
      <c r="B37" s="905"/>
      <c r="C37" s="513"/>
      <c r="D37" s="495"/>
      <c r="E37" s="518"/>
      <c r="F37" s="515"/>
      <c r="G37" s="515"/>
      <c r="H37" s="515"/>
      <c r="I37" s="516"/>
      <c r="J37" s="517"/>
      <c r="K37" s="515"/>
      <c r="L37" s="515"/>
      <c r="M37" s="515"/>
      <c r="N37" s="516"/>
      <c r="O37" s="517"/>
      <c r="P37" s="518"/>
      <c r="Q37" s="515"/>
      <c r="R37" s="515"/>
      <c r="S37" s="516"/>
      <c r="T37" s="517"/>
      <c r="U37" s="515"/>
      <c r="V37" s="518"/>
      <c r="W37" s="516"/>
      <c r="X37" s="519"/>
      <c r="Y37" s="518"/>
      <c r="Z37" s="516"/>
      <c r="AA37" s="515"/>
      <c r="AB37" s="515"/>
      <c r="AC37" s="516"/>
      <c r="AD37" s="517"/>
      <c r="AE37" s="515"/>
      <c r="AF37" s="515"/>
      <c r="AG37" s="515"/>
      <c r="AH37" s="516"/>
      <c r="AI37" s="517"/>
      <c r="AJ37" s="515"/>
      <c r="AK37" s="515"/>
      <c r="AL37" s="515"/>
      <c r="AM37" s="519"/>
      <c r="AN37" s="517"/>
      <c r="AO37" s="516"/>
      <c r="AP37" s="515"/>
      <c r="AQ37" s="515"/>
      <c r="AR37" s="519"/>
      <c r="AS37" s="518"/>
      <c r="AT37" s="516"/>
      <c r="AU37" s="515"/>
      <c r="AV37" s="515"/>
      <c r="AW37" s="516"/>
      <c r="AX37" s="517"/>
      <c r="AY37" s="515"/>
      <c r="AZ37" s="515"/>
      <c r="BA37" s="515"/>
      <c r="BB37" s="519"/>
      <c r="BC37" s="520">
        <f>社会得点!AZ30</f>
        <v>0</v>
      </c>
      <c r="BD37" s="521">
        <f t="shared" si="1"/>
        <v>0</v>
      </c>
      <c r="BF37" s="685" t="s">
        <v>223</v>
      </c>
      <c r="BG37" s="925" t="s">
        <v>223</v>
      </c>
      <c r="BH37" s="926"/>
      <c r="BJ37" s="686"/>
    </row>
    <row r="38" spans="1:62" ht="12" customHeight="1" thickBot="1" x14ac:dyDescent="0.2">
      <c r="A38" s="863">
        <v>28</v>
      </c>
      <c r="B38" s="864"/>
      <c r="C38" s="522"/>
      <c r="D38" s="523"/>
      <c r="E38" s="524"/>
      <c r="F38" s="525"/>
      <c r="G38" s="525"/>
      <c r="H38" s="525"/>
      <c r="I38" s="526"/>
      <c r="J38" s="527"/>
      <c r="K38" s="525"/>
      <c r="L38" s="525"/>
      <c r="M38" s="525"/>
      <c r="N38" s="526"/>
      <c r="O38" s="527"/>
      <c r="P38" s="524"/>
      <c r="Q38" s="525"/>
      <c r="R38" s="525"/>
      <c r="S38" s="526"/>
      <c r="T38" s="527"/>
      <c r="U38" s="525"/>
      <c r="V38" s="524"/>
      <c r="W38" s="526"/>
      <c r="X38" s="528"/>
      <c r="Y38" s="524"/>
      <c r="Z38" s="526"/>
      <c r="AA38" s="525"/>
      <c r="AB38" s="525"/>
      <c r="AC38" s="526"/>
      <c r="AD38" s="527"/>
      <c r="AE38" s="525"/>
      <c r="AF38" s="525"/>
      <c r="AG38" s="525"/>
      <c r="AH38" s="526"/>
      <c r="AI38" s="527"/>
      <c r="AJ38" s="525"/>
      <c r="AK38" s="525"/>
      <c r="AL38" s="525"/>
      <c r="AM38" s="528"/>
      <c r="AN38" s="527"/>
      <c r="AO38" s="526"/>
      <c r="AP38" s="525"/>
      <c r="AQ38" s="525"/>
      <c r="AR38" s="528"/>
      <c r="AS38" s="524"/>
      <c r="AT38" s="526"/>
      <c r="AU38" s="525"/>
      <c r="AV38" s="525"/>
      <c r="AW38" s="526"/>
      <c r="AX38" s="527"/>
      <c r="AY38" s="525"/>
      <c r="AZ38" s="525"/>
      <c r="BA38" s="525"/>
      <c r="BB38" s="528"/>
      <c r="BC38" s="501">
        <f>社会得点!AZ31</f>
        <v>0</v>
      </c>
      <c r="BD38" s="502">
        <f t="shared" si="1"/>
        <v>0</v>
      </c>
      <c r="BF38" s="685" t="s">
        <v>223</v>
      </c>
      <c r="BG38" s="925" t="s">
        <v>223</v>
      </c>
      <c r="BH38" s="926"/>
      <c r="BJ38" s="686"/>
    </row>
    <row r="39" spans="1:62" ht="12" customHeight="1" thickBot="1" x14ac:dyDescent="0.2">
      <c r="A39" s="902">
        <v>29</v>
      </c>
      <c r="B39" s="903"/>
      <c r="C39" s="513"/>
      <c r="D39" s="495"/>
      <c r="E39" s="496"/>
      <c r="F39" s="497"/>
      <c r="G39" s="497"/>
      <c r="H39" s="497"/>
      <c r="I39" s="498"/>
      <c r="J39" s="499"/>
      <c r="K39" s="497"/>
      <c r="L39" s="497"/>
      <c r="M39" s="497"/>
      <c r="N39" s="498"/>
      <c r="O39" s="499"/>
      <c r="P39" s="496"/>
      <c r="Q39" s="497"/>
      <c r="R39" s="497"/>
      <c r="S39" s="498"/>
      <c r="T39" s="499"/>
      <c r="U39" s="497"/>
      <c r="V39" s="496"/>
      <c r="W39" s="498"/>
      <c r="X39" s="500"/>
      <c r="Y39" s="496"/>
      <c r="Z39" s="498"/>
      <c r="AA39" s="497"/>
      <c r="AB39" s="497"/>
      <c r="AC39" s="498"/>
      <c r="AD39" s="499"/>
      <c r="AE39" s="497"/>
      <c r="AF39" s="497"/>
      <c r="AG39" s="497"/>
      <c r="AH39" s="498"/>
      <c r="AI39" s="499"/>
      <c r="AJ39" s="497"/>
      <c r="AK39" s="497"/>
      <c r="AL39" s="497"/>
      <c r="AM39" s="500"/>
      <c r="AN39" s="499"/>
      <c r="AO39" s="498"/>
      <c r="AP39" s="497"/>
      <c r="AQ39" s="497"/>
      <c r="AR39" s="500"/>
      <c r="AS39" s="496"/>
      <c r="AT39" s="498"/>
      <c r="AU39" s="497"/>
      <c r="AV39" s="497"/>
      <c r="AW39" s="498"/>
      <c r="AX39" s="499"/>
      <c r="AY39" s="497"/>
      <c r="AZ39" s="497"/>
      <c r="BA39" s="497"/>
      <c r="BB39" s="500"/>
      <c r="BC39" s="557">
        <f>社会得点!AZ32</f>
        <v>0</v>
      </c>
      <c r="BD39" s="534">
        <f t="shared" si="1"/>
        <v>0</v>
      </c>
      <c r="BF39" s="687" t="s">
        <v>201</v>
      </c>
      <c r="BG39" s="919" t="s">
        <v>201</v>
      </c>
      <c r="BH39" s="920"/>
      <c r="BJ39" s="550"/>
    </row>
    <row r="40" spans="1:62" ht="12" customHeight="1" thickBot="1" x14ac:dyDescent="0.2">
      <c r="A40" s="836">
        <v>30</v>
      </c>
      <c r="B40" s="837"/>
      <c r="C40" s="503"/>
      <c r="D40" s="504"/>
      <c r="E40" s="509"/>
      <c r="F40" s="506"/>
      <c r="G40" s="506"/>
      <c r="H40" s="506"/>
      <c r="I40" s="507"/>
      <c r="J40" s="508"/>
      <c r="K40" s="506"/>
      <c r="L40" s="506"/>
      <c r="M40" s="506"/>
      <c r="N40" s="507"/>
      <c r="O40" s="508"/>
      <c r="P40" s="509"/>
      <c r="Q40" s="506"/>
      <c r="R40" s="506"/>
      <c r="S40" s="507"/>
      <c r="T40" s="508"/>
      <c r="U40" s="506"/>
      <c r="V40" s="509"/>
      <c r="W40" s="507"/>
      <c r="X40" s="510"/>
      <c r="Y40" s="509"/>
      <c r="Z40" s="507"/>
      <c r="AA40" s="506"/>
      <c r="AB40" s="506"/>
      <c r="AC40" s="507"/>
      <c r="AD40" s="508"/>
      <c r="AE40" s="506"/>
      <c r="AF40" s="506"/>
      <c r="AG40" s="506"/>
      <c r="AH40" s="507"/>
      <c r="AI40" s="508"/>
      <c r="AJ40" s="506"/>
      <c r="AK40" s="506"/>
      <c r="AL40" s="506"/>
      <c r="AM40" s="510"/>
      <c r="AN40" s="508"/>
      <c r="AO40" s="507"/>
      <c r="AP40" s="506"/>
      <c r="AQ40" s="506"/>
      <c r="AR40" s="510"/>
      <c r="AS40" s="509"/>
      <c r="AT40" s="507"/>
      <c r="AU40" s="506"/>
      <c r="AV40" s="506"/>
      <c r="AW40" s="507"/>
      <c r="AX40" s="508"/>
      <c r="AY40" s="506"/>
      <c r="AZ40" s="506"/>
      <c r="BA40" s="506"/>
      <c r="BB40" s="510"/>
      <c r="BC40" s="576">
        <f>社会得点!AZ33</f>
        <v>0</v>
      </c>
      <c r="BD40" s="512">
        <f t="shared" si="1"/>
        <v>0</v>
      </c>
      <c r="BF40" s="550"/>
      <c r="BG40" s="551"/>
    </row>
    <row r="41" spans="1:62" ht="12" customHeight="1" thickBot="1" x14ac:dyDescent="0.2">
      <c r="A41" s="904">
        <v>31</v>
      </c>
      <c r="B41" s="905"/>
      <c r="C41" s="513"/>
      <c r="D41" s="495"/>
      <c r="E41" s="518"/>
      <c r="F41" s="515"/>
      <c r="G41" s="515"/>
      <c r="H41" s="515"/>
      <c r="I41" s="516"/>
      <c r="J41" s="517"/>
      <c r="K41" s="515"/>
      <c r="L41" s="515"/>
      <c r="M41" s="515"/>
      <c r="N41" s="516"/>
      <c r="O41" s="517"/>
      <c r="P41" s="518"/>
      <c r="Q41" s="515"/>
      <c r="R41" s="515"/>
      <c r="S41" s="516"/>
      <c r="T41" s="517"/>
      <c r="U41" s="515"/>
      <c r="V41" s="518"/>
      <c r="W41" s="516"/>
      <c r="X41" s="519"/>
      <c r="Y41" s="518"/>
      <c r="Z41" s="516"/>
      <c r="AA41" s="515"/>
      <c r="AB41" s="515"/>
      <c r="AC41" s="516"/>
      <c r="AD41" s="517"/>
      <c r="AE41" s="515"/>
      <c r="AF41" s="515"/>
      <c r="AG41" s="515"/>
      <c r="AH41" s="516"/>
      <c r="AI41" s="517"/>
      <c r="AJ41" s="515"/>
      <c r="AK41" s="515"/>
      <c r="AL41" s="515"/>
      <c r="AM41" s="519"/>
      <c r="AN41" s="517"/>
      <c r="AO41" s="516"/>
      <c r="AP41" s="515"/>
      <c r="AQ41" s="515"/>
      <c r="AR41" s="519"/>
      <c r="AS41" s="518"/>
      <c r="AT41" s="516"/>
      <c r="AU41" s="515"/>
      <c r="AV41" s="515"/>
      <c r="AW41" s="516"/>
      <c r="AX41" s="517"/>
      <c r="AY41" s="515"/>
      <c r="AZ41" s="515"/>
      <c r="BA41" s="515"/>
      <c r="BB41" s="519"/>
      <c r="BC41" s="501">
        <f>社会得点!AZ34</f>
        <v>0</v>
      </c>
      <c r="BD41" s="502">
        <f t="shared" si="1"/>
        <v>0</v>
      </c>
      <c r="BF41" s="553" t="s">
        <v>160</v>
      </c>
      <c r="BG41" s="554">
        <f>SUMPRODUCT((BF35:BF39&lt;&gt;"")*1)-COUNTIF(BF35:BF39,"-")</f>
        <v>2</v>
      </c>
    </row>
    <row r="42" spans="1:62" ht="12" customHeight="1" thickBot="1" x14ac:dyDescent="0.2">
      <c r="A42" s="863">
        <v>32</v>
      </c>
      <c r="B42" s="864"/>
      <c r="C42" s="522"/>
      <c r="D42" s="523"/>
      <c r="E42" s="524"/>
      <c r="F42" s="525"/>
      <c r="G42" s="525"/>
      <c r="H42" s="525"/>
      <c r="I42" s="526"/>
      <c r="J42" s="527"/>
      <c r="K42" s="525"/>
      <c r="L42" s="525"/>
      <c r="M42" s="525"/>
      <c r="N42" s="526"/>
      <c r="O42" s="527"/>
      <c r="P42" s="524"/>
      <c r="Q42" s="525"/>
      <c r="R42" s="525"/>
      <c r="S42" s="526"/>
      <c r="T42" s="527"/>
      <c r="U42" s="525"/>
      <c r="V42" s="524"/>
      <c r="W42" s="526"/>
      <c r="X42" s="528"/>
      <c r="Y42" s="524"/>
      <c r="Z42" s="526"/>
      <c r="AA42" s="525"/>
      <c r="AB42" s="525"/>
      <c r="AC42" s="526"/>
      <c r="AD42" s="527"/>
      <c r="AE42" s="525"/>
      <c r="AF42" s="525"/>
      <c r="AG42" s="525"/>
      <c r="AH42" s="526"/>
      <c r="AI42" s="527"/>
      <c r="AJ42" s="525"/>
      <c r="AK42" s="525"/>
      <c r="AL42" s="525"/>
      <c r="AM42" s="528"/>
      <c r="AN42" s="527"/>
      <c r="AO42" s="526"/>
      <c r="AP42" s="525"/>
      <c r="AQ42" s="525"/>
      <c r="AR42" s="528"/>
      <c r="AS42" s="524"/>
      <c r="AT42" s="526"/>
      <c r="AU42" s="525"/>
      <c r="AV42" s="525"/>
      <c r="AW42" s="526"/>
      <c r="AX42" s="527"/>
      <c r="AY42" s="525"/>
      <c r="AZ42" s="525"/>
      <c r="BA42" s="525"/>
      <c r="BB42" s="528"/>
      <c r="BC42" s="682">
        <f>社会得点!AZ35</f>
        <v>0</v>
      </c>
      <c r="BD42" s="536">
        <f t="shared" si="1"/>
        <v>0</v>
      </c>
      <c r="BF42" s="550"/>
      <c r="BG42" s="551"/>
    </row>
    <row r="43" spans="1:62" ht="12" customHeight="1" x14ac:dyDescent="0.15">
      <c r="A43" s="902">
        <v>33</v>
      </c>
      <c r="B43" s="903"/>
      <c r="C43" s="494"/>
      <c r="D43" s="495"/>
      <c r="E43" s="496"/>
      <c r="F43" s="497"/>
      <c r="G43" s="497"/>
      <c r="H43" s="497"/>
      <c r="I43" s="498"/>
      <c r="J43" s="499"/>
      <c r="K43" s="497"/>
      <c r="L43" s="497"/>
      <c r="M43" s="497"/>
      <c r="N43" s="498"/>
      <c r="O43" s="499"/>
      <c r="P43" s="496"/>
      <c r="Q43" s="497"/>
      <c r="R43" s="497"/>
      <c r="S43" s="498"/>
      <c r="T43" s="499"/>
      <c r="U43" s="497"/>
      <c r="V43" s="496"/>
      <c r="W43" s="498"/>
      <c r="X43" s="500"/>
      <c r="Y43" s="496"/>
      <c r="Z43" s="498"/>
      <c r="AA43" s="497"/>
      <c r="AB43" s="497"/>
      <c r="AC43" s="498"/>
      <c r="AD43" s="499"/>
      <c r="AE43" s="497"/>
      <c r="AF43" s="497"/>
      <c r="AG43" s="497"/>
      <c r="AH43" s="498"/>
      <c r="AI43" s="499"/>
      <c r="AJ43" s="497"/>
      <c r="AK43" s="497"/>
      <c r="AL43" s="497"/>
      <c r="AM43" s="500"/>
      <c r="AN43" s="499"/>
      <c r="AO43" s="498"/>
      <c r="AP43" s="497"/>
      <c r="AQ43" s="497"/>
      <c r="AR43" s="500"/>
      <c r="AS43" s="496"/>
      <c r="AT43" s="498"/>
      <c r="AU43" s="497"/>
      <c r="AV43" s="497"/>
      <c r="AW43" s="498"/>
      <c r="AX43" s="499"/>
      <c r="AY43" s="497"/>
      <c r="AZ43" s="497"/>
      <c r="BA43" s="497"/>
      <c r="BB43" s="500"/>
      <c r="BC43" s="557">
        <f>社会得点!AZ36</f>
        <v>0</v>
      </c>
      <c r="BD43" s="534">
        <f t="shared" si="1"/>
        <v>0</v>
      </c>
      <c r="BF43" s="550"/>
      <c r="BG43" s="551"/>
    </row>
    <row r="44" spans="1:62" ht="12" customHeight="1" thickBot="1" x14ac:dyDescent="0.2">
      <c r="A44" s="836">
        <v>34</v>
      </c>
      <c r="B44" s="837"/>
      <c r="C44" s="503"/>
      <c r="D44" s="504"/>
      <c r="E44" s="509"/>
      <c r="F44" s="506"/>
      <c r="G44" s="506"/>
      <c r="H44" s="506"/>
      <c r="I44" s="507"/>
      <c r="J44" s="508"/>
      <c r="K44" s="506"/>
      <c r="L44" s="506"/>
      <c r="M44" s="506"/>
      <c r="N44" s="507"/>
      <c r="O44" s="508"/>
      <c r="P44" s="509"/>
      <c r="Q44" s="506"/>
      <c r="R44" s="506"/>
      <c r="S44" s="507"/>
      <c r="T44" s="508"/>
      <c r="U44" s="506"/>
      <c r="V44" s="509"/>
      <c r="W44" s="507"/>
      <c r="X44" s="510"/>
      <c r="Y44" s="509"/>
      <c r="Z44" s="507"/>
      <c r="AA44" s="506"/>
      <c r="AB44" s="506"/>
      <c r="AC44" s="507"/>
      <c r="AD44" s="508"/>
      <c r="AE44" s="506"/>
      <c r="AF44" s="506"/>
      <c r="AG44" s="506"/>
      <c r="AH44" s="507"/>
      <c r="AI44" s="508"/>
      <c r="AJ44" s="506"/>
      <c r="AK44" s="506"/>
      <c r="AL44" s="506"/>
      <c r="AM44" s="510"/>
      <c r="AN44" s="508"/>
      <c r="AO44" s="507"/>
      <c r="AP44" s="506"/>
      <c r="AQ44" s="506"/>
      <c r="AR44" s="510"/>
      <c r="AS44" s="509"/>
      <c r="AT44" s="507"/>
      <c r="AU44" s="506"/>
      <c r="AV44" s="506"/>
      <c r="AW44" s="507"/>
      <c r="AX44" s="508"/>
      <c r="AY44" s="506"/>
      <c r="AZ44" s="506"/>
      <c r="BA44" s="506"/>
      <c r="BB44" s="510"/>
      <c r="BC44" s="501">
        <f>社会得点!AZ37</f>
        <v>0</v>
      </c>
      <c r="BD44" s="502">
        <f t="shared" si="1"/>
        <v>0</v>
      </c>
      <c r="BF44" s="550"/>
      <c r="BG44" s="551"/>
      <c r="BH44" s="547"/>
    </row>
    <row r="45" spans="1:62" ht="12" customHeight="1" x14ac:dyDescent="0.15">
      <c r="A45" s="904">
        <v>35</v>
      </c>
      <c r="B45" s="905"/>
      <c r="C45" s="513"/>
      <c r="D45" s="495"/>
      <c r="E45" s="518"/>
      <c r="F45" s="515"/>
      <c r="G45" s="515"/>
      <c r="H45" s="515"/>
      <c r="I45" s="516"/>
      <c r="J45" s="517"/>
      <c r="K45" s="515"/>
      <c r="L45" s="515"/>
      <c r="M45" s="515"/>
      <c r="N45" s="516"/>
      <c r="O45" s="517"/>
      <c r="P45" s="518"/>
      <c r="Q45" s="515"/>
      <c r="R45" s="515"/>
      <c r="S45" s="516"/>
      <c r="T45" s="517"/>
      <c r="U45" s="515"/>
      <c r="V45" s="518"/>
      <c r="W45" s="516"/>
      <c r="X45" s="519"/>
      <c r="Y45" s="518"/>
      <c r="Z45" s="516"/>
      <c r="AA45" s="515"/>
      <c r="AB45" s="515"/>
      <c r="AC45" s="516"/>
      <c r="AD45" s="517"/>
      <c r="AE45" s="515"/>
      <c r="AF45" s="515"/>
      <c r="AG45" s="515"/>
      <c r="AH45" s="516"/>
      <c r="AI45" s="517"/>
      <c r="AJ45" s="515"/>
      <c r="AK45" s="515"/>
      <c r="AL45" s="515"/>
      <c r="AM45" s="519"/>
      <c r="AN45" s="517"/>
      <c r="AO45" s="516"/>
      <c r="AP45" s="515"/>
      <c r="AQ45" s="515"/>
      <c r="AR45" s="519"/>
      <c r="AS45" s="518"/>
      <c r="AT45" s="516"/>
      <c r="AU45" s="515"/>
      <c r="AV45" s="515"/>
      <c r="AW45" s="516"/>
      <c r="AX45" s="517"/>
      <c r="AY45" s="515"/>
      <c r="AZ45" s="515"/>
      <c r="BA45" s="515"/>
      <c r="BB45" s="519"/>
      <c r="BC45" s="520">
        <f>社会得点!AZ38</f>
        <v>0</v>
      </c>
      <c r="BD45" s="521">
        <f t="shared" si="1"/>
        <v>0</v>
      </c>
      <c r="BH45" s="547"/>
      <c r="BJ45" s="547"/>
    </row>
    <row r="46" spans="1:62" ht="12" customHeight="1" thickBot="1" x14ac:dyDescent="0.2">
      <c r="A46" s="863">
        <v>36</v>
      </c>
      <c r="B46" s="864"/>
      <c r="C46" s="522"/>
      <c r="D46" s="523"/>
      <c r="E46" s="524"/>
      <c r="F46" s="525"/>
      <c r="G46" s="525"/>
      <c r="H46" s="525"/>
      <c r="I46" s="526"/>
      <c r="J46" s="527"/>
      <c r="K46" s="525"/>
      <c r="L46" s="525"/>
      <c r="M46" s="525"/>
      <c r="N46" s="526"/>
      <c r="O46" s="527"/>
      <c r="P46" s="524"/>
      <c r="Q46" s="525"/>
      <c r="R46" s="525"/>
      <c r="S46" s="526"/>
      <c r="T46" s="527"/>
      <c r="U46" s="525"/>
      <c r="V46" s="524"/>
      <c r="W46" s="526"/>
      <c r="X46" s="528"/>
      <c r="Y46" s="524"/>
      <c r="Z46" s="526"/>
      <c r="AA46" s="525"/>
      <c r="AB46" s="525"/>
      <c r="AC46" s="526"/>
      <c r="AD46" s="527"/>
      <c r="AE46" s="525"/>
      <c r="AF46" s="525"/>
      <c r="AG46" s="525"/>
      <c r="AH46" s="526"/>
      <c r="AI46" s="527"/>
      <c r="AJ46" s="525"/>
      <c r="AK46" s="525"/>
      <c r="AL46" s="525"/>
      <c r="AM46" s="528"/>
      <c r="AN46" s="527"/>
      <c r="AO46" s="526"/>
      <c r="AP46" s="525"/>
      <c r="AQ46" s="525"/>
      <c r="AR46" s="528"/>
      <c r="AS46" s="524"/>
      <c r="AT46" s="526"/>
      <c r="AU46" s="525"/>
      <c r="AV46" s="525"/>
      <c r="AW46" s="526"/>
      <c r="AX46" s="527"/>
      <c r="AY46" s="525"/>
      <c r="AZ46" s="525"/>
      <c r="BA46" s="525"/>
      <c r="BB46" s="528"/>
      <c r="BC46" s="682">
        <f>社会得点!AZ39</f>
        <v>0</v>
      </c>
      <c r="BD46" s="536">
        <f t="shared" si="1"/>
        <v>0</v>
      </c>
      <c r="BG46" s="556"/>
      <c r="BH46" s="547"/>
      <c r="BJ46" s="547"/>
    </row>
    <row r="47" spans="1:62" ht="12" customHeight="1" x14ac:dyDescent="0.15">
      <c r="A47" s="902">
        <v>37</v>
      </c>
      <c r="B47" s="903"/>
      <c r="C47" s="513"/>
      <c r="D47" s="495"/>
      <c r="E47" s="496"/>
      <c r="F47" s="497"/>
      <c r="G47" s="497"/>
      <c r="H47" s="497"/>
      <c r="I47" s="498"/>
      <c r="J47" s="499"/>
      <c r="K47" s="497"/>
      <c r="L47" s="497"/>
      <c r="M47" s="497"/>
      <c r="N47" s="498"/>
      <c r="O47" s="499"/>
      <c r="P47" s="496"/>
      <c r="Q47" s="497"/>
      <c r="R47" s="497"/>
      <c r="S47" s="498"/>
      <c r="T47" s="499"/>
      <c r="U47" s="497"/>
      <c r="V47" s="496"/>
      <c r="W47" s="498"/>
      <c r="X47" s="500"/>
      <c r="Y47" s="496"/>
      <c r="Z47" s="498"/>
      <c r="AA47" s="497"/>
      <c r="AB47" s="497"/>
      <c r="AC47" s="498"/>
      <c r="AD47" s="499"/>
      <c r="AE47" s="497"/>
      <c r="AF47" s="497"/>
      <c r="AG47" s="497"/>
      <c r="AH47" s="498"/>
      <c r="AI47" s="499"/>
      <c r="AJ47" s="497"/>
      <c r="AK47" s="497"/>
      <c r="AL47" s="497"/>
      <c r="AM47" s="500"/>
      <c r="AN47" s="499"/>
      <c r="AO47" s="498"/>
      <c r="AP47" s="497"/>
      <c r="AQ47" s="497"/>
      <c r="AR47" s="500"/>
      <c r="AS47" s="496"/>
      <c r="AT47" s="498"/>
      <c r="AU47" s="497"/>
      <c r="AV47" s="497"/>
      <c r="AW47" s="498"/>
      <c r="AX47" s="499"/>
      <c r="AY47" s="497"/>
      <c r="AZ47" s="497"/>
      <c r="BA47" s="497"/>
      <c r="BB47" s="500"/>
      <c r="BC47" s="501">
        <f>社会得点!AZ40</f>
        <v>0</v>
      </c>
      <c r="BD47" s="502">
        <f t="shared" si="1"/>
        <v>0</v>
      </c>
    </row>
    <row r="48" spans="1:62" ht="12" customHeight="1" thickBot="1" x14ac:dyDescent="0.2">
      <c r="A48" s="836">
        <v>38</v>
      </c>
      <c r="B48" s="837"/>
      <c r="C48" s="503"/>
      <c r="D48" s="504"/>
      <c r="E48" s="509"/>
      <c r="F48" s="506"/>
      <c r="G48" s="506"/>
      <c r="H48" s="506"/>
      <c r="I48" s="507"/>
      <c r="J48" s="508"/>
      <c r="K48" s="506"/>
      <c r="L48" s="506"/>
      <c r="M48" s="506"/>
      <c r="N48" s="507"/>
      <c r="O48" s="508"/>
      <c r="P48" s="509"/>
      <c r="Q48" s="506"/>
      <c r="R48" s="506"/>
      <c r="S48" s="507"/>
      <c r="T48" s="508"/>
      <c r="U48" s="506"/>
      <c r="V48" s="509"/>
      <c r="W48" s="507"/>
      <c r="X48" s="510"/>
      <c r="Y48" s="509"/>
      <c r="Z48" s="507"/>
      <c r="AA48" s="506"/>
      <c r="AB48" s="506"/>
      <c r="AC48" s="507"/>
      <c r="AD48" s="508"/>
      <c r="AE48" s="506"/>
      <c r="AF48" s="506"/>
      <c r="AG48" s="506"/>
      <c r="AH48" s="507"/>
      <c r="AI48" s="508"/>
      <c r="AJ48" s="506"/>
      <c r="AK48" s="506"/>
      <c r="AL48" s="506"/>
      <c r="AM48" s="510"/>
      <c r="AN48" s="508"/>
      <c r="AO48" s="507"/>
      <c r="AP48" s="506"/>
      <c r="AQ48" s="506"/>
      <c r="AR48" s="510"/>
      <c r="AS48" s="509"/>
      <c r="AT48" s="507"/>
      <c r="AU48" s="506"/>
      <c r="AV48" s="506"/>
      <c r="AW48" s="507"/>
      <c r="AX48" s="508"/>
      <c r="AY48" s="506"/>
      <c r="AZ48" s="506"/>
      <c r="BA48" s="506"/>
      <c r="BB48" s="510"/>
      <c r="BC48" s="576">
        <f>社会得点!AZ41</f>
        <v>0</v>
      </c>
      <c r="BD48" s="512">
        <f t="shared" si="1"/>
        <v>0</v>
      </c>
      <c r="BH48" s="547"/>
    </row>
    <row r="49" spans="1:56" ht="12" customHeight="1" x14ac:dyDescent="0.15">
      <c r="A49" s="904">
        <v>39</v>
      </c>
      <c r="B49" s="905"/>
      <c r="C49" s="513"/>
      <c r="D49" s="495"/>
      <c r="E49" s="518"/>
      <c r="F49" s="515"/>
      <c r="G49" s="515"/>
      <c r="H49" s="515"/>
      <c r="I49" s="516"/>
      <c r="J49" s="517"/>
      <c r="K49" s="515"/>
      <c r="L49" s="515"/>
      <c r="M49" s="515"/>
      <c r="N49" s="516"/>
      <c r="O49" s="517"/>
      <c r="P49" s="518"/>
      <c r="Q49" s="515"/>
      <c r="R49" s="515"/>
      <c r="S49" s="516"/>
      <c r="T49" s="517"/>
      <c r="U49" s="515"/>
      <c r="V49" s="518"/>
      <c r="W49" s="516"/>
      <c r="X49" s="519"/>
      <c r="Y49" s="518"/>
      <c r="Z49" s="516"/>
      <c r="AA49" s="515"/>
      <c r="AB49" s="515"/>
      <c r="AC49" s="516"/>
      <c r="AD49" s="517"/>
      <c r="AE49" s="515"/>
      <c r="AF49" s="515"/>
      <c r="AG49" s="515"/>
      <c r="AH49" s="516"/>
      <c r="AI49" s="517"/>
      <c r="AJ49" s="515"/>
      <c r="AK49" s="515"/>
      <c r="AL49" s="515"/>
      <c r="AM49" s="519"/>
      <c r="AN49" s="517"/>
      <c r="AO49" s="516"/>
      <c r="AP49" s="515"/>
      <c r="AQ49" s="515"/>
      <c r="AR49" s="519"/>
      <c r="AS49" s="518"/>
      <c r="AT49" s="516"/>
      <c r="AU49" s="515"/>
      <c r="AV49" s="515"/>
      <c r="AW49" s="516"/>
      <c r="AX49" s="517"/>
      <c r="AY49" s="515"/>
      <c r="AZ49" s="515"/>
      <c r="BA49" s="515"/>
      <c r="BB49" s="519"/>
      <c r="BC49" s="520">
        <f>社会得点!AZ42</f>
        <v>0</v>
      </c>
      <c r="BD49" s="521">
        <f t="shared" si="1"/>
        <v>0</v>
      </c>
    </row>
    <row r="50" spans="1:56" ht="12" customHeight="1" thickBot="1" x14ac:dyDescent="0.2">
      <c r="A50" s="911">
        <v>40</v>
      </c>
      <c r="B50" s="912"/>
      <c r="C50" s="522"/>
      <c r="D50" s="523"/>
      <c r="E50" s="524"/>
      <c r="F50" s="525"/>
      <c r="G50" s="525"/>
      <c r="H50" s="525"/>
      <c r="I50" s="526"/>
      <c r="J50" s="527"/>
      <c r="K50" s="525"/>
      <c r="L50" s="525"/>
      <c r="M50" s="525"/>
      <c r="N50" s="526"/>
      <c r="O50" s="527"/>
      <c r="P50" s="524"/>
      <c r="Q50" s="525"/>
      <c r="R50" s="525"/>
      <c r="S50" s="526"/>
      <c r="T50" s="527"/>
      <c r="U50" s="525"/>
      <c r="V50" s="524"/>
      <c r="W50" s="526"/>
      <c r="X50" s="528"/>
      <c r="Y50" s="524"/>
      <c r="Z50" s="526"/>
      <c r="AA50" s="525"/>
      <c r="AB50" s="525"/>
      <c r="AC50" s="526"/>
      <c r="AD50" s="527"/>
      <c r="AE50" s="525"/>
      <c r="AF50" s="525"/>
      <c r="AG50" s="525"/>
      <c r="AH50" s="526"/>
      <c r="AI50" s="527"/>
      <c r="AJ50" s="525"/>
      <c r="AK50" s="525"/>
      <c r="AL50" s="525"/>
      <c r="AM50" s="528"/>
      <c r="AN50" s="527"/>
      <c r="AO50" s="526"/>
      <c r="AP50" s="525"/>
      <c r="AQ50" s="525"/>
      <c r="AR50" s="528"/>
      <c r="AS50" s="524"/>
      <c r="AT50" s="526"/>
      <c r="AU50" s="525"/>
      <c r="AV50" s="525"/>
      <c r="AW50" s="526"/>
      <c r="AX50" s="527"/>
      <c r="AY50" s="525"/>
      <c r="AZ50" s="525"/>
      <c r="BA50" s="525"/>
      <c r="BB50" s="528"/>
      <c r="BC50" s="563">
        <f>社会得点!AZ43</f>
        <v>0</v>
      </c>
      <c r="BD50" s="564">
        <f t="shared" si="1"/>
        <v>0</v>
      </c>
    </row>
    <row r="51" spans="1:56" ht="12" customHeight="1" x14ac:dyDescent="0.15">
      <c r="A51" s="871">
        <v>41</v>
      </c>
      <c r="B51" s="872"/>
      <c r="C51" s="494"/>
      <c r="D51" s="495"/>
      <c r="E51" s="496"/>
      <c r="F51" s="497"/>
      <c r="G51" s="497"/>
      <c r="H51" s="497"/>
      <c r="I51" s="498"/>
      <c r="J51" s="499"/>
      <c r="K51" s="497"/>
      <c r="L51" s="497"/>
      <c r="M51" s="497"/>
      <c r="N51" s="498"/>
      <c r="O51" s="499"/>
      <c r="P51" s="496"/>
      <c r="Q51" s="497"/>
      <c r="R51" s="497"/>
      <c r="S51" s="498"/>
      <c r="T51" s="499"/>
      <c r="U51" s="497"/>
      <c r="V51" s="496"/>
      <c r="W51" s="498"/>
      <c r="X51" s="500"/>
      <c r="Y51" s="496"/>
      <c r="Z51" s="498"/>
      <c r="AA51" s="497"/>
      <c r="AB51" s="497"/>
      <c r="AC51" s="498"/>
      <c r="AD51" s="499"/>
      <c r="AE51" s="497"/>
      <c r="AF51" s="497"/>
      <c r="AG51" s="497"/>
      <c r="AH51" s="498"/>
      <c r="AI51" s="499"/>
      <c r="AJ51" s="497"/>
      <c r="AK51" s="497"/>
      <c r="AL51" s="497"/>
      <c r="AM51" s="500"/>
      <c r="AN51" s="499"/>
      <c r="AO51" s="498"/>
      <c r="AP51" s="497"/>
      <c r="AQ51" s="497"/>
      <c r="AR51" s="500"/>
      <c r="AS51" s="496"/>
      <c r="AT51" s="498"/>
      <c r="AU51" s="497"/>
      <c r="AV51" s="497"/>
      <c r="AW51" s="498"/>
      <c r="AX51" s="499"/>
      <c r="AY51" s="497"/>
      <c r="AZ51" s="497"/>
      <c r="BA51" s="497"/>
      <c r="BB51" s="500"/>
      <c r="BC51" s="533">
        <f>社会得点!AZ44</f>
        <v>0</v>
      </c>
      <c r="BD51" s="571">
        <f t="shared" si="1"/>
        <v>0</v>
      </c>
    </row>
    <row r="52" spans="1:56" ht="12" customHeight="1" thickBot="1" x14ac:dyDescent="0.2">
      <c r="A52" s="869">
        <v>42</v>
      </c>
      <c r="B52" s="870"/>
      <c r="C52" s="503"/>
      <c r="D52" s="504"/>
      <c r="E52" s="509"/>
      <c r="F52" s="506"/>
      <c r="G52" s="506"/>
      <c r="H52" s="506"/>
      <c r="I52" s="507"/>
      <c r="J52" s="508"/>
      <c r="K52" s="506"/>
      <c r="L52" s="506"/>
      <c r="M52" s="506"/>
      <c r="N52" s="507"/>
      <c r="O52" s="508"/>
      <c r="P52" s="509"/>
      <c r="Q52" s="506"/>
      <c r="R52" s="506"/>
      <c r="S52" s="507"/>
      <c r="T52" s="508"/>
      <c r="U52" s="506"/>
      <c r="V52" s="509"/>
      <c r="W52" s="507"/>
      <c r="X52" s="510"/>
      <c r="Y52" s="509"/>
      <c r="Z52" s="507"/>
      <c r="AA52" s="506"/>
      <c r="AB52" s="506"/>
      <c r="AC52" s="507"/>
      <c r="AD52" s="508"/>
      <c r="AE52" s="506"/>
      <c r="AF52" s="506"/>
      <c r="AG52" s="506"/>
      <c r="AH52" s="507"/>
      <c r="AI52" s="508"/>
      <c r="AJ52" s="506"/>
      <c r="AK52" s="506"/>
      <c r="AL52" s="506"/>
      <c r="AM52" s="510"/>
      <c r="AN52" s="508"/>
      <c r="AO52" s="507"/>
      <c r="AP52" s="506"/>
      <c r="AQ52" s="506"/>
      <c r="AR52" s="510"/>
      <c r="AS52" s="509"/>
      <c r="AT52" s="507"/>
      <c r="AU52" s="506"/>
      <c r="AV52" s="506"/>
      <c r="AW52" s="507"/>
      <c r="AX52" s="508"/>
      <c r="AY52" s="506"/>
      <c r="AZ52" s="506"/>
      <c r="BA52" s="506"/>
      <c r="BB52" s="510"/>
      <c r="BC52" s="576">
        <f>社会得点!AZ45</f>
        <v>0</v>
      </c>
      <c r="BD52" s="512">
        <f t="shared" si="1"/>
        <v>0</v>
      </c>
    </row>
    <row r="53" spans="1:56" ht="12" customHeight="1" x14ac:dyDescent="0.15">
      <c r="A53" s="875">
        <v>43</v>
      </c>
      <c r="B53" s="876"/>
      <c r="C53" s="513"/>
      <c r="D53" s="495"/>
      <c r="E53" s="518"/>
      <c r="F53" s="515"/>
      <c r="G53" s="515"/>
      <c r="H53" s="515"/>
      <c r="I53" s="516"/>
      <c r="J53" s="517"/>
      <c r="K53" s="515"/>
      <c r="L53" s="515"/>
      <c r="M53" s="515"/>
      <c r="N53" s="516"/>
      <c r="O53" s="517"/>
      <c r="P53" s="518"/>
      <c r="Q53" s="515"/>
      <c r="R53" s="515"/>
      <c r="S53" s="516"/>
      <c r="T53" s="517"/>
      <c r="U53" s="515"/>
      <c r="V53" s="518"/>
      <c r="W53" s="516"/>
      <c r="X53" s="519"/>
      <c r="Y53" s="518"/>
      <c r="Z53" s="516"/>
      <c r="AA53" s="515"/>
      <c r="AB53" s="515"/>
      <c r="AC53" s="516"/>
      <c r="AD53" s="517"/>
      <c r="AE53" s="515"/>
      <c r="AF53" s="515"/>
      <c r="AG53" s="515"/>
      <c r="AH53" s="516"/>
      <c r="AI53" s="517"/>
      <c r="AJ53" s="515"/>
      <c r="AK53" s="515"/>
      <c r="AL53" s="515"/>
      <c r="AM53" s="519"/>
      <c r="AN53" s="517"/>
      <c r="AO53" s="516"/>
      <c r="AP53" s="515"/>
      <c r="AQ53" s="515"/>
      <c r="AR53" s="519"/>
      <c r="AS53" s="518"/>
      <c r="AT53" s="516"/>
      <c r="AU53" s="515"/>
      <c r="AV53" s="515"/>
      <c r="AW53" s="516"/>
      <c r="AX53" s="517"/>
      <c r="AY53" s="515"/>
      <c r="AZ53" s="515"/>
      <c r="BA53" s="515"/>
      <c r="BB53" s="519"/>
      <c r="BC53" s="577">
        <f>社会得点!AZ46</f>
        <v>0</v>
      </c>
      <c r="BD53" s="502">
        <f t="shared" si="1"/>
        <v>0</v>
      </c>
    </row>
    <row r="54" spans="1:56" ht="12" customHeight="1" thickBot="1" x14ac:dyDescent="0.2">
      <c r="A54" s="865">
        <v>44</v>
      </c>
      <c r="B54" s="866"/>
      <c r="C54" s="522"/>
      <c r="D54" s="523"/>
      <c r="E54" s="524"/>
      <c r="F54" s="525"/>
      <c r="G54" s="525"/>
      <c r="H54" s="525"/>
      <c r="I54" s="526"/>
      <c r="J54" s="527"/>
      <c r="K54" s="525"/>
      <c r="L54" s="525"/>
      <c r="M54" s="525"/>
      <c r="N54" s="526"/>
      <c r="O54" s="527"/>
      <c r="P54" s="524"/>
      <c r="Q54" s="525"/>
      <c r="R54" s="525"/>
      <c r="S54" s="526"/>
      <c r="T54" s="527"/>
      <c r="U54" s="525"/>
      <c r="V54" s="524"/>
      <c r="W54" s="526"/>
      <c r="X54" s="528"/>
      <c r="Y54" s="524"/>
      <c r="Z54" s="526"/>
      <c r="AA54" s="525"/>
      <c r="AB54" s="525"/>
      <c r="AC54" s="526"/>
      <c r="AD54" s="527"/>
      <c r="AE54" s="525"/>
      <c r="AF54" s="525"/>
      <c r="AG54" s="525"/>
      <c r="AH54" s="526"/>
      <c r="AI54" s="527"/>
      <c r="AJ54" s="525"/>
      <c r="AK54" s="525"/>
      <c r="AL54" s="525"/>
      <c r="AM54" s="528"/>
      <c r="AN54" s="527"/>
      <c r="AO54" s="526"/>
      <c r="AP54" s="525"/>
      <c r="AQ54" s="525"/>
      <c r="AR54" s="528"/>
      <c r="AS54" s="524"/>
      <c r="AT54" s="526"/>
      <c r="AU54" s="525"/>
      <c r="AV54" s="525"/>
      <c r="AW54" s="526"/>
      <c r="AX54" s="527"/>
      <c r="AY54" s="525"/>
      <c r="AZ54" s="525"/>
      <c r="BA54" s="525"/>
      <c r="BB54" s="528"/>
      <c r="BC54" s="563">
        <f>社会得点!AZ47</f>
        <v>0</v>
      </c>
      <c r="BD54" s="564">
        <f t="shared" si="1"/>
        <v>0</v>
      </c>
    </row>
    <row r="55" spans="1:56" ht="12" customHeight="1" thickBot="1" x14ac:dyDescent="0.2">
      <c r="A55" s="873">
        <v>45</v>
      </c>
      <c r="B55" s="874"/>
      <c r="C55" s="578"/>
      <c r="D55" s="579"/>
      <c r="E55" s="580"/>
      <c r="F55" s="581"/>
      <c r="G55" s="581"/>
      <c r="H55" s="581"/>
      <c r="I55" s="582"/>
      <c r="J55" s="583"/>
      <c r="K55" s="581"/>
      <c r="L55" s="581"/>
      <c r="M55" s="581"/>
      <c r="N55" s="584"/>
      <c r="O55" s="580"/>
      <c r="P55" s="581"/>
      <c r="Q55" s="581"/>
      <c r="R55" s="581"/>
      <c r="S55" s="582"/>
      <c r="T55" s="583"/>
      <c r="U55" s="581"/>
      <c r="V55" s="581"/>
      <c r="W55" s="581"/>
      <c r="X55" s="584"/>
      <c r="Y55" s="580"/>
      <c r="Z55" s="581"/>
      <c r="AA55" s="581"/>
      <c r="AB55" s="581"/>
      <c r="AC55" s="582"/>
      <c r="AD55" s="583"/>
      <c r="AE55" s="581"/>
      <c r="AF55" s="581"/>
      <c r="AG55" s="581"/>
      <c r="AH55" s="584"/>
      <c r="AI55" s="580"/>
      <c r="AJ55" s="581"/>
      <c r="AK55" s="581"/>
      <c r="AL55" s="581"/>
      <c r="AM55" s="584"/>
      <c r="AN55" s="583"/>
      <c r="AO55" s="581"/>
      <c r="AP55" s="581"/>
      <c r="AQ55" s="581"/>
      <c r="AR55" s="584"/>
      <c r="AS55" s="580"/>
      <c r="AT55" s="581"/>
      <c r="AU55" s="581"/>
      <c r="AV55" s="581"/>
      <c r="AW55" s="584"/>
      <c r="AX55" s="580"/>
      <c r="AY55" s="581"/>
      <c r="AZ55" s="581"/>
      <c r="BA55" s="581"/>
      <c r="BB55" s="582"/>
      <c r="BC55" s="585">
        <f>社会得点!AZ48</f>
        <v>0</v>
      </c>
      <c r="BD55" s="586">
        <f t="shared" si="1"/>
        <v>0</v>
      </c>
    </row>
    <row r="56" spans="1:56" ht="14.25" customHeight="1" thickBot="1" x14ac:dyDescent="0.2"/>
    <row r="57" spans="1:56" ht="14.25" customHeight="1" thickBot="1" x14ac:dyDescent="0.2">
      <c r="C57" s="136" t="s">
        <v>19</v>
      </c>
      <c r="E57" s="587">
        <v>1</v>
      </c>
      <c r="F57" s="588">
        <v>2</v>
      </c>
      <c r="G57" s="588">
        <v>3</v>
      </c>
      <c r="H57" s="588">
        <v>4</v>
      </c>
      <c r="I57" s="589">
        <v>5</v>
      </c>
      <c r="J57" s="587">
        <v>6</v>
      </c>
      <c r="K57" s="588">
        <v>7</v>
      </c>
      <c r="L57" s="588">
        <v>8</v>
      </c>
      <c r="M57" s="588">
        <v>9</v>
      </c>
      <c r="N57" s="590">
        <v>10</v>
      </c>
      <c r="O57" s="591">
        <v>11</v>
      </c>
      <c r="P57" s="591">
        <v>12</v>
      </c>
      <c r="Q57" s="588">
        <v>13</v>
      </c>
      <c r="R57" s="588">
        <v>14</v>
      </c>
      <c r="S57" s="589">
        <v>15</v>
      </c>
      <c r="T57" s="587">
        <v>16</v>
      </c>
      <c r="U57" s="588">
        <v>17</v>
      </c>
      <c r="V57" s="591">
        <v>18</v>
      </c>
      <c r="W57" s="589">
        <v>19</v>
      </c>
      <c r="X57" s="590">
        <v>20</v>
      </c>
      <c r="Y57" s="591">
        <v>21</v>
      </c>
      <c r="Z57" s="589">
        <v>22</v>
      </c>
      <c r="AA57" s="588">
        <v>23</v>
      </c>
      <c r="AB57" s="588">
        <v>24</v>
      </c>
      <c r="AC57" s="589">
        <v>25</v>
      </c>
      <c r="AD57" s="587">
        <v>26</v>
      </c>
      <c r="AE57" s="588">
        <v>27</v>
      </c>
      <c r="AF57" s="588">
        <v>28</v>
      </c>
      <c r="AG57" s="588">
        <v>29</v>
      </c>
      <c r="AH57" s="589">
        <v>30</v>
      </c>
      <c r="AI57" s="587">
        <v>31</v>
      </c>
      <c r="AJ57" s="588">
        <v>32</v>
      </c>
      <c r="AK57" s="588">
        <v>33</v>
      </c>
      <c r="AL57" s="588">
        <v>34</v>
      </c>
      <c r="AM57" s="589">
        <v>35</v>
      </c>
      <c r="AN57" s="587">
        <v>36</v>
      </c>
      <c r="AO57" s="588">
        <v>37</v>
      </c>
      <c r="AP57" s="588">
        <v>38</v>
      </c>
      <c r="AQ57" s="588">
        <v>39</v>
      </c>
      <c r="AR57" s="590">
        <v>40</v>
      </c>
      <c r="AS57" s="591">
        <v>41</v>
      </c>
      <c r="AT57" s="588">
        <v>42</v>
      </c>
      <c r="AU57" s="588">
        <v>43</v>
      </c>
      <c r="AV57" s="588">
        <v>44</v>
      </c>
      <c r="AW57" s="589">
        <v>45</v>
      </c>
      <c r="AX57" s="587">
        <v>46</v>
      </c>
      <c r="AY57" s="588">
        <v>47</v>
      </c>
      <c r="AZ57" s="588">
        <v>48</v>
      </c>
      <c r="BA57" s="588">
        <v>49</v>
      </c>
      <c r="BB57" s="590">
        <v>50</v>
      </c>
    </row>
    <row r="58" spans="1:56" ht="14.25" customHeight="1" thickBot="1" x14ac:dyDescent="0.2">
      <c r="C58" s="592" t="s">
        <v>20</v>
      </c>
      <c r="D58" s="593"/>
      <c r="E58" s="587">
        <f>COUNTIF(E11:E55,1)</f>
        <v>0</v>
      </c>
      <c r="F58" s="591">
        <f t="shared" ref="F58:BB58" si="2">COUNTIF(F11:F55,1)</f>
        <v>0</v>
      </c>
      <c r="G58" s="591">
        <f t="shared" si="2"/>
        <v>0</v>
      </c>
      <c r="H58" s="591">
        <f t="shared" si="2"/>
        <v>0</v>
      </c>
      <c r="I58" s="594">
        <f t="shared" si="2"/>
        <v>0</v>
      </c>
      <c r="J58" s="587">
        <f t="shared" si="2"/>
        <v>0</v>
      </c>
      <c r="K58" s="591">
        <f t="shared" si="2"/>
        <v>0</v>
      </c>
      <c r="L58" s="591">
        <f t="shared" si="2"/>
        <v>0</v>
      </c>
      <c r="M58" s="591">
        <f t="shared" si="2"/>
        <v>0</v>
      </c>
      <c r="N58" s="595">
        <f t="shared" si="2"/>
        <v>0</v>
      </c>
      <c r="O58" s="591">
        <f t="shared" si="2"/>
        <v>0</v>
      </c>
      <c r="P58" s="591">
        <f t="shared" si="2"/>
        <v>0</v>
      </c>
      <c r="Q58" s="591">
        <f t="shared" si="2"/>
        <v>0</v>
      </c>
      <c r="R58" s="591">
        <f t="shared" si="2"/>
        <v>0</v>
      </c>
      <c r="S58" s="594">
        <f t="shared" si="2"/>
        <v>0</v>
      </c>
      <c r="T58" s="587">
        <f t="shared" si="2"/>
        <v>0</v>
      </c>
      <c r="U58" s="591">
        <f t="shared" si="2"/>
        <v>0</v>
      </c>
      <c r="V58" s="591">
        <f t="shared" si="2"/>
        <v>0</v>
      </c>
      <c r="W58" s="591">
        <f t="shared" si="2"/>
        <v>0</v>
      </c>
      <c r="X58" s="595">
        <f t="shared" si="2"/>
        <v>0</v>
      </c>
      <c r="Y58" s="591">
        <f t="shared" si="2"/>
        <v>0</v>
      </c>
      <c r="Z58" s="591">
        <f t="shared" si="2"/>
        <v>0</v>
      </c>
      <c r="AA58" s="591">
        <f t="shared" si="2"/>
        <v>0</v>
      </c>
      <c r="AB58" s="591">
        <f t="shared" si="2"/>
        <v>0</v>
      </c>
      <c r="AC58" s="594">
        <f t="shared" si="2"/>
        <v>0</v>
      </c>
      <c r="AD58" s="587">
        <f t="shared" si="2"/>
        <v>0</v>
      </c>
      <c r="AE58" s="591">
        <f t="shared" si="2"/>
        <v>0</v>
      </c>
      <c r="AF58" s="591">
        <f t="shared" si="2"/>
        <v>0</v>
      </c>
      <c r="AG58" s="591">
        <f t="shared" si="2"/>
        <v>0</v>
      </c>
      <c r="AH58" s="595">
        <f t="shared" si="2"/>
        <v>0</v>
      </c>
      <c r="AI58" s="591">
        <f t="shared" si="2"/>
        <v>0</v>
      </c>
      <c r="AJ58" s="591">
        <f t="shared" si="2"/>
        <v>0</v>
      </c>
      <c r="AK58" s="591">
        <f t="shared" si="2"/>
        <v>0</v>
      </c>
      <c r="AL58" s="591">
        <f t="shared" si="2"/>
        <v>0</v>
      </c>
      <c r="AM58" s="594">
        <f t="shared" si="2"/>
        <v>0</v>
      </c>
      <c r="AN58" s="587">
        <f t="shared" si="2"/>
        <v>0</v>
      </c>
      <c r="AO58" s="591">
        <f t="shared" si="2"/>
        <v>0</v>
      </c>
      <c r="AP58" s="591">
        <f t="shared" si="2"/>
        <v>0</v>
      </c>
      <c r="AQ58" s="591">
        <f t="shared" si="2"/>
        <v>0</v>
      </c>
      <c r="AR58" s="595">
        <f t="shared" si="2"/>
        <v>0</v>
      </c>
      <c r="AS58" s="591">
        <f t="shared" si="2"/>
        <v>0</v>
      </c>
      <c r="AT58" s="591">
        <f t="shared" si="2"/>
        <v>0</v>
      </c>
      <c r="AU58" s="591">
        <f t="shared" si="2"/>
        <v>0</v>
      </c>
      <c r="AV58" s="591">
        <f t="shared" si="2"/>
        <v>0</v>
      </c>
      <c r="AW58" s="594">
        <f t="shared" si="2"/>
        <v>0</v>
      </c>
      <c r="AX58" s="587">
        <f t="shared" si="2"/>
        <v>0</v>
      </c>
      <c r="AY58" s="591">
        <f t="shared" si="2"/>
        <v>0</v>
      </c>
      <c r="AZ58" s="591">
        <f t="shared" si="2"/>
        <v>0</v>
      </c>
      <c r="BA58" s="591">
        <f t="shared" si="2"/>
        <v>0</v>
      </c>
      <c r="BB58" s="595">
        <f t="shared" si="2"/>
        <v>0</v>
      </c>
    </row>
    <row r="59" spans="1:56" ht="14.25" customHeight="1" thickBot="1" x14ac:dyDescent="0.2">
      <c r="C59" s="596" t="s">
        <v>21</v>
      </c>
      <c r="D59" s="597"/>
      <c r="E59" s="598">
        <f>COUNTIF(E11:E55,2)</f>
        <v>0</v>
      </c>
      <c r="F59" s="599">
        <f t="shared" ref="F59:BB59" si="3">COUNTIF(F11:F55,2)</f>
        <v>0</v>
      </c>
      <c r="G59" s="599">
        <f t="shared" si="3"/>
        <v>0</v>
      </c>
      <c r="H59" s="599">
        <f t="shared" si="3"/>
        <v>0</v>
      </c>
      <c r="I59" s="600">
        <f t="shared" si="3"/>
        <v>0</v>
      </c>
      <c r="J59" s="598">
        <f t="shared" si="3"/>
        <v>0</v>
      </c>
      <c r="K59" s="599">
        <f t="shared" si="3"/>
        <v>0</v>
      </c>
      <c r="L59" s="599">
        <f t="shared" si="3"/>
        <v>0</v>
      </c>
      <c r="M59" s="599">
        <f t="shared" si="3"/>
        <v>0</v>
      </c>
      <c r="N59" s="601">
        <f t="shared" si="3"/>
        <v>0</v>
      </c>
      <c r="O59" s="599">
        <f t="shared" si="3"/>
        <v>0</v>
      </c>
      <c r="P59" s="599">
        <f t="shared" si="3"/>
        <v>0</v>
      </c>
      <c r="Q59" s="599">
        <f t="shared" si="3"/>
        <v>0</v>
      </c>
      <c r="R59" s="599">
        <f t="shared" si="3"/>
        <v>0</v>
      </c>
      <c r="S59" s="600">
        <f t="shared" si="3"/>
        <v>0</v>
      </c>
      <c r="T59" s="598">
        <f t="shared" si="3"/>
        <v>0</v>
      </c>
      <c r="U59" s="599">
        <f t="shared" si="3"/>
        <v>0</v>
      </c>
      <c r="V59" s="599">
        <f t="shared" si="3"/>
        <v>0</v>
      </c>
      <c r="W59" s="599">
        <f t="shared" si="3"/>
        <v>0</v>
      </c>
      <c r="X59" s="601">
        <f t="shared" si="3"/>
        <v>0</v>
      </c>
      <c r="Y59" s="599">
        <f t="shared" si="3"/>
        <v>0</v>
      </c>
      <c r="Z59" s="599">
        <f t="shared" si="3"/>
        <v>0</v>
      </c>
      <c r="AA59" s="599">
        <f t="shared" si="3"/>
        <v>0</v>
      </c>
      <c r="AB59" s="599">
        <f t="shared" si="3"/>
        <v>0</v>
      </c>
      <c r="AC59" s="600">
        <f t="shared" si="3"/>
        <v>0</v>
      </c>
      <c r="AD59" s="598">
        <f t="shared" si="3"/>
        <v>0</v>
      </c>
      <c r="AE59" s="599">
        <f t="shared" si="3"/>
        <v>0</v>
      </c>
      <c r="AF59" s="599">
        <f t="shared" si="3"/>
        <v>0</v>
      </c>
      <c r="AG59" s="599">
        <f t="shared" si="3"/>
        <v>0</v>
      </c>
      <c r="AH59" s="601">
        <f t="shared" si="3"/>
        <v>0</v>
      </c>
      <c r="AI59" s="599">
        <f t="shared" si="3"/>
        <v>0</v>
      </c>
      <c r="AJ59" s="599">
        <f t="shared" si="3"/>
        <v>0</v>
      </c>
      <c r="AK59" s="599">
        <f t="shared" si="3"/>
        <v>0</v>
      </c>
      <c r="AL59" s="599">
        <f t="shared" si="3"/>
        <v>0</v>
      </c>
      <c r="AM59" s="600">
        <f t="shared" si="3"/>
        <v>0</v>
      </c>
      <c r="AN59" s="598">
        <f t="shared" si="3"/>
        <v>0</v>
      </c>
      <c r="AO59" s="599">
        <f t="shared" si="3"/>
        <v>0</v>
      </c>
      <c r="AP59" s="599">
        <f t="shared" si="3"/>
        <v>0</v>
      </c>
      <c r="AQ59" s="599">
        <f t="shared" si="3"/>
        <v>0</v>
      </c>
      <c r="AR59" s="601">
        <f t="shared" si="3"/>
        <v>0</v>
      </c>
      <c r="AS59" s="599">
        <f t="shared" si="3"/>
        <v>0</v>
      </c>
      <c r="AT59" s="599">
        <f t="shared" si="3"/>
        <v>0</v>
      </c>
      <c r="AU59" s="599">
        <f t="shared" si="3"/>
        <v>0</v>
      </c>
      <c r="AV59" s="599">
        <f t="shared" si="3"/>
        <v>0</v>
      </c>
      <c r="AW59" s="600">
        <f t="shared" si="3"/>
        <v>0</v>
      </c>
      <c r="AX59" s="598">
        <f t="shared" si="3"/>
        <v>0</v>
      </c>
      <c r="AY59" s="599">
        <f t="shared" si="3"/>
        <v>0</v>
      </c>
      <c r="AZ59" s="599">
        <f t="shared" si="3"/>
        <v>0</v>
      </c>
      <c r="BA59" s="599">
        <f t="shared" si="3"/>
        <v>0</v>
      </c>
      <c r="BB59" s="601">
        <f t="shared" si="3"/>
        <v>0</v>
      </c>
    </row>
    <row r="60" spans="1:56" ht="14.25" customHeight="1" thickBot="1" x14ac:dyDescent="0.2">
      <c r="C60" s="663" t="s">
        <v>22</v>
      </c>
      <c r="D60" s="609"/>
      <c r="E60" s="664">
        <f>COUNTIF(E11:E55,3)</f>
        <v>0</v>
      </c>
      <c r="F60" s="665">
        <f t="shared" ref="F60:BB60" si="4">COUNTIF(F11:F55,3)</f>
        <v>0</v>
      </c>
      <c r="G60" s="665">
        <f t="shared" si="4"/>
        <v>0</v>
      </c>
      <c r="H60" s="665">
        <f t="shared" si="4"/>
        <v>0</v>
      </c>
      <c r="I60" s="135">
        <f t="shared" si="4"/>
        <v>0</v>
      </c>
      <c r="J60" s="664">
        <f t="shared" si="4"/>
        <v>0</v>
      </c>
      <c r="K60" s="665">
        <f t="shared" si="4"/>
        <v>0</v>
      </c>
      <c r="L60" s="665">
        <f t="shared" si="4"/>
        <v>0</v>
      </c>
      <c r="M60" s="665">
        <f t="shared" si="4"/>
        <v>0</v>
      </c>
      <c r="N60" s="666">
        <f t="shared" si="4"/>
        <v>0</v>
      </c>
      <c r="O60" s="665">
        <f t="shared" si="4"/>
        <v>0</v>
      </c>
      <c r="P60" s="665">
        <f t="shared" si="4"/>
        <v>0</v>
      </c>
      <c r="Q60" s="665">
        <f t="shared" si="4"/>
        <v>0</v>
      </c>
      <c r="R60" s="665">
        <f t="shared" si="4"/>
        <v>0</v>
      </c>
      <c r="S60" s="135">
        <f t="shared" si="4"/>
        <v>0</v>
      </c>
      <c r="T60" s="664">
        <f t="shared" si="4"/>
        <v>0</v>
      </c>
      <c r="U60" s="665">
        <f t="shared" si="4"/>
        <v>0</v>
      </c>
      <c r="V60" s="665">
        <f t="shared" si="4"/>
        <v>0</v>
      </c>
      <c r="W60" s="665">
        <f t="shared" si="4"/>
        <v>0</v>
      </c>
      <c r="X60" s="666">
        <f t="shared" si="4"/>
        <v>0</v>
      </c>
      <c r="Y60" s="665">
        <f t="shared" si="4"/>
        <v>0</v>
      </c>
      <c r="Z60" s="665">
        <f t="shared" si="4"/>
        <v>0</v>
      </c>
      <c r="AA60" s="665">
        <f t="shared" si="4"/>
        <v>0</v>
      </c>
      <c r="AB60" s="665">
        <f t="shared" si="4"/>
        <v>0</v>
      </c>
      <c r="AC60" s="135">
        <f t="shared" si="4"/>
        <v>0</v>
      </c>
      <c r="AD60" s="664">
        <f t="shared" si="4"/>
        <v>0</v>
      </c>
      <c r="AE60" s="665">
        <f t="shared" si="4"/>
        <v>0</v>
      </c>
      <c r="AF60" s="665">
        <f t="shared" si="4"/>
        <v>0</v>
      </c>
      <c r="AG60" s="665">
        <f t="shared" si="4"/>
        <v>0</v>
      </c>
      <c r="AH60" s="666">
        <f t="shared" si="4"/>
        <v>0</v>
      </c>
      <c r="AI60" s="665">
        <f t="shared" si="4"/>
        <v>0</v>
      </c>
      <c r="AJ60" s="665">
        <f t="shared" si="4"/>
        <v>0</v>
      </c>
      <c r="AK60" s="665">
        <f t="shared" si="4"/>
        <v>0</v>
      </c>
      <c r="AL60" s="665">
        <f t="shared" si="4"/>
        <v>0</v>
      </c>
      <c r="AM60" s="135">
        <f t="shared" si="4"/>
        <v>0</v>
      </c>
      <c r="AN60" s="664">
        <f t="shared" si="4"/>
        <v>0</v>
      </c>
      <c r="AO60" s="665">
        <f t="shared" si="4"/>
        <v>0</v>
      </c>
      <c r="AP60" s="665">
        <f t="shared" si="4"/>
        <v>0</v>
      </c>
      <c r="AQ60" s="665">
        <f t="shared" si="4"/>
        <v>0</v>
      </c>
      <c r="AR60" s="666">
        <f t="shared" si="4"/>
        <v>0</v>
      </c>
      <c r="AS60" s="665">
        <f t="shared" si="4"/>
        <v>0</v>
      </c>
      <c r="AT60" s="665">
        <f t="shared" si="4"/>
        <v>0</v>
      </c>
      <c r="AU60" s="665">
        <f t="shared" si="4"/>
        <v>0</v>
      </c>
      <c r="AV60" s="665">
        <f t="shared" si="4"/>
        <v>0</v>
      </c>
      <c r="AW60" s="135">
        <f t="shared" si="4"/>
        <v>0</v>
      </c>
      <c r="AX60" s="664">
        <f t="shared" si="4"/>
        <v>0</v>
      </c>
      <c r="AY60" s="665">
        <f t="shared" si="4"/>
        <v>0</v>
      </c>
      <c r="AZ60" s="665">
        <f t="shared" si="4"/>
        <v>0</v>
      </c>
      <c r="BA60" s="665">
        <f t="shared" si="4"/>
        <v>0</v>
      </c>
      <c r="BB60" s="666">
        <f t="shared" si="4"/>
        <v>0</v>
      </c>
    </row>
    <row r="61" spans="1:56" ht="14.25" thickBot="1" x14ac:dyDescent="0.2">
      <c r="C61" s="596" t="s">
        <v>23</v>
      </c>
      <c r="D61" s="597"/>
      <c r="E61" s="598">
        <f>SUM(E58:E60)</f>
        <v>0</v>
      </c>
      <c r="F61" s="599">
        <f t="shared" ref="F61:BB61" si="5">SUM(F58:F60)</f>
        <v>0</v>
      </c>
      <c r="G61" s="599">
        <f t="shared" si="5"/>
        <v>0</v>
      </c>
      <c r="H61" s="600">
        <f t="shared" si="5"/>
        <v>0</v>
      </c>
      <c r="I61" s="667">
        <f t="shared" si="5"/>
        <v>0</v>
      </c>
      <c r="J61" s="598">
        <f t="shared" si="5"/>
        <v>0</v>
      </c>
      <c r="K61" s="599">
        <f t="shared" si="5"/>
        <v>0</v>
      </c>
      <c r="L61" s="599">
        <f t="shared" si="5"/>
        <v>0</v>
      </c>
      <c r="M61" s="599">
        <f t="shared" si="5"/>
        <v>0</v>
      </c>
      <c r="N61" s="601">
        <f t="shared" si="5"/>
        <v>0</v>
      </c>
      <c r="O61" s="599">
        <f t="shared" si="5"/>
        <v>0</v>
      </c>
      <c r="P61" s="599">
        <f t="shared" si="5"/>
        <v>0</v>
      </c>
      <c r="Q61" s="599">
        <f t="shared" si="5"/>
        <v>0</v>
      </c>
      <c r="R61" s="599">
        <f t="shared" si="5"/>
        <v>0</v>
      </c>
      <c r="S61" s="600">
        <f t="shared" si="5"/>
        <v>0</v>
      </c>
      <c r="T61" s="598">
        <f t="shared" si="5"/>
        <v>0</v>
      </c>
      <c r="U61" s="599">
        <f t="shared" si="5"/>
        <v>0</v>
      </c>
      <c r="V61" s="599">
        <f t="shared" si="5"/>
        <v>0</v>
      </c>
      <c r="W61" s="599">
        <f t="shared" si="5"/>
        <v>0</v>
      </c>
      <c r="X61" s="601">
        <f t="shared" si="5"/>
        <v>0</v>
      </c>
      <c r="Y61" s="599">
        <f t="shared" si="5"/>
        <v>0</v>
      </c>
      <c r="Z61" s="599">
        <f t="shared" si="5"/>
        <v>0</v>
      </c>
      <c r="AA61" s="599">
        <f t="shared" si="5"/>
        <v>0</v>
      </c>
      <c r="AB61" s="599">
        <f t="shared" si="5"/>
        <v>0</v>
      </c>
      <c r="AC61" s="600">
        <f t="shared" si="5"/>
        <v>0</v>
      </c>
      <c r="AD61" s="598">
        <f t="shared" si="5"/>
        <v>0</v>
      </c>
      <c r="AE61" s="599">
        <f t="shared" si="5"/>
        <v>0</v>
      </c>
      <c r="AF61" s="599">
        <f t="shared" si="5"/>
        <v>0</v>
      </c>
      <c r="AG61" s="599">
        <f t="shared" si="5"/>
        <v>0</v>
      </c>
      <c r="AH61" s="601">
        <f t="shared" si="5"/>
        <v>0</v>
      </c>
      <c r="AI61" s="599">
        <f t="shared" si="5"/>
        <v>0</v>
      </c>
      <c r="AJ61" s="599">
        <f t="shared" si="5"/>
        <v>0</v>
      </c>
      <c r="AK61" s="599">
        <f t="shared" si="5"/>
        <v>0</v>
      </c>
      <c r="AL61" s="599">
        <f t="shared" si="5"/>
        <v>0</v>
      </c>
      <c r="AM61" s="600">
        <f t="shared" si="5"/>
        <v>0</v>
      </c>
      <c r="AN61" s="598">
        <f t="shared" si="5"/>
        <v>0</v>
      </c>
      <c r="AO61" s="599">
        <f t="shared" si="5"/>
        <v>0</v>
      </c>
      <c r="AP61" s="599">
        <f t="shared" si="5"/>
        <v>0</v>
      </c>
      <c r="AQ61" s="599">
        <f t="shared" si="5"/>
        <v>0</v>
      </c>
      <c r="AR61" s="601">
        <f t="shared" si="5"/>
        <v>0</v>
      </c>
      <c r="AS61" s="599">
        <f t="shared" si="5"/>
        <v>0</v>
      </c>
      <c r="AT61" s="599">
        <f t="shared" si="5"/>
        <v>0</v>
      </c>
      <c r="AU61" s="599">
        <f t="shared" si="5"/>
        <v>0</v>
      </c>
      <c r="AV61" s="599">
        <f t="shared" si="5"/>
        <v>0</v>
      </c>
      <c r="AW61" s="600">
        <f t="shared" si="5"/>
        <v>0</v>
      </c>
      <c r="AX61" s="598">
        <f t="shared" si="5"/>
        <v>0</v>
      </c>
      <c r="AY61" s="599">
        <f t="shared" si="5"/>
        <v>0</v>
      </c>
      <c r="AZ61" s="599">
        <f t="shared" si="5"/>
        <v>0</v>
      </c>
      <c r="BA61" s="599">
        <f t="shared" si="5"/>
        <v>0</v>
      </c>
      <c r="BB61" s="601">
        <f t="shared" si="5"/>
        <v>0</v>
      </c>
    </row>
    <row r="62" spans="1:56" ht="14.25" thickBot="1" x14ac:dyDescent="0.2"/>
    <row r="63" spans="1:56" ht="14.25" thickBot="1" x14ac:dyDescent="0.2">
      <c r="C63" s="136" t="s">
        <v>24</v>
      </c>
      <c r="D63" s="609"/>
      <c r="E63" s="587">
        <f t="shared" ref="E63:BB63" si="6">E57</f>
        <v>1</v>
      </c>
      <c r="F63" s="588">
        <f t="shared" si="6"/>
        <v>2</v>
      </c>
      <c r="G63" s="588">
        <f t="shared" si="6"/>
        <v>3</v>
      </c>
      <c r="H63" s="588">
        <f t="shared" si="6"/>
        <v>4</v>
      </c>
      <c r="I63" s="589">
        <f t="shared" si="6"/>
        <v>5</v>
      </c>
      <c r="J63" s="587">
        <f t="shared" si="6"/>
        <v>6</v>
      </c>
      <c r="K63" s="588">
        <f t="shared" si="6"/>
        <v>7</v>
      </c>
      <c r="L63" s="588">
        <f t="shared" si="6"/>
        <v>8</v>
      </c>
      <c r="M63" s="588">
        <f t="shared" si="6"/>
        <v>9</v>
      </c>
      <c r="N63" s="589">
        <f t="shared" si="6"/>
        <v>10</v>
      </c>
      <c r="O63" s="587">
        <f t="shared" si="6"/>
        <v>11</v>
      </c>
      <c r="P63" s="591">
        <f t="shared" si="6"/>
        <v>12</v>
      </c>
      <c r="Q63" s="588">
        <f t="shared" si="6"/>
        <v>13</v>
      </c>
      <c r="R63" s="588">
        <f t="shared" si="6"/>
        <v>14</v>
      </c>
      <c r="S63" s="589">
        <f t="shared" si="6"/>
        <v>15</v>
      </c>
      <c r="T63" s="587">
        <f t="shared" si="6"/>
        <v>16</v>
      </c>
      <c r="U63" s="588">
        <f t="shared" si="6"/>
        <v>17</v>
      </c>
      <c r="V63" s="591">
        <f t="shared" si="6"/>
        <v>18</v>
      </c>
      <c r="W63" s="589">
        <f t="shared" si="6"/>
        <v>19</v>
      </c>
      <c r="X63" s="590">
        <f t="shared" si="6"/>
        <v>20</v>
      </c>
      <c r="Y63" s="591">
        <f t="shared" si="6"/>
        <v>21</v>
      </c>
      <c r="Z63" s="589">
        <f t="shared" si="6"/>
        <v>22</v>
      </c>
      <c r="AA63" s="588">
        <f t="shared" si="6"/>
        <v>23</v>
      </c>
      <c r="AB63" s="588">
        <f t="shared" si="6"/>
        <v>24</v>
      </c>
      <c r="AC63" s="589">
        <f t="shared" si="6"/>
        <v>25</v>
      </c>
      <c r="AD63" s="587">
        <f t="shared" si="6"/>
        <v>26</v>
      </c>
      <c r="AE63" s="588">
        <f t="shared" si="6"/>
        <v>27</v>
      </c>
      <c r="AF63" s="588">
        <f t="shared" si="6"/>
        <v>28</v>
      </c>
      <c r="AG63" s="588">
        <f t="shared" si="6"/>
        <v>29</v>
      </c>
      <c r="AH63" s="589">
        <f t="shared" si="6"/>
        <v>30</v>
      </c>
      <c r="AI63" s="587">
        <f t="shared" si="6"/>
        <v>31</v>
      </c>
      <c r="AJ63" s="588">
        <f t="shared" si="6"/>
        <v>32</v>
      </c>
      <c r="AK63" s="588">
        <f t="shared" si="6"/>
        <v>33</v>
      </c>
      <c r="AL63" s="588">
        <f t="shared" si="6"/>
        <v>34</v>
      </c>
      <c r="AM63" s="590">
        <f t="shared" si="6"/>
        <v>35</v>
      </c>
      <c r="AN63" s="591">
        <f t="shared" si="6"/>
        <v>36</v>
      </c>
      <c r="AO63" s="588">
        <f t="shared" si="6"/>
        <v>37</v>
      </c>
      <c r="AP63" s="588">
        <f t="shared" si="6"/>
        <v>38</v>
      </c>
      <c r="AQ63" s="588">
        <f t="shared" si="6"/>
        <v>39</v>
      </c>
      <c r="AR63" s="590">
        <f t="shared" si="6"/>
        <v>40</v>
      </c>
      <c r="AS63" s="587">
        <f t="shared" si="6"/>
        <v>41</v>
      </c>
      <c r="AT63" s="588">
        <f t="shared" si="6"/>
        <v>42</v>
      </c>
      <c r="AU63" s="588">
        <f t="shared" si="6"/>
        <v>43</v>
      </c>
      <c r="AV63" s="588">
        <f t="shared" si="6"/>
        <v>44</v>
      </c>
      <c r="AW63" s="590">
        <f t="shared" si="6"/>
        <v>45</v>
      </c>
      <c r="AX63" s="587">
        <f t="shared" si="6"/>
        <v>46</v>
      </c>
      <c r="AY63" s="588">
        <f t="shared" si="6"/>
        <v>47</v>
      </c>
      <c r="AZ63" s="588">
        <f t="shared" si="6"/>
        <v>48</v>
      </c>
      <c r="BA63" s="588">
        <f t="shared" si="6"/>
        <v>49</v>
      </c>
      <c r="BB63" s="590">
        <f t="shared" si="6"/>
        <v>50</v>
      </c>
    </row>
    <row r="64" spans="1:56" ht="14.25" thickBot="1" x14ac:dyDescent="0.2">
      <c r="C64" s="592" t="str">
        <f>C58</f>
        <v>正答</v>
      </c>
      <c r="D64" s="593"/>
      <c r="E64" s="610" t="e">
        <f t="shared" ref="E64:BB64" si="7">E58/E61</f>
        <v>#DIV/0!</v>
      </c>
      <c r="F64" s="611" t="e">
        <f t="shared" si="7"/>
        <v>#DIV/0!</v>
      </c>
      <c r="G64" s="611" t="e">
        <f t="shared" si="7"/>
        <v>#DIV/0!</v>
      </c>
      <c r="H64" s="611" t="e">
        <f t="shared" si="7"/>
        <v>#DIV/0!</v>
      </c>
      <c r="I64" s="612" t="e">
        <f t="shared" si="7"/>
        <v>#DIV/0!</v>
      </c>
      <c r="J64" s="610" t="e">
        <f t="shared" si="7"/>
        <v>#DIV/0!</v>
      </c>
      <c r="K64" s="611" t="e">
        <f t="shared" si="7"/>
        <v>#DIV/0!</v>
      </c>
      <c r="L64" s="611" t="e">
        <f t="shared" si="7"/>
        <v>#DIV/0!</v>
      </c>
      <c r="M64" s="611" t="e">
        <f t="shared" si="7"/>
        <v>#DIV/0!</v>
      </c>
      <c r="N64" s="612" t="e">
        <f t="shared" si="7"/>
        <v>#DIV/0!</v>
      </c>
      <c r="O64" s="610" t="e">
        <f t="shared" si="7"/>
        <v>#DIV/0!</v>
      </c>
      <c r="P64" s="613" t="e">
        <f t="shared" si="7"/>
        <v>#DIV/0!</v>
      </c>
      <c r="Q64" s="611" t="e">
        <f t="shared" si="7"/>
        <v>#DIV/0!</v>
      </c>
      <c r="R64" s="611" t="e">
        <f t="shared" si="7"/>
        <v>#DIV/0!</v>
      </c>
      <c r="S64" s="612" t="e">
        <f t="shared" si="7"/>
        <v>#DIV/0!</v>
      </c>
      <c r="T64" s="610" t="e">
        <f t="shared" si="7"/>
        <v>#DIV/0!</v>
      </c>
      <c r="U64" s="611" t="e">
        <f t="shared" si="7"/>
        <v>#DIV/0!</v>
      </c>
      <c r="V64" s="613" t="e">
        <f t="shared" si="7"/>
        <v>#DIV/0!</v>
      </c>
      <c r="W64" s="612" t="e">
        <f t="shared" si="7"/>
        <v>#DIV/0!</v>
      </c>
      <c r="X64" s="614" t="e">
        <f t="shared" si="7"/>
        <v>#DIV/0!</v>
      </c>
      <c r="Y64" s="613" t="e">
        <f t="shared" si="7"/>
        <v>#DIV/0!</v>
      </c>
      <c r="Z64" s="612" t="e">
        <f t="shared" si="7"/>
        <v>#DIV/0!</v>
      </c>
      <c r="AA64" s="611" t="e">
        <f t="shared" si="7"/>
        <v>#DIV/0!</v>
      </c>
      <c r="AB64" s="611" t="e">
        <f t="shared" si="7"/>
        <v>#DIV/0!</v>
      </c>
      <c r="AC64" s="612" t="e">
        <f t="shared" si="7"/>
        <v>#DIV/0!</v>
      </c>
      <c r="AD64" s="610" t="e">
        <f t="shared" si="7"/>
        <v>#DIV/0!</v>
      </c>
      <c r="AE64" s="611" t="e">
        <f t="shared" si="7"/>
        <v>#DIV/0!</v>
      </c>
      <c r="AF64" s="611" t="e">
        <f t="shared" si="7"/>
        <v>#DIV/0!</v>
      </c>
      <c r="AG64" s="611" t="e">
        <f t="shared" si="7"/>
        <v>#DIV/0!</v>
      </c>
      <c r="AH64" s="612" t="e">
        <f t="shared" si="7"/>
        <v>#DIV/0!</v>
      </c>
      <c r="AI64" s="610" t="e">
        <f t="shared" si="7"/>
        <v>#DIV/0!</v>
      </c>
      <c r="AJ64" s="611" t="e">
        <f t="shared" si="7"/>
        <v>#DIV/0!</v>
      </c>
      <c r="AK64" s="611" t="e">
        <f t="shared" si="7"/>
        <v>#DIV/0!</v>
      </c>
      <c r="AL64" s="611" t="e">
        <f t="shared" si="7"/>
        <v>#DIV/0!</v>
      </c>
      <c r="AM64" s="614" t="e">
        <f t="shared" si="7"/>
        <v>#DIV/0!</v>
      </c>
      <c r="AN64" s="613" t="e">
        <f t="shared" si="7"/>
        <v>#DIV/0!</v>
      </c>
      <c r="AO64" s="611" t="e">
        <f t="shared" si="7"/>
        <v>#DIV/0!</v>
      </c>
      <c r="AP64" s="611" t="e">
        <f t="shared" si="7"/>
        <v>#DIV/0!</v>
      </c>
      <c r="AQ64" s="611" t="e">
        <f t="shared" si="7"/>
        <v>#DIV/0!</v>
      </c>
      <c r="AR64" s="614" t="e">
        <f t="shared" si="7"/>
        <v>#DIV/0!</v>
      </c>
      <c r="AS64" s="610" t="e">
        <f t="shared" si="7"/>
        <v>#DIV/0!</v>
      </c>
      <c r="AT64" s="611" t="e">
        <f t="shared" si="7"/>
        <v>#DIV/0!</v>
      </c>
      <c r="AU64" s="611" t="e">
        <f t="shared" si="7"/>
        <v>#DIV/0!</v>
      </c>
      <c r="AV64" s="611" t="e">
        <f t="shared" si="7"/>
        <v>#DIV/0!</v>
      </c>
      <c r="AW64" s="614" t="e">
        <f t="shared" si="7"/>
        <v>#DIV/0!</v>
      </c>
      <c r="AX64" s="610" t="e">
        <f t="shared" si="7"/>
        <v>#DIV/0!</v>
      </c>
      <c r="AY64" s="611" t="e">
        <f t="shared" si="7"/>
        <v>#DIV/0!</v>
      </c>
      <c r="AZ64" s="611" t="e">
        <f t="shared" si="7"/>
        <v>#DIV/0!</v>
      </c>
      <c r="BA64" s="611" t="e">
        <f t="shared" si="7"/>
        <v>#DIV/0!</v>
      </c>
      <c r="BB64" s="614" t="e">
        <f t="shared" si="7"/>
        <v>#DIV/0!</v>
      </c>
    </row>
    <row r="65" spans="3:54" ht="14.25" thickBot="1" x14ac:dyDescent="0.2">
      <c r="C65" s="596" t="str">
        <f>C59</f>
        <v>誤答</v>
      </c>
      <c r="D65" s="597"/>
      <c r="E65" s="615" t="e">
        <f t="shared" ref="E65:BB65" si="8">E59/E61</f>
        <v>#DIV/0!</v>
      </c>
      <c r="F65" s="616" t="e">
        <f t="shared" si="8"/>
        <v>#DIV/0!</v>
      </c>
      <c r="G65" s="616" t="e">
        <f t="shared" si="8"/>
        <v>#DIV/0!</v>
      </c>
      <c r="H65" s="616" t="e">
        <f t="shared" si="8"/>
        <v>#DIV/0!</v>
      </c>
      <c r="I65" s="617" t="e">
        <f t="shared" si="8"/>
        <v>#DIV/0!</v>
      </c>
      <c r="J65" s="615" t="e">
        <f t="shared" si="8"/>
        <v>#DIV/0!</v>
      </c>
      <c r="K65" s="616" t="e">
        <f t="shared" si="8"/>
        <v>#DIV/0!</v>
      </c>
      <c r="L65" s="616" t="e">
        <f t="shared" si="8"/>
        <v>#DIV/0!</v>
      </c>
      <c r="M65" s="616" t="e">
        <f t="shared" si="8"/>
        <v>#DIV/0!</v>
      </c>
      <c r="N65" s="617" t="e">
        <f t="shared" si="8"/>
        <v>#DIV/0!</v>
      </c>
      <c r="O65" s="615" t="e">
        <f t="shared" si="8"/>
        <v>#DIV/0!</v>
      </c>
      <c r="P65" s="618" t="e">
        <f t="shared" si="8"/>
        <v>#DIV/0!</v>
      </c>
      <c r="Q65" s="616" t="e">
        <f t="shared" si="8"/>
        <v>#DIV/0!</v>
      </c>
      <c r="R65" s="616" t="e">
        <f t="shared" si="8"/>
        <v>#DIV/0!</v>
      </c>
      <c r="S65" s="617" t="e">
        <f t="shared" si="8"/>
        <v>#DIV/0!</v>
      </c>
      <c r="T65" s="615" t="e">
        <f t="shared" si="8"/>
        <v>#DIV/0!</v>
      </c>
      <c r="U65" s="616" t="e">
        <f t="shared" si="8"/>
        <v>#DIV/0!</v>
      </c>
      <c r="V65" s="618" t="e">
        <f t="shared" si="8"/>
        <v>#DIV/0!</v>
      </c>
      <c r="W65" s="617" t="e">
        <f t="shared" si="8"/>
        <v>#DIV/0!</v>
      </c>
      <c r="X65" s="619" t="e">
        <f t="shared" si="8"/>
        <v>#DIV/0!</v>
      </c>
      <c r="Y65" s="618" t="e">
        <f t="shared" si="8"/>
        <v>#DIV/0!</v>
      </c>
      <c r="Z65" s="617" t="e">
        <f t="shared" si="8"/>
        <v>#DIV/0!</v>
      </c>
      <c r="AA65" s="616" t="e">
        <f t="shared" si="8"/>
        <v>#DIV/0!</v>
      </c>
      <c r="AB65" s="616" t="e">
        <f t="shared" si="8"/>
        <v>#DIV/0!</v>
      </c>
      <c r="AC65" s="617" t="e">
        <f t="shared" si="8"/>
        <v>#DIV/0!</v>
      </c>
      <c r="AD65" s="615" t="e">
        <f t="shared" si="8"/>
        <v>#DIV/0!</v>
      </c>
      <c r="AE65" s="616" t="e">
        <f t="shared" si="8"/>
        <v>#DIV/0!</v>
      </c>
      <c r="AF65" s="616" t="e">
        <f t="shared" si="8"/>
        <v>#DIV/0!</v>
      </c>
      <c r="AG65" s="616" t="e">
        <f t="shared" si="8"/>
        <v>#DIV/0!</v>
      </c>
      <c r="AH65" s="617" t="e">
        <f t="shared" si="8"/>
        <v>#DIV/0!</v>
      </c>
      <c r="AI65" s="615" t="e">
        <f t="shared" si="8"/>
        <v>#DIV/0!</v>
      </c>
      <c r="AJ65" s="616" t="e">
        <f t="shared" si="8"/>
        <v>#DIV/0!</v>
      </c>
      <c r="AK65" s="616" t="e">
        <f t="shared" si="8"/>
        <v>#DIV/0!</v>
      </c>
      <c r="AL65" s="616" t="e">
        <f t="shared" si="8"/>
        <v>#DIV/0!</v>
      </c>
      <c r="AM65" s="619" t="e">
        <f t="shared" si="8"/>
        <v>#DIV/0!</v>
      </c>
      <c r="AN65" s="618" t="e">
        <f t="shared" si="8"/>
        <v>#DIV/0!</v>
      </c>
      <c r="AO65" s="616" t="e">
        <f t="shared" si="8"/>
        <v>#DIV/0!</v>
      </c>
      <c r="AP65" s="616" t="e">
        <f t="shared" si="8"/>
        <v>#DIV/0!</v>
      </c>
      <c r="AQ65" s="616" t="e">
        <f t="shared" si="8"/>
        <v>#DIV/0!</v>
      </c>
      <c r="AR65" s="619" t="e">
        <f t="shared" si="8"/>
        <v>#DIV/0!</v>
      </c>
      <c r="AS65" s="615" t="e">
        <f t="shared" si="8"/>
        <v>#DIV/0!</v>
      </c>
      <c r="AT65" s="616" t="e">
        <f t="shared" si="8"/>
        <v>#DIV/0!</v>
      </c>
      <c r="AU65" s="616" t="e">
        <f t="shared" si="8"/>
        <v>#DIV/0!</v>
      </c>
      <c r="AV65" s="616" t="e">
        <f t="shared" si="8"/>
        <v>#DIV/0!</v>
      </c>
      <c r="AW65" s="619" t="e">
        <f t="shared" si="8"/>
        <v>#DIV/0!</v>
      </c>
      <c r="AX65" s="615" t="e">
        <f t="shared" si="8"/>
        <v>#DIV/0!</v>
      </c>
      <c r="AY65" s="616" t="e">
        <f t="shared" si="8"/>
        <v>#DIV/0!</v>
      </c>
      <c r="AZ65" s="616" t="e">
        <f t="shared" si="8"/>
        <v>#DIV/0!</v>
      </c>
      <c r="BA65" s="616" t="e">
        <f t="shared" si="8"/>
        <v>#DIV/0!</v>
      </c>
      <c r="BB65" s="619" t="e">
        <f t="shared" si="8"/>
        <v>#DIV/0!</v>
      </c>
    </row>
    <row r="66" spans="3:54" ht="14.25" thickBot="1" x14ac:dyDescent="0.2">
      <c r="C66" s="592" t="str">
        <f>C60</f>
        <v>無答</v>
      </c>
      <c r="D66" s="593"/>
      <c r="E66" s="688" t="e">
        <f t="shared" ref="E66:BB66" si="9">E60/E61</f>
        <v>#DIV/0!</v>
      </c>
      <c r="F66" s="689" t="e">
        <f t="shared" si="9"/>
        <v>#DIV/0!</v>
      </c>
      <c r="G66" s="689" t="e">
        <f t="shared" si="9"/>
        <v>#DIV/0!</v>
      </c>
      <c r="H66" s="689" t="e">
        <f t="shared" si="9"/>
        <v>#DIV/0!</v>
      </c>
      <c r="I66" s="690" t="e">
        <f t="shared" si="9"/>
        <v>#DIV/0!</v>
      </c>
      <c r="J66" s="688" t="e">
        <f t="shared" si="9"/>
        <v>#DIV/0!</v>
      </c>
      <c r="K66" s="689" t="e">
        <f t="shared" si="9"/>
        <v>#DIV/0!</v>
      </c>
      <c r="L66" s="689" t="e">
        <f t="shared" si="9"/>
        <v>#DIV/0!</v>
      </c>
      <c r="M66" s="689" t="e">
        <f t="shared" si="9"/>
        <v>#DIV/0!</v>
      </c>
      <c r="N66" s="690" t="e">
        <f t="shared" si="9"/>
        <v>#DIV/0!</v>
      </c>
      <c r="O66" s="688" t="e">
        <f t="shared" si="9"/>
        <v>#DIV/0!</v>
      </c>
      <c r="P66" s="691" t="e">
        <f t="shared" si="9"/>
        <v>#DIV/0!</v>
      </c>
      <c r="Q66" s="689" t="e">
        <f t="shared" si="9"/>
        <v>#DIV/0!</v>
      </c>
      <c r="R66" s="689" t="e">
        <f t="shared" si="9"/>
        <v>#DIV/0!</v>
      </c>
      <c r="S66" s="690" t="e">
        <f t="shared" si="9"/>
        <v>#DIV/0!</v>
      </c>
      <c r="T66" s="688" t="e">
        <f t="shared" si="9"/>
        <v>#DIV/0!</v>
      </c>
      <c r="U66" s="689" t="e">
        <f t="shared" si="9"/>
        <v>#DIV/0!</v>
      </c>
      <c r="V66" s="691" t="e">
        <f t="shared" si="9"/>
        <v>#DIV/0!</v>
      </c>
      <c r="W66" s="690" t="e">
        <f t="shared" si="9"/>
        <v>#DIV/0!</v>
      </c>
      <c r="X66" s="692" t="e">
        <f t="shared" si="9"/>
        <v>#DIV/0!</v>
      </c>
      <c r="Y66" s="691" t="e">
        <f t="shared" si="9"/>
        <v>#DIV/0!</v>
      </c>
      <c r="Z66" s="690" t="e">
        <f t="shared" si="9"/>
        <v>#DIV/0!</v>
      </c>
      <c r="AA66" s="689" t="e">
        <f t="shared" si="9"/>
        <v>#DIV/0!</v>
      </c>
      <c r="AB66" s="689" t="e">
        <f t="shared" si="9"/>
        <v>#DIV/0!</v>
      </c>
      <c r="AC66" s="690" t="e">
        <f t="shared" si="9"/>
        <v>#DIV/0!</v>
      </c>
      <c r="AD66" s="688" t="e">
        <f t="shared" si="9"/>
        <v>#DIV/0!</v>
      </c>
      <c r="AE66" s="689" t="e">
        <f t="shared" si="9"/>
        <v>#DIV/0!</v>
      </c>
      <c r="AF66" s="689" t="e">
        <f t="shared" si="9"/>
        <v>#DIV/0!</v>
      </c>
      <c r="AG66" s="689" t="e">
        <f t="shared" si="9"/>
        <v>#DIV/0!</v>
      </c>
      <c r="AH66" s="690" t="e">
        <f t="shared" si="9"/>
        <v>#DIV/0!</v>
      </c>
      <c r="AI66" s="688" t="e">
        <f t="shared" si="9"/>
        <v>#DIV/0!</v>
      </c>
      <c r="AJ66" s="689" t="e">
        <f t="shared" si="9"/>
        <v>#DIV/0!</v>
      </c>
      <c r="AK66" s="689" t="e">
        <f t="shared" si="9"/>
        <v>#DIV/0!</v>
      </c>
      <c r="AL66" s="689" t="e">
        <f t="shared" si="9"/>
        <v>#DIV/0!</v>
      </c>
      <c r="AM66" s="692" t="e">
        <f t="shared" si="9"/>
        <v>#DIV/0!</v>
      </c>
      <c r="AN66" s="691" t="e">
        <f t="shared" si="9"/>
        <v>#DIV/0!</v>
      </c>
      <c r="AO66" s="689" t="e">
        <f t="shared" si="9"/>
        <v>#DIV/0!</v>
      </c>
      <c r="AP66" s="689" t="e">
        <f t="shared" si="9"/>
        <v>#DIV/0!</v>
      </c>
      <c r="AQ66" s="689" t="e">
        <f t="shared" si="9"/>
        <v>#DIV/0!</v>
      </c>
      <c r="AR66" s="692" t="e">
        <f t="shared" si="9"/>
        <v>#DIV/0!</v>
      </c>
      <c r="AS66" s="688" t="e">
        <f t="shared" si="9"/>
        <v>#DIV/0!</v>
      </c>
      <c r="AT66" s="689" t="e">
        <f t="shared" si="9"/>
        <v>#DIV/0!</v>
      </c>
      <c r="AU66" s="689" t="e">
        <f t="shared" si="9"/>
        <v>#DIV/0!</v>
      </c>
      <c r="AV66" s="689" t="e">
        <f t="shared" si="9"/>
        <v>#DIV/0!</v>
      </c>
      <c r="AW66" s="692" t="e">
        <f t="shared" si="9"/>
        <v>#DIV/0!</v>
      </c>
      <c r="AX66" s="688" t="e">
        <f t="shared" si="9"/>
        <v>#DIV/0!</v>
      </c>
      <c r="AY66" s="689" t="e">
        <f t="shared" si="9"/>
        <v>#DIV/0!</v>
      </c>
      <c r="AZ66" s="689" t="e">
        <f t="shared" si="9"/>
        <v>#DIV/0!</v>
      </c>
      <c r="BA66" s="689" t="e">
        <f t="shared" si="9"/>
        <v>#DIV/0!</v>
      </c>
      <c r="BB66" s="692" t="e">
        <f t="shared" si="9"/>
        <v>#DIV/0!</v>
      </c>
    </row>
    <row r="67" spans="3:54" ht="14.25" thickBot="1" x14ac:dyDescent="0.2">
      <c r="C67" s="596" t="str">
        <f>C61</f>
        <v>合計</v>
      </c>
      <c r="D67" s="597"/>
      <c r="E67" s="615" t="e">
        <f t="shared" ref="E67:BB67" si="10">SUM(E64:E66)</f>
        <v>#DIV/0!</v>
      </c>
      <c r="F67" s="616" t="e">
        <f t="shared" si="10"/>
        <v>#DIV/0!</v>
      </c>
      <c r="G67" s="616" t="e">
        <f t="shared" si="10"/>
        <v>#DIV/0!</v>
      </c>
      <c r="H67" s="616" t="e">
        <f t="shared" si="10"/>
        <v>#DIV/0!</v>
      </c>
      <c r="I67" s="617" t="e">
        <f t="shared" si="10"/>
        <v>#DIV/0!</v>
      </c>
      <c r="J67" s="615" t="e">
        <f t="shared" si="10"/>
        <v>#DIV/0!</v>
      </c>
      <c r="K67" s="616" t="e">
        <f t="shared" si="10"/>
        <v>#DIV/0!</v>
      </c>
      <c r="L67" s="616" t="e">
        <f t="shared" si="10"/>
        <v>#DIV/0!</v>
      </c>
      <c r="M67" s="616" t="e">
        <f t="shared" si="10"/>
        <v>#DIV/0!</v>
      </c>
      <c r="N67" s="617" t="e">
        <f t="shared" si="10"/>
        <v>#DIV/0!</v>
      </c>
      <c r="O67" s="615" t="e">
        <f t="shared" si="10"/>
        <v>#DIV/0!</v>
      </c>
      <c r="P67" s="618" t="e">
        <f t="shared" si="10"/>
        <v>#DIV/0!</v>
      </c>
      <c r="Q67" s="616" t="e">
        <f t="shared" si="10"/>
        <v>#DIV/0!</v>
      </c>
      <c r="R67" s="616" t="e">
        <f t="shared" si="10"/>
        <v>#DIV/0!</v>
      </c>
      <c r="S67" s="617" t="e">
        <f t="shared" si="10"/>
        <v>#DIV/0!</v>
      </c>
      <c r="T67" s="615" t="e">
        <f t="shared" si="10"/>
        <v>#DIV/0!</v>
      </c>
      <c r="U67" s="616" t="e">
        <f t="shared" si="10"/>
        <v>#DIV/0!</v>
      </c>
      <c r="V67" s="618" t="e">
        <f t="shared" si="10"/>
        <v>#DIV/0!</v>
      </c>
      <c r="W67" s="617" t="e">
        <f t="shared" si="10"/>
        <v>#DIV/0!</v>
      </c>
      <c r="X67" s="619" t="e">
        <f t="shared" si="10"/>
        <v>#DIV/0!</v>
      </c>
      <c r="Y67" s="618" t="e">
        <f t="shared" si="10"/>
        <v>#DIV/0!</v>
      </c>
      <c r="Z67" s="617" t="e">
        <f t="shared" si="10"/>
        <v>#DIV/0!</v>
      </c>
      <c r="AA67" s="616" t="e">
        <f t="shared" si="10"/>
        <v>#DIV/0!</v>
      </c>
      <c r="AB67" s="616" t="e">
        <f t="shared" si="10"/>
        <v>#DIV/0!</v>
      </c>
      <c r="AC67" s="617" t="e">
        <f t="shared" si="10"/>
        <v>#DIV/0!</v>
      </c>
      <c r="AD67" s="615" t="e">
        <f t="shared" si="10"/>
        <v>#DIV/0!</v>
      </c>
      <c r="AE67" s="616" t="e">
        <f t="shared" si="10"/>
        <v>#DIV/0!</v>
      </c>
      <c r="AF67" s="616" t="e">
        <f t="shared" si="10"/>
        <v>#DIV/0!</v>
      </c>
      <c r="AG67" s="616" t="e">
        <f t="shared" si="10"/>
        <v>#DIV/0!</v>
      </c>
      <c r="AH67" s="617" t="e">
        <f t="shared" si="10"/>
        <v>#DIV/0!</v>
      </c>
      <c r="AI67" s="615" t="e">
        <f t="shared" si="10"/>
        <v>#DIV/0!</v>
      </c>
      <c r="AJ67" s="616" t="e">
        <f t="shared" si="10"/>
        <v>#DIV/0!</v>
      </c>
      <c r="AK67" s="616" t="e">
        <f t="shared" si="10"/>
        <v>#DIV/0!</v>
      </c>
      <c r="AL67" s="616" t="e">
        <f t="shared" si="10"/>
        <v>#DIV/0!</v>
      </c>
      <c r="AM67" s="619" t="e">
        <f t="shared" si="10"/>
        <v>#DIV/0!</v>
      </c>
      <c r="AN67" s="618" t="e">
        <f t="shared" si="10"/>
        <v>#DIV/0!</v>
      </c>
      <c r="AO67" s="616" t="e">
        <f t="shared" si="10"/>
        <v>#DIV/0!</v>
      </c>
      <c r="AP67" s="616" t="e">
        <f t="shared" si="10"/>
        <v>#DIV/0!</v>
      </c>
      <c r="AQ67" s="616" t="e">
        <f t="shared" si="10"/>
        <v>#DIV/0!</v>
      </c>
      <c r="AR67" s="619" t="e">
        <f t="shared" si="10"/>
        <v>#DIV/0!</v>
      </c>
      <c r="AS67" s="615" t="e">
        <f t="shared" si="10"/>
        <v>#DIV/0!</v>
      </c>
      <c r="AT67" s="616" t="e">
        <f t="shared" si="10"/>
        <v>#DIV/0!</v>
      </c>
      <c r="AU67" s="616" t="e">
        <f t="shared" si="10"/>
        <v>#DIV/0!</v>
      </c>
      <c r="AV67" s="616" t="e">
        <f t="shared" si="10"/>
        <v>#DIV/0!</v>
      </c>
      <c r="AW67" s="619" t="e">
        <f t="shared" si="10"/>
        <v>#DIV/0!</v>
      </c>
      <c r="AX67" s="615" t="e">
        <f t="shared" si="10"/>
        <v>#DIV/0!</v>
      </c>
      <c r="AY67" s="616" t="e">
        <f t="shared" si="10"/>
        <v>#DIV/0!</v>
      </c>
      <c r="AZ67" s="616" t="e">
        <f t="shared" si="10"/>
        <v>#DIV/0!</v>
      </c>
      <c r="BA67" s="616" t="e">
        <f t="shared" si="10"/>
        <v>#DIV/0!</v>
      </c>
      <c r="BB67" s="619" t="e">
        <f t="shared" si="10"/>
        <v>#DIV/0!</v>
      </c>
    </row>
    <row r="69" spans="3:54" ht="14.25" thickBot="1" x14ac:dyDescent="0.2">
      <c r="C69" s="136" t="s">
        <v>25</v>
      </c>
    </row>
    <row r="70" spans="3:54" ht="14.25" thickBot="1" x14ac:dyDescent="0.2">
      <c r="C70" s="596"/>
      <c r="D70" s="597"/>
      <c r="E70" s="627"/>
      <c r="F70" s="868" t="str">
        <f>BF35</f>
        <v>思･判･表</v>
      </c>
      <c r="G70" s="868"/>
      <c r="H70" s="868"/>
      <c r="I70" s="601"/>
      <c r="J70" s="627"/>
      <c r="K70" s="868" t="str">
        <f>BF36</f>
        <v>知・技</v>
      </c>
      <c r="L70" s="868"/>
      <c r="M70" s="868"/>
      <c r="N70" s="601"/>
      <c r="O70" s="627"/>
      <c r="P70" s="868" t="str">
        <f>BF37</f>
        <v>-</v>
      </c>
      <c r="Q70" s="868"/>
      <c r="R70" s="868"/>
      <c r="S70" s="601"/>
      <c r="T70" s="627"/>
      <c r="U70" s="868" t="str">
        <f>BF38</f>
        <v>-</v>
      </c>
      <c r="V70" s="868"/>
      <c r="W70" s="868"/>
      <c r="X70" s="601"/>
      <c r="Y70" s="627"/>
      <c r="Z70" s="868" t="str">
        <f>BF39</f>
        <v>-</v>
      </c>
      <c r="AA70" s="868"/>
      <c r="AB70" s="868"/>
      <c r="AC70" s="601"/>
      <c r="AD70" s="135"/>
      <c r="AE70" s="628"/>
      <c r="AF70" s="628"/>
      <c r="AG70" s="628"/>
      <c r="AH70" s="135"/>
      <c r="AI70" s="135"/>
      <c r="AJ70" s="628"/>
      <c r="AK70" s="628"/>
      <c r="AL70" s="628"/>
      <c r="AM70" s="135"/>
      <c r="AN70" s="135"/>
      <c r="AO70" s="628"/>
      <c r="AP70" s="628"/>
      <c r="AQ70" s="628"/>
      <c r="AR70" s="135"/>
      <c r="AS70" s="135"/>
      <c r="AT70" s="628"/>
      <c r="AU70" s="628"/>
      <c r="AV70" s="628"/>
      <c r="AW70" s="135"/>
      <c r="AX70" s="135"/>
      <c r="AY70" s="628"/>
      <c r="AZ70" s="628"/>
      <c r="BA70" s="628"/>
      <c r="BB70" s="135"/>
    </row>
    <row r="71" spans="3:54" x14ac:dyDescent="0.15">
      <c r="C71" s="629" t="s">
        <v>26</v>
      </c>
      <c r="D71" s="630"/>
      <c r="E71" s="631"/>
      <c r="F71" s="882" t="e">
        <f>社会得点!BB64</f>
        <v>#DIV/0!</v>
      </c>
      <c r="G71" s="883"/>
      <c r="H71" s="883"/>
      <c r="I71" s="632"/>
      <c r="J71" s="631"/>
      <c r="K71" s="882" t="e">
        <f>社会得点!BB65</f>
        <v>#DIV/0!</v>
      </c>
      <c r="L71" s="883"/>
      <c r="M71" s="883"/>
      <c r="N71" s="632"/>
      <c r="O71" s="633"/>
      <c r="P71" s="882" t="e">
        <f>社会得点!BB66</f>
        <v>#DIV/0!</v>
      </c>
      <c r="Q71" s="882"/>
      <c r="R71" s="882"/>
      <c r="S71" s="632"/>
      <c r="T71" s="633"/>
      <c r="U71" s="882" t="e">
        <f>社会得点!BB67</f>
        <v>#DIV/0!</v>
      </c>
      <c r="V71" s="882"/>
      <c r="W71" s="882"/>
      <c r="X71" s="632"/>
      <c r="Y71" s="633"/>
      <c r="Z71" s="917" t="e">
        <f>社会得点!BB68</f>
        <v>#DIV/0!</v>
      </c>
      <c r="AA71" s="918"/>
      <c r="AB71" s="848"/>
      <c r="AC71" s="632"/>
      <c r="AD71" s="634"/>
      <c r="AE71" s="628"/>
      <c r="AF71" s="628"/>
      <c r="AG71" s="628"/>
      <c r="AH71" s="135"/>
      <c r="AI71" s="634"/>
      <c r="AJ71" s="628"/>
      <c r="AK71" s="628"/>
      <c r="AL71" s="628"/>
      <c r="AM71" s="135"/>
      <c r="AN71" s="634"/>
      <c r="AO71" s="628"/>
      <c r="AP71" s="628"/>
      <c r="AQ71" s="628"/>
      <c r="AR71" s="135"/>
      <c r="AS71" s="634"/>
      <c r="AT71" s="628"/>
      <c r="AU71" s="628"/>
      <c r="AV71" s="628"/>
      <c r="AW71" s="135"/>
      <c r="AX71" s="634"/>
      <c r="AY71" s="628"/>
      <c r="AZ71" s="628"/>
      <c r="BA71" s="628"/>
      <c r="BB71" s="135"/>
    </row>
    <row r="72" spans="3:54" x14ac:dyDescent="0.15">
      <c r="C72" s="635" t="s">
        <v>27</v>
      </c>
      <c r="D72" s="636"/>
      <c r="E72" s="637"/>
      <c r="F72" s="884" t="e">
        <f>社会得点!BB71</f>
        <v>#DIV/0!</v>
      </c>
      <c r="G72" s="885"/>
      <c r="H72" s="885"/>
      <c r="I72" s="638"/>
      <c r="J72" s="637"/>
      <c r="K72" s="886" t="e">
        <f>社会得点!BB72</f>
        <v>#DIV/0!</v>
      </c>
      <c r="L72" s="887"/>
      <c r="M72" s="888"/>
      <c r="N72" s="638"/>
      <c r="O72" s="639"/>
      <c r="P72" s="886" t="e">
        <f>社会得点!BB73</f>
        <v>#DIV/0!</v>
      </c>
      <c r="Q72" s="887"/>
      <c r="R72" s="888"/>
      <c r="S72" s="638"/>
      <c r="T72" s="639"/>
      <c r="U72" s="886" t="e">
        <f>社会得点!BB74</f>
        <v>#DIV/0!</v>
      </c>
      <c r="V72" s="887"/>
      <c r="W72" s="888"/>
      <c r="X72" s="638"/>
      <c r="Y72" s="639"/>
      <c r="Z72" s="914" t="e">
        <f>社会得点!BB75</f>
        <v>#DIV/0!</v>
      </c>
      <c r="AA72" s="915"/>
      <c r="AB72" s="916"/>
      <c r="AC72" s="638"/>
      <c r="AD72" s="634"/>
      <c r="AE72" s="628"/>
      <c r="AF72" s="628"/>
      <c r="AG72" s="628"/>
      <c r="AH72" s="135"/>
      <c r="AI72" s="634"/>
      <c r="AJ72" s="628"/>
      <c r="AK72" s="628"/>
      <c r="AL72" s="628"/>
      <c r="AM72" s="135"/>
      <c r="AN72" s="634"/>
      <c r="AO72" s="628"/>
      <c r="AP72" s="628"/>
      <c r="AQ72" s="628"/>
      <c r="AR72" s="135"/>
      <c r="AS72" s="634"/>
      <c r="AT72" s="628"/>
      <c r="AU72" s="628"/>
      <c r="AV72" s="628"/>
      <c r="AW72" s="135"/>
      <c r="AX72" s="634"/>
      <c r="AY72" s="628"/>
      <c r="AZ72" s="628"/>
      <c r="BA72" s="628"/>
      <c r="BB72" s="135"/>
    </row>
    <row r="73" spans="3:54" ht="14.25" thickBot="1" x14ac:dyDescent="0.2">
      <c r="C73" s="640" t="s">
        <v>28</v>
      </c>
      <c r="D73" s="641"/>
      <c r="E73" s="642"/>
      <c r="F73" s="889" t="e">
        <f>社会得点!BB78</f>
        <v>#DIV/0!</v>
      </c>
      <c r="G73" s="890"/>
      <c r="H73" s="890"/>
      <c r="I73" s="643"/>
      <c r="J73" s="642"/>
      <c r="K73" s="878" t="e">
        <f>社会得点!BB79</f>
        <v>#DIV/0!</v>
      </c>
      <c r="L73" s="879"/>
      <c r="M73" s="880"/>
      <c r="N73" s="643"/>
      <c r="O73" s="644"/>
      <c r="P73" s="878" t="e">
        <f>社会得点!BB80</f>
        <v>#DIV/0!</v>
      </c>
      <c r="Q73" s="879"/>
      <c r="R73" s="880"/>
      <c r="S73" s="643"/>
      <c r="T73" s="644"/>
      <c r="U73" s="878" t="e">
        <f>社会得点!BB81</f>
        <v>#DIV/0!</v>
      </c>
      <c r="V73" s="879"/>
      <c r="W73" s="880"/>
      <c r="X73" s="643"/>
      <c r="Y73" s="644"/>
      <c r="Z73" s="912" t="e">
        <f>社会得点!BB82</f>
        <v>#DIV/0!</v>
      </c>
      <c r="AA73" s="913"/>
      <c r="AB73" s="846"/>
      <c r="AC73" s="643"/>
      <c r="AD73" s="634"/>
      <c r="AE73" s="628"/>
      <c r="AF73" s="628"/>
      <c r="AG73" s="628"/>
      <c r="AH73" s="135"/>
      <c r="AI73" s="634"/>
      <c r="AJ73" s="628"/>
      <c r="AK73" s="628"/>
      <c r="AL73" s="628"/>
      <c r="AM73" s="135"/>
      <c r="AN73" s="634"/>
      <c r="AO73" s="628"/>
      <c r="AP73" s="628"/>
      <c r="AQ73" s="628"/>
      <c r="AR73" s="135"/>
      <c r="AS73" s="634"/>
      <c r="AT73" s="628"/>
      <c r="AU73" s="628"/>
      <c r="AV73" s="628"/>
      <c r="AW73" s="135"/>
      <c r="AX73" s="634"/>
      <c r="AY73" s="628"/>
      <c r="AZ73" s="628"/>
      <c r="BA73" s="628"/>
      <c r="BB73" s="135"/>
    </row>
    <row r="74" spans="3:54" ht="14.25" thickBot="1" x14ac:dyDescent="0.2">
      <c r="C74" s="596" t="s">
        <v>23</v>
      </c>
      <c r="D74" s="597"/>
      <c r="E74" s="600"/>
      <c r="F74" s="881" t="e">
        <f>SUM(F71:H73)</f>
        <v>#DIV/0!</v>
      </c>
      <c r="G74" s="881"/>
      <c r="H74" s="881"/>
      <c r="I74" s="601"/>
      <c r="J74" s="600"/>
      <c r="K74" s="881" t="e">
        <f>SUM(K71:M73)</f>
        <v>#DIV/0!</v>
      </c>
      <c r="L74" s="881"/>
      <c r="M74" s="881"/>
      <c r="N74" s="601"/>
      <c r="O74" s="600"/>
      <c r="P74" s="881" t="e">
        <f>SUM(P71:R73)</f>
        <v>#DIV/0!</v>
      </c>
      <c r="Q74" s="881"/>
      <c r="R74" s="881"/>
      <c r="S74" s="601"/>
      <c r="T74" s="600"/>
      <c r="U74" s="881" t="e">
        <f>SUM(U71:W73)</f>
        <v>#DIV/0!</v>
      </c>
      <c r="V74" s="881"/>
      <c r="W74" s="881"/>
      <c r="X74" s="601"/>
      <c r="Y74" s="600"/>
      <c r="Z74" s="881" t="e">
        <f>SUM(Z71:AB73)</f>
        <v>#DIV/0!</v>
      </c>
      <c r="AA74" s="881"/>
      <c r="AB74" s="881"/>
      <c r="AC74" s="601"/>
      <c r="AD74" s="135"/>
      <c r="AE74" s="645"/>
      <c r="AF74" s="645"/>
      <c r="AG74" s="645"/>
      <c r="AH74" s="135"/>
      <c r="AI74" s="135"/>
      <c r="AJ74" s="645"/>
      <c r="AK74" s="645"/>
      <c r="AL74" s="645"/>
      <c r="AM74" s="135"/>
      <c r="AN74" s="135"/>
      <c r="AO74" s="645"/>
      <c r="AP74" s="645"/>
      <c r="AQ74" s="645"/>
      <c r="AR74" s="135"/>
      <c r="AS74" s="135"/>
      <c r="AT74" s="645"/>
      <c r="AU74" s="645"/>
      <c r="AV74" s="645"/>
      <c r="AW74" s="135"/>
      <c r="AX74" s="135"/>
      <c r="AY74" s="645"/>
      <c r="AZ74" s="645"/>
      <c r="BA74" s="645"/>
      <c r="BB74" s="135"/>
    </row>
    <row r="75" spans="3:54" ht="14.25" thickBot="1" x14ac:dyDescent="0.2"/>
    <row r="76" spans="3:54" ht="14.25" thickBot="1" x14ac:dyDescent="0.2">
      <c r="C76" s="596" t="s">
        <v>164</v>
      </c>
      <c r="D76" s="596"/>
      <c r="E76" s="596"/>
      <c r="F76" s="877">
        <f>社会得点!BB85</f>
        <v>0.59442857142857153</v>
      </c>
      <c r="G76" s="877"/>
      <c r="H76" s="877"/>
      <c r="I76" s="597"/>
      <c r="J76" s="596"/>
      <c r="K76" s="877">
        <f>社会得点!BB86</f>
        <v>0.64900000000000002</v>
      </c>
      <c r="L76" s="877"/>
      <c r="M76" s="877"/>
      <c r="N76" s="597"/>
      <c r="O76" s="596"/>
      <c r="P76" s="877" t="e">
        <f>社会得点!BB87</f>
        <v>#DIV/0!</v>
      </c>
      <c r="Q76" s="877"/>
      <c r="R76" s="877"/>
      <c r="S76" s="597"/>
      <c r="T76" s="646"/>
      <c r="U76" s="877" t="e">
        <f>社会得点!BB88</f>
        <v>#DIV/0!</v>
      </c>
      <c r="V76" s="877"/>
      <c r="W76" s="877"/>
      <c r="X76" s="646"/>
      <c r="Y76" s="596"/>
      <c r="Z76" s="877" t="e">
        <f>社会得点!BB89</f>
        <v>#DIV/0!</v>
      </c>
      <c r="AA76" s="877"/>
      <c r="AB76" s="877"/>
      <c r="AC76" s="597"/>
      <c r="AE76" s="647"/>
      <c r="AF76" s="647"/>
      <c r="AG76" s="647"/>
      <c r="AJ76" s="647"/>
      <c r="AK76" s="647"/>
      <c r="AL76" s="647"/>
      <c r="AO76" s="647"/>
      <c r="AP76" s="647"/>
      <c r="AQ76" s="647"/>
      <c r="AT76" s="647"/>
      <c r="AU76" s="647"/>
      <c r="AV76" s="647"/>
      <c r="AY76" s="647"/>
      <c r="AZ76" s="647"/>
      <c r="BA76" s="647"/>
    </row>
  </sheetData>
  <mergeCells count="97">
    <mergeCell ref="BI22:BI23"/>
    <mergeCell ref="BJ7:BJ8"/>
    <mergeCell ref="BG39:BH39"/>
    <mergeCell ref="BG35:BH35"/>
    <mergeCell ref="BG36:BH36"/>
    <mergeCell ref="BG37:BH37"/>
    <mergeCell ref="BG38:BH38"/>
    <mergeCell ref="U71:W71"/>
    <mergeCell ref="K70:M70"/>
    <mergeCell ref="P70:R70"/>
    <mergeCell ref="Z72:AB72"/>
    <mergeCell ref="P71:R71"/>
    <mergeCell ref="Z71:AB71"/>
    <mergeCell ref="U70:W70"/>
    <mergeCell ref="Z70:AB70"/>
    <mergeCell ref="Z76:AB76"/>
    <mergeCell ref="F76:H76"/>
    <mergeCell ref="K76:M76"/>
    <mergeCell ref="P76:R76"/>
    <mergeCell ref="U76:W76"/>
    <mergeCell ref="F73:H73"/>
    <mergeCell ref="Z74:AB74"/>
    <mergeCell ref="U73:W73"/>
    <mergeCell ref="F72:H72"/>
    <mergeCell ref="K72:M72"/>
    <mergeCell ref="P72:R72"/>
    <mergeCell ref="U72:W72"/>
    <mergeCell ref="F74:H74"/>
    <mergeCell ref="K74:M74"/>
    <mergeCell ref="P74:R74"/>
    <mergeCell ref="U74:W74"/>
    <mergeCell ref="K73:M73"/>
    <mergeCell ref="P73:R73"/>
    <mergeCell ref="Z73:AB73"/>
    <mergeCell ref="A39:B39"/>
    <mergeCell ref="A41:B41"/>
    <mergeCell ref="A53:B53"/>
    <mergeCell ref="A54:B54"/>
    <mergeCell ref="A50:B50"/>
    <mergeCell ref="A51:B51"/>
    <mergeCell ref="A40:B40"/>
    <mergeCell ref="F71:H71"/>
    <mergeCell ref="K71:M71"/>
    <mergeCell ref="A42:B42"/>
    <mergeCell ref="A55:B55"/>
    <mergeCell ref="A46:B46"/>
    <mergeCell ref="A49:B49"/>
    <mergeCell ref="A52:B52"/>
    <mergeCell ref="A47:B47"/>
    <mergeCell ref="A48:B48"/>
    <mergeCell ref="A43:B43"/>
    <mergeCell ref="A44:B44"/>
    <mergeCell ref="F70:H70"/>
    <mergeCell ref="A45:B45"/>
    <mergeCell ref="C4:D4"/>
    <mergeCell ref="A24:B24"/>
    <mergeCell ref="C8:D8"/>
    <mergeCell ref="C7:D7"/>
    <mergeCell ref="A16:B16"/>
    <mergeCell ref="A9:B10"/>
    <mergeCell ref="A14:B14"/>
    <mergeCell ref="A4:B8"/>
    <mergeCell ref="C5:D6"/>
    <mergeCell ref="A21:B21"/>
    <mergeCell ref="A22:B22"/>
    <mergeCell ref="A23:B23"/>
    <mergeCell ref="A15:B15"/>
    <mergeCell ref="A17:B17"/>
    <mergeCell ref="A11:B11"/>
    <mergeCell ref="A13:B13"/>
    <mergeCell ref="A38:B38"/>
    <mergeCell ref="A33:B33"/>
    <mergeCell ref="A28:B28"/>
    <mergeCell ref="A20:B20"/>
    <mergeCell ref="A32:B32"/>
    <mergeCell ref="A27:B27"/>
    <mergeCell ref="A34:B34"/>
    <mergeCell ref="A35:B35"/>
    <mergeCell ref="A37:B37"/>
    <mergeCell ref="A30:B30"/>
    <mergeCell ref="A31:B31"/>
    <mergeCell ref="A29:B29"/>
    <mergeCell ref="A36:B36"/>
    <mergeCell ref="A26:B26"/>
    <mergeCell ref="A19:B19"/>
    <mergeCell ref="A25:B25"/>
    <mergeCell ref="A18:B18"/>
    <mergeCell ref="BD9:BD10"/>
    <mergeCell ref="BC9:BC10"/>
    <mergeCell ref="A12:B12"/>
    <mergeCell ref="AS1:AW1"/>
    <mergeCell ref="AX1:BB1"/>
    <mergeCell ref="L1:R1"/>
    <mergeCell ref="W1:AA1"/>
    <mergeCell ref="AB1:AF1"/>
    <mergeCell ref="AH1:AL1"/>
    <mergeCell ref="AM1:AQ1"/>
  </mergeCells>
  <phoneticPr fontId="3"/>
  <dataValidations count="2">
    <dataValidation type="whole" allowBlank="1" showInputMessage="1" showErrorMessage="1" errorTitle="数値入力エラー" error="『男女』の欄には、男子を「0」、女子を「1」として入力してください。" sqref="C11:C55" xr:uid="{00000000-0002-0000-0100-000000000000}">
      <formula1>0</formula1>
      <formula2>1</formula2>
    </dataValidation>
    <dataValidation type="whole" allowBlank="1" showInputMessage="1" showErrorMessage="1" errorTitle="数値入力エラー" error="正答を「1」、誤答を「2」、無答を「3」として入力してください。" sqref="E11:BB55" xr:uid="{00000000-0002-0000-0100-000001000000}">
      <formula1>1</formula1>
      <formula2>3</formula2>
    </dataValidation>
  </dataValidations>
  <printOptions horizontalCentered="1" verticalCentered="1"/>
  <pageMargins left="0.39370078740157483" right="0" top="0.39370078740157483" bottom="0" header="0.51181102362204722" footer="0.51181102362204722"/>
  <pageSetup paperSize="12" scale="68" orientation="landscape" r:id="rId1"/>
  <headerFooter alignWithMargins="0">
    <oddHeader>&amp;C&amp;F&amp;A&amp;R&amp;D</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J76"/>
  <sheetViews>
    <sheetView zoomScale="90" zoomScaleNormal="90" workbookViewId="0">
      <selection activeCell="C11" sqref="C11"/>
    </sheetView>
  </sheetViews>
  <sheetFormatPr defaultColWidth="9" defaultRowHeight="13.5" x14ac:dyDescent="0.15"/>
  <cols>
    <col min="1" max="1" width="2.5" style="136" customWidth="1"/>
    <col min="2" max="2" width="1.375" style="136" customWidth="1"/>
    <col min="3" max="3" width="5.125" style="136" customWidth="1"/>
    <col min="4" max="4" width="12.625" style="136" customWidth="1"/>
    <col min="5" max="29" width="5.125" style="136" customWidth="1"/>
    <col min="30" max="54" width="2.125" style="136" customWidth="1"/>
    <col min="55" max="55" width="4.125" style="136" customWidth="1"/>
    <col min="56" max="56" width="5.625" style="136" customWidth="1"/>
    <col min="57" max="57" width="1.125" style="136" customWidth="1"/>
    <col min="58" max="58" width="10.875" style="136" customWidth="1"/>
    <col min="59" max="60" width="8.875" style="136" customWidth="1"/>
    <col min="61" max="62" width="9" style="136" bestFit="1" customWidth="1"/>
    <col min="63" max="16384" width="9" style="136"/>
  </cols>
  <sheetData>
    <row r="1" spans="1:62" s="2" customFormat="1" ht="21" customHeight="1" thickBot="1" x14ac:dyDescent="0.25">
      <c r="A1" s="1" t="s">
        <v>191</v>
      </c>
      <c r="I1" s="2" t="s">
        <v>0</v>
      </c>
      <c r="L1" s="827">
        <f>国語!$L$1</f>
        <v>0</v>
      </c>
      <c r="M1" s="828"/>
      <c r="N1" s="828"/>
      <c r="O1" s="828"/>
      <c r="P1" s="828"/>
      <c r="Q1" s="828"/>
      <c r="R1" s="829"/>
      <c r="W1" s="827" t="s">
        <v>229</v>
      </c>
      <c r="X1" s="828"/>
      <c r="Y1" s="828"/>
      <c r="Z1" s="828"/>
      <c r="AA1" s="829"/>
      <c r="AB1" s="827">
        <f>BG30</f>
        <v>0</v>
      </c>
      <c r="AC1" s="828"/>
      <c r="AD1" s="828"/>
      <c r="AE1" s="828"/>
      <c r="AF1" s="829"/>
      <c r="AH1" s="901" t="s">
        <v>1</v>
      </c>
      <c r="AI1" s="900"/>
      <c r="AJ1" s="900"/>
      <c r="AK1" s="900"/>
      <c r="AL1" s="900"/>
      <c r="AM1" s="901">
        <f>SUM(E10:BB10)</f>
        <v>100</v>
      </c>
      <c r="AN1" s="900"/>
      <c r="AO1" s="900"/>
      <c r="AP1" s="900"/>
      <c r="AQ1" s="900"/>
      <c r="AS1" s="899" t="s">
        <v>159</v>
      </c>
      <c r="AT1" s="900"/>
      <c r="AU1" s="900"/>
      <c r="AV1" s="900"/>
      <c r="AW1" s="900"/>
      <c r="AX1" s="901">
        <f>COUNT(E10:BB10)</f>
        <v>25</v>
      </c>
      <c r="AY1" s="900"/>
      <c r="AZ1" s="900"/>
      <c r="BA1" s="900"/>
      <c r="BB1" s="900"/>
    </row>
    <row r="2" spans="1:62" ht="15" customHeight="1" x14ac:dyDescent="0.15">
      <c r="A2" s="135" t="s">
        <v>2</v>
      </c>
      <c r="B2" s="135"/>
      <c r="C2" s="135"/>
      <c r="D2" s="135"/>
      <c r="E2" s="135"/>
      <c r="F2" s="135"/>
      <c r="G2" s="135"/>
      <c r="H2" s="135"/>
      <c r="I2" s="135"/>
      <c r="J2" s="135"/>
      <c r="K2" s="135"/>
      <c r="L2" s="760"/>
      <c r="M2" s="760"/>
      <c r="N2" s="760"/>
      <c r="O2" s="760"/>
      <c r="P2" s="760"/>
      <c r="Q2" s="760"/>
      <c r="R2" s="760"/>
      <c r="S2" s="760"/>
      <c r="T2" s="760"/>
      <c r="U2" s="760"/>
      <c r="V2" s="760"/>
      <c r="W2" s="760"/>
      <c r="X2" s="760"/>
      <c r="Y2" s="760"/>
      <c r="Z2" s="760"/>
      <c r="AA2" s="760"/>
      <c r="AB2" s="760"/>
      <c r="AC2" s="760"/>
      <c r="AD2" s="760"/>
      <c r="AE2" s="760"/>
      <c r="AF2" s="760"/>
      <c r="AG2" s="760"/>
      <c r="AH2" s="760"/>
      <c r="AI2" s="760"/>
      <c r="AJ2" s="760"/>
      <c r="AK2" s="760"/>
      <c r="AL2" s="760"/>
      <c r="AM2" s="760"/>
      <c r="AN2" s="760"/>
      <c r="AO2" s="135"/>
      <c r="AP2" s="135"/>
      <c r="AQ2" s="135"/>
      <c r="AR2" s="135"/>
    </row>
    <row r="3" spans="1:62" ht="15" customHeight="1" thickBot="1" x14ac:dyDescent="0.2">
      <c r="A3" s="135" t="s">
        <v>3</v>
      </c>
      <c r="B3" s="135"/>
      <c r="C3" s="135"/>
      <c r="D3" s="135"/>
      <c r="E3" s="135"/>
      <c r="F3" s="135"/>
      <c r="G3" s="135"/>
      <c r="H3" s="135"/>
      <c r="I3" s="135"/>
      <c r="J3" s="135"/>
      <c r="K3" s="135"/>
      <c r="L3" s="761"/>
      <c r="M3" s="761"/>
      <c r="N3" s="761"/>
      <c r="O3" s="761"/>
      <c r="P3" s="761"/>
      <c r="Q3" s="761"/>
      <c r="R3" s="761"/>
      <c r="S3" s="761"/>
      <c r="T3" s="761"/>
      <c r="U3" s="761"/>
      <c r="V3" s="761"/>
      <c r="W3" s="761"/>
      <c r="X3" s="761"/>
      <c r="Y3" s="761"/>
      <c r="Z3" s="761"/>
      <c r="AA3" s="761"/>
      <c r="AB3" s="761"/>
      <c r="AC3" s="761"/>
      <c r="AD3" s="761"/>
      <c r="AE3" s="761"/>
      <c r="AF3" s="761"/>
      <c r="AG3" s="761"/>
      <c r="AH3" s="761"/>
      <c r="AI3" s="761"/>
      <c r="AJ3" s="761"/>
      <c r="AK3" s="761"/>
      <c r="AL3" s="761"/>
      <c r="AM3" s="761"/>
      <c r="AN3" s="761"/>
      <c r="AO3" s="135"/>
      <c r="AP3" s="135"/>
      <c r="AQ3" s="135"/>
      <c r="AR3" s="135"/>
      <c r="AS3" s="135"/>
      <c r="AT3" s="135"/>
      <c r="AU3" s="135"/>
      <c r="AV3" s="135"/>
      <c r="AW3" s="135"/>
      <c r="AX3" s="135"/>
      <c r="AY3" s="135"/>
      <c r="AZ3" s="135"/>
      <c r="BA3" s="135"/>
      <c r="BB3" s="135"/>
      <c r="BC3" s="135"/>
      <c r="BD3" s="135"/>
      <c r="BE3" s="135"/>
      <c r="BF3" s="135"/>
      <c r="BG3" s="135"/>
    </row>
    <row r="4" spans="1:62" x14ac:dyDescent="0.15">
      <c r="A4" s="830"/>
      <c r="B4" s="831"/>
      <c r="C4" s="907" t="s">
        <v>4</v>
      </c>
      <c r="D4" s="908"/>
      <c r="E4" s="247" t="s">
        <v>267</v>
      </c>
      <c r="F4" s="421" t="s">
        <v>267</v>
      </c>
      <c r="G4" s="421" t="s">
        <v>267</v>
      </c>
      <c r="H4" s="421" t="s">
        <v>267</v>
      </c>
      <c r="I4" s="809" t="s">
        <v>267</v>
      </c>
      <c r="J4" s="248">
        <v>2</v>
      </c>
      <c r="K4" s="249">
        <v>2</v>
      </c>
      <c r="L4" s="446">
        <v>3</v>
      </c>
      <c r="M4" s="446">
        <v>3</v>
      </c>
      <c r="N4" s="264">
        <v>4</v>
      </c>
      <c r="O4" s="444">
        <v>5</v>
      </c>
      <c r="P4" s="446">
        <v>5</v>
      </c>
      <c r="Q4" s="418">
        <v>6</v>
      </c>
      <c r="R4" s="446">
        <v>7</v>
      </c>
      <c r="S4" s="264">
        <v>8</v>
      </c>
      <c r="T4" s="265">
        <v>8</v>
      </c>
      <c r="U4" s="446">
        <v>9</v>
      </c>
      <c r="V4" s="477">
        <v>9</v>
      </c>
      <c r="W4" s="734">
        <v>10</v>
      </c>
      <c r="X4" s="739">
        <v>10</v>
      </c>
      <c r="Y4" s="447">
        <v>11</v>
      </c>
      <c r="Z4" s="249">
        <v>12</v>
      </c>
      <c r="AA4" s="446">
        <v>13</v>
      </c>
      <c r="AB4" s="446">
        <v>13</v>
      </c>
      <c r="AC4" s="446">
        <v>13</v>
      </c>
      <c r="AD4" s="266"/>
      <c r="AE4" s="249"/>
      <c r="AF4" s="249"/>
      <c r="AG4" s="249"/>
      <c r="AH4" s="264"/>
      <c r="AI4" s="271"/>
      <c r="AJ4" s="267"/>
      <c r="AK4" s="267"/>
      <c r="AL4" s="267"/>
      <c r="AM4" s="268"/>
      <c r="AN4" s="269"/>
      <c r="AO4" s="267"/>
      <c r="AP4" s="267"/>
      <c r="AQ4" s="267"/>
      <c r="AR4" s="268"/>
      <c r="AS4" s="269"/>
      <c r="AT4" s="267"/>
      <c r="AU4" s="267"/>
      <c r="AV4" s="267"/>
      <c r="AW4" s="270"/>
      <c r="AX4" s="271"/>
      <c r="AY4" s="267"/>
      <c r="AZ4" s="267"/>
      <c r="BA4" s="267"/>
      <c r="BB4" s="270"/>
      <c r="BC4" s="480"/>
      <c r="BD4" s="481"/>
      <c r="BE4" s="135"/>
      <c r="BF4" s="135"/>
      <c r="BG4" s="135"/>
    </row>
    <row r="5" spans="1:62" x14ac:dyDescent="0.15">
      <c r="A5" s="832"/>
      <c r="B5" s="833"/>
      <c r="C5" s="846" t="s">
        <v>208</v>
      </c>
      <c r="D5" s="847"/>
      <c r="E5" s="221" t="s">
        <v>211</v>
      </c>
      <c r="F5" s="218" t="s">
        <v>252</v>
      </c>
      <c r="G5" s="218" t="s">
        <v>218</v>
      </c>
      <c r="H5" s="224" t="s">
        <v>219</v>
      </c>
      <c r="I5" s="224" t="s">
        <v>220</v>
      </c>
      <c r="J5" s="227" t="s">
        <v>211</v>
      </c>
      <c r="K5" s="219" t="s">
        <v>212</v>
      </c>
      <c r="L5" s="219" t="s">
        <v>211</v>
      </c>
      <c r="M5" s="219" t="s">
        <v>212</v>
      </c>
      <c r="N5" s="220"/>
      <c r="O5" s="252" t="s">
        <v>211</v>
      </c>
      <c r="P5" s="218" t="s">
        <v>212</v>
      </c>
      <c r="Q5" s="223"/>
      <c r="R5" s="224"/>
      <c r="S5" s="222" t="s">
        <v>211</v>
      </c>
      <c r="T5" s="251" t="s">
        <v>212</v>
      </c>
      <c r="U5" s="219" t="s">
        <v>211</v>
      </c>
      <c r="V5" s="223" t="s">
        <v>212</v>
      </c>
      <c r="W5" s="224" t="s">
        <v>211</v>
      </c>
      <c r="X5" s="222" t="s">
        <v>212</v>
      </c>
      <c r="Y5" s="223"/>
      <c r="Z5" s="218"/>
      <c r="AA5" s="224" t="s">
        <v>211</v>
      </c>
      <c r="AB5" s="218" t="s">
        <v>212</v>
      </c>
      <c r="AC5" s="222" t="s">
        <v>218</v>
      </c>
      <c r="AD5" s="252"/>
      <c r="AE5" s="219"/>
      <c r="AF5" s="219"/>
      <c r="AG5" s="219"/>
      <c r="AH5" s="220"/>
      <c r="AI5" s="227"/>
      <c r="AJ5" s="219"/>
      <c r="AK5" s="219"/>
      <c r="AL5" s="219"/>
      <c r="AM5" s="220"/>
      <c r="AN5" s="225"/>
      <c r="AO5" s="219"/>
      <c r="AP5" s="219"/>
      <c r="AQ5" s="219"/>
      <c r="AR5" s="220"/>
      <c r="AS5" s="227"/>
      <c r="AT5" s="219"/>
      <c r="AU5" s="219"/>
      <c r="AV5" s="219"/>
      <c r="AW5" s="220"/>
      <c r="AX5" s="225"/>
      <c r="AY5" s="219"/>
      <c r="AZ5" s="219"/>
      <c r="BA5" s="219"/>
      <c r="BB5" s="220"/>
      <c r="BC5" s="134"/>
      <c r="BD5" s="440"/>
      <c r="BE5" s="135"/>
      <c r="BF5" s="135"/>
      <c r="BG5" s="135"/>
    </row>
    <row r="6" spans="1:62" ht="14.25" thickBot="1" x14ac:dyDescent="0.2">
      <c r="A6" s="832"/>
      <c r="B6" s="833"/>
      <c r="C6" s="848"/>
      <c r="D6" s="849"/>
      <c r="E6" s="227"/>
      <c r="F6" s="219"/>
      <c r="G6" s="219"/>
      <c r="H6" s="228"/>
      <c r="I6" s="228"/>
      <c r="J6" s="227"/>
      <c r="K6" s="219"/>
      <c r="L6" s="219"/>
      <c r="M6" s="219"/>
      <c r="N6" s="220"/>
      <c r="O6" s="255"/>
      <c r="P6" s="219"/>
      <c r="Q6" s="225"/>
      <c r="R6" s="228"/>
      <c r="S6" s="220"/>
      <c r="T6" s="256"/>
      <c r="U6" s="219"/>
      <c r="V6" s="225"/>
      <c r="W6" s="228"/>
      <c r="X6" s="220"/>
      <c r="Y6" s="225"/>
      <c r="Z6" s="219"/>
      <c r="AA6" s="228"/>
      <c r="AB6" s="219"/>
      <c r="AC6" s="220"/>
      <c r="AD6" s="255"/>
      <c r="AE6" s="219"/>
      <c r="AF6" s="219"/>
      <c r="AG6" s="219"/>
      <c r="AH6" s="220"/>
      <c r="AI6" s="414"/>
      <c r="AJ6" s="219"/>
      <c r="AK6" s="219"/>
      <c r="AL6" s="219"/>
      <c r="AM6" s="220"/>
      <c r="AN6" s="225"/>
      <c r="AO6" s="219"/>
      <c r="AP6" s="219"/>
      <c r="AQ6" s="219"/>
      <c r="AR6" s="220"/>
      <c r="AS6" s="227"/>
      <c r="AT6" s="219"/>
      <c r="AU6" s="219"/>
      <c r="AV6" s="219"/>
      <c r="AW6" s="220"/>
      <c r="AX6" s="225"/>
      <c r="AY6" s="219"/>
      <c r="AZ6" s="219"/>
      <c r="BA6" s="219"/>
      <c r="BB6" s="220"/>
      <c r="BC6" s="134"/>
      <c r="BD6" s="440"/>
      <c r="BE6" s="135"/>
      <c r="BF6" s="135"/>
      <c r="BG6" s="135"/>
    </row>
    <row r="7" spans="1:62" ht="35.1" customHeight="1" thickBot="1" x14ac:dyDescent="0.2">
      <c r="A7" s="832"/>
      <c r="B7" s="833"/>
      <c r="C7" s="857" t="s">
        <v>204</v>
      </c>
      <c r="D7" s="858"/>
      <c r="E7" s="227"/>
      <c r="F7" s="219"/>
      <c r="G7" s="219" t="s">
        <v>195</v>
      </c>
      <c r="H7" s="228"/>
      <c r="I7" s="228"/>
      <c r="J7" s="227"/>
      <c r="K7" s="219"/>
      <c r="L7" s="219"/>
      <c r="M7" s="219"/>
      <c r="N7" s="220"/>
      <c r="O7" s="255"/>
      <c r="P7" s="219"/>
      <c r="Q7" s="225"/>
      <c r="R7" s="228"/>
      <c r="S7" s="220"/>
      <c r="T7" s="256"/>
      <c r="U7" s="219"/>
      <c r="V7" s="225"/>
      <c r="W7" s="228" t="s">
        <v>241</v>
      </c>
      <c r="X7" s="220" t="s">
        <v>241</v>
      </c>
      <c r="Y7" s="225"/>
      <c r="Z7" s="219"/>
      <c r="AA7" s="228" t="s">
        <v>196</v>
      </c>
      <c r="AB7" s="228" t="s">
        <v>196</v>
      </c>
      <c r="AC7" s="220" t="s">
        <v>196</v>
      </c>
      <c r="AD7" s="255"/>
      <c r="AE7" s="219"/>
      <c r="AF7" s="219"/>
      <c r="AG7" s="219"/>
      <c r="AH7" s="220"/>
      <c r="AI7" s="256"/>
      <c r="AJ7" s="219"/>
      <c r="AK7" s="219"/>
      <c r="AL7" s="219"/>
      <c r="AM7" s="220"/>
      <c r="AN7" s="225"/>
      <c r="AO7" s="219"/>
      <c r="AP7" s="219"/>
      <c r="AQ7" s="219"/>
      <c r="AR7" s="220"/>
      <c r="AS7" s="227"/>
      <c r="AT7" s="219"/>
      <c r="AU7" s="219"/>
      <c r="AV7" s="219"/>
      <c r="AW7" s="220"/>
      <c r="AX7" s="225"/>
      <c r="AY7" s="219"/>
      <c r="AZ7" s="219"/>
      <c r="BA7" s="219"/>
      <c r="BB7" s="220"/>
      <c r="BC7" s="134"/>
      <c r="BD7" s="440"/>
      <c r="BE7" s="135"/>
      <c r="BF7" s="135"/>
      <c r="BG7" s="135"/>
      <c r="BJ7" s="895" t="s">
        <v>235</v>
      </c>
    </row>
    <row r="8" spans="1:62" ht="14.25" thickBot="1" x14ac:dyDescent="0.2">
      <c r="A8" s="834"/>
      <c r="B8" s="835"/>
      <c r="C8" s="909" t="s">
        <v>5</v>
      </c>
      <c r="D8" s="854"/>
      <c r="E8" s="229">
        <v>1</v>
      </c>
      <c r="F8" s="230">
        <v>2</v>
      </c>
      <c r="G8" s="230">
        <v>3</v>
      </c>
      <c r="H8" s="231">
        <v>4</v>
      </c>
      <c r="I8" s="231">
        <v>5</v>
      </c>
      <c r="J8" s="442">
        <v>6</v>
      </c>
      <c r="K8" s="281">
        <v>7</v>
      </c>
      <c r="L8" s="281">
        <v>8</v>
      </c>
      <c r="M8" s="281">
        <v>9</v>
      </c>
      <c r="N8" s="234">
        <v>10</v>
      </c>
      <c r="O8" s="259">
        <v>11</v>
      </c>
      <c r="P8" s="230">
        <v>12</v>
      </c>
      <c r="Q8" s="232">
        <v>13</v>
      </c>
      <c r="R8" s="231">
        <v>14</v>
      </c>
      <c r="S8" s="233">
        <v>15</v>
      </c>
      <c r="T8" s="235">
        <v>16</v>
      </c>
      <c r="U8" s="230">
        <v>17</v>
      </c>
      <c r="V8" s="232">
        <v>18</v>
      </c>
      <c r="W8" s="231">
        <v>19</v>
      </c>
      <c r="X8" s="233">
        <v>20</v>
      </c>
      <c r="Y8" s="232">
        <v>21</v>
      </c>
      <c r="Z8" s="230">
        <v>22</v>
      </c>
      <c r="AA8" s="231">
        <v>23</v>
      </c>
      <c r="AB8" s="230">
        <v>24</v>
      </c>
      <c r="AC8" s="233">
        <v>25</v>
      </c>
      <c r="AD8" s="272">
        <v>26</v>
      </c>
      <c r="AE8" s="236">
        <v>27</v>
      </c>
      <c r="AF8" s="236">
        <v>28</v>
      </c>
      <c r="AG8" s="238">
        <v>29</v>
      </c>
      <c r="AH8" s="239">
        <v>30</v>
      </c>
      <c r="AI8" s="272">
        <v>31</v>
      </c>
      <c r="AJ8" s="238">
        <v>32</v>
      </c>
      <c r="AK8" s="238">
        <v>33</v>
      </c>
      <c r="AL8" s="238">
        <v>34</v>
      </c>
      <c r="AM8" s="239">
        <v>35</v>
      </c>
      <c r="AN8" s="240">
        <v>36</v>
      </c>
      <c r="AO8" s="238">
        <v>37</v>
      </c>
      <c r="AP8" s="238">
        <v>38</v>
      </c>
      <c r="AQ8" s="238">
        <v>39</v>
      </c>
      <c r="AR8" s="273">
        <v>40</v>
      </c>
      <c r="AS8" s="272">
        <v>41</v>
      </c>
      <c r="AT8" s="238">
        <v>42</v>
      </c>
      <c r="AU8" s="238">
        <v>43</v>
      </c>
      <c r="AV8" s="238">
        <v>44</v>
      </c>
      <c r="AW8" s="239">
        <v>45</v>
      </c>
      <c r="AX8" s="240">
        <v>46</v>
      </c>
      <c r="AY8" s="238">
        <v>47</v>
      </c>
      <c r="AZ8" s="238">
        <v>48</v>
      </c>
      <c r="BA8" s="238">
        <v>49</v>
      </c>
      <c r="BB8" s="239">
        <v>50</v>
      </c>
      <c r="BC8" s="134"/>
      <c r="BD8" s="440"/>
      <c r="BF8" s="482" t="s">
        <v>6</v>
      </c>
      <c r="BG8" s="478" t="s">
        <v>7</v>
      </c>
      <c r="BH8" s="648" t="s">
        <v>161</v>
      </c>
      <c r="BJ8" s="896"/>
    </row>
    <row r="9" spans="1:62" ht="13.5" customHeight="1" x14ac:dyDescent="0.15">
      <c r="A9" s="850" t="s">
        <v>47</v>
      </c>
      <c r="B9" s="851"/>
      <c r="C9" s="484" t="s">
        <v>162</v>
      </c>
      <c r="D9" s="485" t="s">
        <v>8</v>
      </c>
      <c r="E9" s="212" t="s">
        <v>217</v>
      </c>
      <c r="F9" s="213" t="s">
        <v>217</v>
      </c>
      <c r="G9" s="213" t="s">
        <v>217</v>
      </c>
      <c r="H9" s="213" t="s">
        <v>217</v>
      </c>
      <c r="I9" s="214" t="s">
        <v>217</v>
      </c>
      <c r="J9" s="241" t="s">
        <v>217</v>
      </c>
      <c r="K9" s="213" t="s">
        <v>280</v>
      </c>
      <c r="L9" s="213" t="s">
        <v>217</v>
      </c>
      <c r="M9" s="213" t="s">
        <v>217</v>
      </c>
      <c r="N9" s="215" t="s">
        <v>217</v>
      </c>
      <c r="O9" s="241" t="s">
        <v>217</v>
      </c>
      <c r="P9" s="213" t="s">
        <v>217</v>
      </c>
      <c r="Q9" s="213" t="s">
        <v>280</v>
      </c>
      <c r="R9" s="213" t="s">
        <v>280</v>
      </c>
      <c r="S9" s="215" t="s">
        <v>217</v>
      </c>
      <c r="T9" s="216" t="s">
        <v>280</v>
      </c>
      <c r="U9" s="213" t="s">
        <v>217</v>
      </c>
      <c r="V9" s="213" t="s">
        <v>217</v>
      </c>
      <c r="W9" s="213" t="s">
        <v>217</v>
      </c>
      <c r="X9" s="215" t="s">
        <v>217</v>
      </c>
      <c r="Y9" s="216" t="s">
        <v>280</v>
      </c>
      <c r="Z9" s="213" t="s">
        <v>280</v>
      </c>
      <c r="AA9" s="213" t="s">
        <v>280</v>
      </c>
      <c r="AB9" s="213" t="s">
        <v>280</v>
      </c>
      <c r="AC9" s="213" t="s">
        <v>280</v>
      </c>
      <c r="AD9" s="241"/>
      <c r="AE9" s="213"/>
      <c r="AF9" s="213"/>
      <c r="AG9" s="213"/>
      <c r="AH9" s="215"/>
      <c r="AI9" s="241"/>
      <c r="AJ9" s="213"/>
      <c r="AK9" s="213"/>
      <c r="AL9" s="213"/>
      <c r="AM9" s="215"/>
      <c r="AN9" s="216"/>
      <c r="AO9" s="213"/>
      <c r="AP9" s="213"/>
      <c r="AQ9" s="213"/>
      <c r="AR9" s="214"/>
      <c r="AS9" s="241"/>
      <c r="AT9" s="213"/>
      <c r="AU9" s="213"/>
      <c r="AV9" s="213"/>
      <c r="AW9" s="215"/>
      <c r="AX9" s="241"/>
      <c r="AY9" s="213"/>
      <c r="AZ9" s="213"/>
      <c r="BA9" s="213"/>
      <c r="BB9" s="215"/>
      <c r="BC9" s="838" t="s">
        <v>9</v>
      </c>
      <c r="BD9" s="897" t="s">
        <v>51</v>
      </c>
      <c r="BF9" s="486">
        <v>100</v>
      </c>
      <c r="BG9" s="487">
        <f>COUNTIF(BC11:BC55,100)</f>
        <v>0</v>
      </c>
      <c r="BH9" s="649" t="e">
        <f>BG9/BG$21</f>
        <v>#DIV/0!</v>
      </c>
      <c r="BJ9" s="731">
        <v>2.9</v>
      </c>
    </row>
    <row r="10" spans="1:62" ht="12" customHeight="1" thickBot="1" x14ac:dyDescent="0.2">
      <c r="A10" s="853"/>
      <c r="B10" s="910"/>
      <c r="C10" s="489" t="s">
        <v>163</v>
      </c>
      <c r="D10" s="490" t="s">
        <v>10</v>
      </c>
      <c r="E10" s="242">
        <v>4</v>
      </c>
      <c r="F10" s="243">
        <v>4</v>
      </c>
      <c r="G10" s="243">
        <v>4</v>
      </c>
      <c r="H10" s="243">
        <v>4</v>
      </c>
      <c r="I10" s="244">
        <v>4</v>
      </c>
      <c r="J10" s="740">
        <v>4</v>
      </c>
      <c r="K10" s="741">
        <v>4</v>
      </c>
      <c r="L10" s="741">
        <v>4</v>
      </c>
      <c r="M10" s="741">
        <v>4</v>
      </c>
      <c r="N10" s="742">
        <v>4</v>
      </c>
      <c r="O10" s="242">
        <v>4</v>
      </c>
      <c r="P10" s="245">
        <v>4</v>
      </c>
      <c r="Q10" s="243">
        <v>4</v>
      </c>
      <c r="R10" s="243">
        <v>4</v>
      </c>
      <c r="S10" s="246">
        <v>4</v>
      </c>
      <c r="T10" s="245">
        <v>4</v>
      </c>
      <c r="U10" s="243">
        <v>4</v>
      </c>
      <c r="V10" s="245">
        <v>4</v>
      </c>
      <c r="W10" s="244">
        <v>4</v>
      </c>
      <c r="X10" s="246">
        <v>4</v>
      </c>
      <c r="Y10" s="245">
        <v>4</v>
      </c>
      <c r="Z10" s="244">
        <v>4</v>
      </c>
      <c r="AA10" s="243">
        <v>4</v>
      </c>
      <c r="AB10" s="243">
        <v>4</v>
      </c>
      <c r="AC10" s="244">
        <v>4</v>
      </c>
      <c r="AD10" s="242"/>
      <c r="AE10" s="243"/>
      <c r="AF10" s="243"/>
      <c r="AG10" s="243"/>
      <c r="AH10" s="246"/>
      <c r="AI10" s="242"/>
      <c r="AJ10" s="243"/>
      <c r="AK10" s="243"/>
      <c r="AL10" s="243"/>
      <c r="AM10" s="246"/>
      <c r="AN10" s="245"/>
      <c r="AO10" s="243"/>
      <c r="AP10" s="243"/>
      <c r="AQ10" s="243"/>
      <c r="AR10" s="244"/>
      <c r="AS10" s="242"/>
      <c r="AT10" s="243"/>
      <c r="AU10" s="243"/>
      <c r="AV10" s="243"/>
      <c r="AW10" s="246"/>
      <c r="AX10" s="242"/>
      <c r="AY10" s="243"/>
      <c r="AZ10" s="243"/>
      <c r="BA10" s="243"/>
      <c r="BB10" s="246"/>
      <c r="BC10" s="839"/>
      <c r="BD10" s="906"/>
      <c r="BF10" s="491" t="s">
        <v>30</v>
      </c>
      <c r="BG10" s="492">
        <f>COUNTIF(BC11:BC55,99)+COUNTIF(BC11:BC55,98)+COUNTIF(BC11:BC55,97)+COUNTIF(BC11:BC55,96)+COUNTIF(BC11:BC55,95)+COUNTIF(BC11:BC55,94)+COUNTIF(BC11:BC55,93)+COUNTIF(BC11:BC55,92)+COUNTIF(BC11:BC55,91)+COUNTIF(BC11:BC55,90)</f>
        <v>0</v>
      </c>
      <c r="BH10" s="650" t="e">
        <f t="shared" ref="BH10:BH20" si="0">BG10/BG$21</f>
        <v>#DIV/0!</v>
      </c>
      <c r="BJ10" s="732">
        <v>10.9</v>
      </c>
    </row>
    <row r="11" spans="1:62" ht="12" customHeight="1" x14ac:dyDescent="0.15">
      <c r="A11" s="902">
        <v>1</v>
      </c>
      <c r="B11" s="903"/>
      <c r="C11" s="494"/>
      <c r="D11" s="495"/>
      <c r="E11" s="496"/>
      <c r="F11" s="497"/>
      <c r="G11" s="497"/>
      <c r="H11" s="497"/>
      <c r="I11" s="498"/>
      <c r="J11" s="499"/>
      <c r="K11" s="497"/>
      <c r="L11" s="497"/>
      <c r="M11" s="497"/>
      <c r="N11" s="498"/>
      <c r="O11" s="499"/>
      <c r="P11" s="496"/>
      <c r="Q11" s="497"/>
      <c r="R11" s="497"/>
      <c r="S11" s="498"/>
      <c r="T11" s="499"/>
      <c r="U11" s="497"/>
      <c r="V11" s="496"/>
      <c r="W11" s="498"/>
      <c r="X11" s="500"/>
      <c r="Y11" s="496"/>
      <c r="Z11" s="498"/>
      <c r="AA11" s="497"/>
      <c r="AB11" s="497"/>
      <c r="AC11" s="498"/>
      <c r="AD11" s="499"/>
      <c r="AE11" s="497"/>
      <c r="AF11" s="497"/>
      <c r="AG11" s="497"/>
      <c r="AH11" s="500"/>
      <c r="AI11" s="499"/>
      <c r="AJ11" s="497"/>
      <c r="AK11" s="497"/>
      <c r="AL11" s="497"/>
      <c r="AM11" s="500"/>
      <c r="AN11" s="496"/>
      <c r="AO11" s="498"/>
      <c r="AP11" s="497"/>
      <c r="AQ11" s="497"/>
      <c r="AR11" s="498"/>
      <c r="AS11" s="499"/>
      <c r="AT11" s="497"/>
      <c r="AU11" s="497"/>
      <c r="AV11" s="497"/>
      <c r="AW11" s="500"/>
      <c r="AX11" s="496"/>
      <c r="AY11" s="497"/>
      <c r="AZ11" s="497"/>
      <c r="BA11" s="497"/>
      <c r="BB11" s="500"/>
      <c r="BC11" s="501">
        <f>算数得点!AZ4</f>
        <v>0</v>
      </c>
      <c r="BD11" s="502">
        <f>COUNTIF(E11:BB11,1)</f>
        <v>0</v>
      </c>
      <c r="BF11" s="491" t="s">
        <v>31</v>
      </c>
      <c r="BG11" s="492">
        <f>COUNTIF(BC11:BC55,89)+COUNTIF(BC11:BC55,88)+COUNTIF(BC11:BC55,87)+COUNTIF(BC11:BC55,86)+COUNTIF(BC11:BC55,85)+COUNTIF(BC11:BC55,84)+COUNTIF(BC11:BC55,83)+COUNTIF(BC11:BC55,82)+COUNTIF(BC11:BC55,81)+COUNTIF(BC11:BC55,80)</f>
        <v>0</v>
      </c>
      <c r="BH11" s="650" t="e">
        <f t="shared" si="0"/>
        <v>#DIV/0!</v>
      </c>
      <c r="BJ11" s="732">
        <v>20.9</v>
      </c>
    </row>
    <row r="12" spans="1:62" ht="12" customHeight="1" thickBot="1" x14ac:dyDescent="0.2">
      <c r="A12" s="836">
        <v>2</v>
      </c>
      <c r="B12" s="837"/>
      <c r="C12" s="503"/>
      <c r="D12" s="504"/>
      <c r="E12" s="509"/>
      <c r="F12" s="506"/>
      <c r="G12" s="506"/>
      <c r="H12" s="506"/>
      <c r="I12" s="507"/>
      <c r="J12" s="508"/>
      <c r="K12" s="506"/>
      <c r="L12" s="506"/>
      <c r="M12" s="506"/>
      <c r="N12" s="507"/>
      <c r="O12" s="508"/>
      <c r="P12" s="509"/>
      <c r="Q12" s="506"/>
      <c r="R12" s="506"/>
      <c r="S12" s="507"/>
      <c r="T12" s="508"/>
      <c r="U12" s="506"/>
      <c r="V12" s="509"/>
      <c r="W12" s="507"/>
      <c r="X12" s="510"/>
      <c r="Y12" s="509"/>
      <c r="Z12" s="507"/>
      <c r="AA12" s="506"/>
      <c r="AB12" s="506"/>
      <c r="AC12" s="507"/>
      <c r="AD12" s="508"/>
      <c r="AE12" s="506"/>
      <c r="AF12" s="506"/>
      <c r="AG12" s="506"/>
      <c r="AH12" s="510"/>
      <c r="AI12" s="508"/>
      <c r="AJ12" s="506"/>
      <c r="AK12" s="506"/>
      <c r="AL12" s="506"/>
      <c r="AM12" s="510"/>
      <c r="AN12" s="509"/>
      <c r="AO12" s="507"/>
      <c r="AP12" s="506"/>
      <c r="AQ12" s="506"/>
      <c r="AR12" s="507"/>
      <c r="AS12" s="508"/>
      <c r="AT12" s="506"/>
      <c r="AU12" s="506"/>
      <c r="AV12" s="506"/>
      <c r="AW12" s="510"/>
      <c r="AX12" s="509"/>
      <c r="AY12" s="506"/>
      <c r="AZ12" s="506"/>
      <c r="BA12" s="506"/>
      <c r="BB12" s="510"/>
      <c r="BC12" s="511">
        <f>算数得点!AZ5</f>
        <v>0</v>
      </c>
      <c r="BD12" s="512">
        <f t="shared" ref="BD12:BD55" si="1">COUNTIF(E12:BB12,1)</f>
        <v>0</v>
      </c>
      <c r="BF12" s="491" t="s">
        <v>32</v>
      </c>
      <c r="BG12" s="492">
        <f>COUNTIF(BC11:BC55,79)+COUNTIF(BC11:BC55,78)+COUNTIF(BC11:BC55,77)+COUNTIF(BC11:BC55,76)+COUNTIF(BC11:BC55,75)+COUNTIF(BC11:BC55,74)+COUNTIF(BC11:BC55,73)+COUNTIF(BC11:BC55,72)+COUNTIF(BC11:BC55,71)+COUNTIF(BC11:BC55,70)</f>
        <v>0</v>
      </c>
      <c r="BH12" s="650" t="e">
        <f t="shared" si="0"/>
        <v>#DIV/0!</v>
      </c>
      <c r="BJ12" s="732">
        <v>13.7</v>
      </c>
    </row>
    <row r="13" spans="1:62" ht="12" customHeight="1" x14ac:dyDescent="0.15">
      <c r="A13" s="904">
        <v>3</v>
      </c>
      <c r="B13" s="905"/>
      <c r="C13" s="513"/>
      <c r="D13" s="495"/>
      <c r="E13" s="518"/>
      <c r="F13" s="515"/>
      <c r="G13" s="515"/>
      <c r="H13" s="515"/>
      <c r="I13" s="516"/>
      <c r="J13" s="517"/>
      <c r="K13" s="515"/>
      <c r="L13" s="515"/>
      <c r="M13" s="515"/>
      <c r="N13" s="516"/>
      <c r="O13" s="517"/>
      <c r="P13" s="518"/>
      <c r="Q13" s="515"/>
      <c r="R13" s="515"/>
      <c r="S13" s="516"/>
      <c r="T13" s="517"/>
      <c r="U13" s="515"/>
      <c r="V13" s="518"/>
      <c r="W13" s="516"/>
      <c r="X13" s="519"/>
      <c r="Y13" s="518"/>
      <c r="Z13" s="516"/>
      <c r="AA13" s="515"/>
      <c r="AB13" s="515"/>
      <c r="AC13" s="516"/>
      <c r="AD13" s="517"/>
      <c r="AE13" s="515"/>
      <c r="AF13" s="515"/>
      <c r="AG13" s="515"/>
      <c r="AH13" s="519"/>
      <c r="AI13" s="517"/>
      <c r="AJ13" s="515"/>
      <c r="AK13" s="515"/>
      <c r="AL13" s="515"/>
      <c r="AM13" s="519"/>
      <c r="AN13" s="518"/>
      <c r="AO13" s="516"/>
      <c r="AP13" s="515"/>
      <c r="AQ13" s="515"/>
      <c r="AR13" s="516"/>
      <c r="AS13" s="517"/>
      <c r="AT13" s="515"/>
      <c r="AU13" s="515"/>
      <c r="AV13" s="515"/>
      <c r="AW13" s="519"/>
      <c r="AX13" s="518"/>
      <c r="AY13" s="515"/>
      <c r="AZ13" s="515"/>
      <c r="BA13" s="515"/>
      <c r="BB13" s="519"/>
      <c r="BC13" s="520">
        <f>算数得点!AZ6</f>
        <v>0</v>
      </c>
      <c r="BD13" s="521">
        <f t="shared" si="1"/>
        <v>0</v>
      </c>
      <c r="BF13" s="491" t="s">
        <v>33</v>
      </c>
      <c r="BG13" s="492">
        <f>COUNTIF(BC11:BC55,69)+COUNTIF(BC11:BC55,68)+COUNTIF(BC11:BC55,67)+COUNTIF(BC11:BC55,66)+COUNTIF(BC11:BC55,65)+COUNTIF(BC11:BC55,64)+COUNTIF(BC11:BC55,63)+COUNTIF(BC11:BC55,62)+COUNTIF(BC11:BC55,61)+COUNTIF(BC11:BC55,60)</f>
        <v>0</v>
      </c>
      <c r="BH13" s="650" t="e">
        <f t="shared" si="0"/>
        <v>#DIV/0!</v>
      </c>
      <c r="BJ13" s="732">
        <v>15</v>
      </c>
    </row>
    <row r="14" spans="1:62" ht="12" customHeight="1" thickBot="1" x14ac:dyDescent="0.2">
      <c r="A14" s="863">
        <v>4</v>
      </c>
      <c r="B14" s="864"/>
      <c r="C14" s="522"/>
      <c r="D14" s="523"/>
      <c r="E14" s="524"/>
      <c r="F14" s="525"/>
      <c r="G14" s="525"/>
      <c r="H14" s="525"/>
      <c r="I14" s="526"/>
      <c r="J14" s="527"/>
      <c r="K14" s="525"/>
      <c r="L14" s="525"/>
      <c r="M14" s="525"/>
      <c r="N14" s="526"/>
      <c r="O14" s="527"/>
      <c r="P14" s="524"/>
      <c r="Q14" s="525"/>
      <c r="R14" s="525"/>
      <c r="S14" s="526"/>
      <c r="T14" s="527"/>
      <c r="U14" s="525"/>
      <c r="V14" s="524"/>
      <c r="W14" s="526"/>
      <c r="X14" s="528"/>
      <c r="Y14" s="524"/>
      <c r="Z14" s="526"/>
      <c r="AA14" s="525"/>
      <c r="AB14" s="525"/>
      <c r="AC14" s="526"/>
      <c r="AD14" s="527"/>
      <c r="AE14" s="525"/>
      <c r="AF14" s="525"/>
      <c r="AG14" s="525"/>
      <c r="AH14" s="528"/>
      <c r="AI14" s="527"/>
      <c r="AJ14" s="525"/>
      <c r="AK14" s="525"/>
      <c r="AL14" s="525"/>
      <c r="AM14" s="528"/>
      <c r="AN14" s="524"/>
      <c r="AO14" s="526"/>
      <c r="AP14" s="525"/>
      <c r="AQ14" s="525"/>
      <c r="AR14" s="526"/>
      <c r="AS14" s="527"/>
      <c r="AT14" s="525"/>
      <c r="AU14" s="525"/>
      <c r="AV14" s="525"/>
      <c r="AW14" s="528"/>
      <c r="AX14" s="524"/>
      <c r="AY14" s="525"/>
      <c r="AZ14" s="525"/>
      <c r="BA14" s="525"/>
      <c r="BB14" s="528"/>
      <c r="BC14" s="501">
        <f>算数得点!AZ7</f>
        <v>0</v>
      </c>
      <c r="BD14" s="502">
        <f t="shared" si="1"/>
        <v>0</v>
      </c>
      <c r="BF14" s="491" t="s">
        <v>34</v>
      </c>
      <c r="BG14" s="492">
        <f>COUNTIF(BC11:BC55,59)+COUNTIF(BC11:BC55,58)+COUNTIF(BC11:BC55,57)+COUNTIF(BC11:BC55,56)+COUNTIF(BC11:BC55,55)+COUNTIF(BC11:BC55,54)+COUNTIF(BC11:BC55,53)+COUNTIF(BC11:BC55,52)+COUNTIF(BC11:BC55,51)+COUNTIF(BC11:BC55,50)</f>
        <v>0</v>
      </c>
      <c r="BH14" s="650" t="e">
        <f t="shared" si="0"/>
        <v>#DIV/0!</v>
      </c>
      <c r="BJ14" s="732">
        <v>9.1</v>
      </c>
    </row>
    <row r="15" spans="1:62" ht="12" customHeight="1" x14ac:dyDescent="0.15">
      <c r="A15" s="902">
        <v>5</v>
      </c>
      <c r="B15" s="903"/>
      <c r="C15" s="513"/>
      <c r="D15" s="495"/>
      <c r="E15" s="496"/>
      <c r="F15" s="497"/>
      <c r="G15" s="497"/>
      <c r="H15" s="497"/>
      <c r="I15" s="498"/>
      <c r="J15" s="499"/>
      <c r="K15" s="497"/>
      <c r="L15" s="497"/>
      <c r="M15" s="497"/>
      <c r="N15" s="498"/>
      <c r="O15" s="499"/>
      <c r="P15" s="496"/>
      <c r="Q15" s="497"/>
      <c r="R15" s="497"/>
      <c r="S15" s="498"/>
      <c r="T15" s="499"/>
      <c r="U15" s="497"/>
      <c r="V15" s="496"/>
      <c r="W15" s="498"/>
      <c r="X15" s="500"/>
      <c r="Y15" s="496"/>
      <c r="Z15" s="498"/>
      <c r="AA15" s="497"/>
      <c r="AB15" s="497"/>
      <c r="AC15" s="498"/>
      <c r="AD15" s="499"/>
      <c r="AE15" s="497"/>
      <c r="AF15" s="497"/>
      <c r="AG15" s="497"/>
      <c r="AH15" s="500"/>
      <c r="AI15" s="499"/>
      <c r="AJ15" s="497"/>
      <c r="AK15" s="497"/>
      <c r="AL15" s="497"/>
      <c r="AM15" s="500"/>
      <c r="AN15" s="496"/>
      <c r="AO15" s="498"/>
      <c r="AP15" s="497"/>
      <c r="AQ15" s="497"/>
      <c r="AR15" s="498"/>
      <c r="AS15" s="531"/>
      <c r="AT15" s="529"/>
      <c r="AU15" s="529"/>
      <c r="AV15" s="529"/>
      <c r="AW15" s="532"/>
      <c r="AX15" s="514"/>
      <c r="AY15" s="529"/>
      <c r="AZ15" s="529"/>
      <c r="BA15" s="529"/>
      <c r="BB15" s="532"/>
      <c r="BC15" s="533">
        <f>算数得点!AZ8</f>
        <v>0</v>
      </c>
      <c r="BD15" s="534">
        <f t="shared" si="1"/>
        <v>0</v>
      </c>
      <c r="BF15" s="491" t="s">
        <v>35</v>
      </c>
      <c r="BG15" s="492">
        <f>COUNTIF(BC11:BC55,49)+COUNTIF(BC11:BC55,48)+COUNTIF(BC11:BC55,47)+COUNTIF(BC11:BC55,46)+COUNTIF(BC11:BC55,45)+COUNTIF(BC11:BC55,44)+COUNTIF(BC11:BC55,43)+COUNTIF(BC11:BC55,42)+COUNTIF(BC11:BC55,41)+COUNTIF(BC11:BC55,40)</f>
        <v>0</v>
      </c>
      <c r="BH15" s="650" t="e">
        <f t="shared" si="0"/>
        <v>#DIV/0!</v>
      </c>
      <c r="BJ15" s="732">
        <v>11.9</v>
      </c>
    </row>
    <row r="16" spans="1:62" ht="12" customHeight="1" thickBot="1" x14ac:dyDescent="0.2">
      <c r="A16" s="836">
        <v>6</v>
      </c>
      <c r="B16" s="837"/>
      <c r="C16" s="503"/>
      <c r="D16" s="504"/>
      <c r="E16" s="509"/>
      <c r="F16" s="506"/>
      <c r="G16" s="506"/>
      <c r="H16" s="506"/>
      <c r="I16" s="507"/>
      <c r="J16" s="508"/>
      <c r="K16" s="506"/>
      <c r="L16" s="506"/>
      <c r="M16" s="506"/>
      <c r="N16" s="507"/>
      <c r="O16" s="508"/>
      <c r="P16" s="509"/>
      <c r="Q16" s="506"/>
      <c r="R16" s="506"/>
      <c r="S16" s="507"/>
      <c r="T16" s="508"/>
      <c r="U16" s="506"/>
      <c r="V16" s="509"/>
      <c r="W16" s="507"/>
      <c r="X16" s="510"/>
      <c r="Y16" s="509"/>
      <c r="Z16" s="507"/>
      <c r="AA16" s="506"/>
      <c r="AB16" s="506"/>
      <c r="AC16" s="507"/>
      <c r="AD16" s="508"/>
      <c r="AE16" s="506"/>
      <c r="AF16" s="506"/>
      <c r="AG16" s="506"/>
      <c r="AH16" s="510"/>
      <c r="AI16" s="508"/>
      <c r="AJ16" s="506"/>
      <c r="AK16" s="506"/>
      <c r="AL16" s="506"/>
      <c r="AM16" s="510"/>
      <c r="AN16" s="509"/>
      <c r="AO16" s="507"/>
      <c r="AP16" s="506"/>
      <c r="AQ16" s="506"/>
      <c r="AR16" s="507"/>
      <c r="AS16" s="508"/>
      <c r="AT16" s="506"/>
      <c r="AU16" s="506"/>
      <c r="AV16" s="506"/>
      <c r="AW16" s="510"/>
      <c r="AX16" s="509"/>
      <c r="AY16" s="506"/>
      <c r="AZ16" s="506"/>
      <c r="BA16" s="506"/>
      <c r="BB16" s="510"/>
      <c r="BC16" s="511">
        <f>算数得点!AZ9</f>
        <v>0</v>
      </c>
      <c r="BD16" s="512">
        <f t="shared" si="1"/>
        <v>0</v>
      </c>
      <c r="BF16" s="491" t="s">
        <v>36</v>
      </c>
      <c r="BG16" s="492">
        <f>COUNTIF(BC11:BC55,39)+COUNTIF(BC11:BC55,38)+COUNTIF(BC11:BC55,37)+COUNTIF(BC11:BC55,36)+COUNTIF(BC11:BC55,35)+COUNTIF(BC11:BC55,34)+COUNTIF(BC11:BC55,33)+COUNTIF(BC11:BC55,32)+COUNTIF(BC11:BC55,31)+COUNTIF(BC11:BC55,30)</f>
        <v>0</v>
      </c>
      <c r="BH16" s="650" t="e">
        <f t="shared" si="0"/>
        <v>#DIV/0!</v>
      </c>
      <c r="BJ16" s="732">
        <v>5.6</v>
      </c>
    </row>
    <row r="17" spans="1:62" ht="12" customHeight="1" x14ac:dyDescent="0.15">
      <c r="A17" s="904">
        <v>7</v>
      </c>
      <c r="B17" s="905"/>
      <c r="C17" s="513"/>
      <c r="D17" s="495"/>
      <c r="E17" s="518"/>
      <c r="F17" s="515"/>
      <c r="G17" s="515"/>
      <c r="H17" s="515"/>
      <c r="I17" s="516"/>
      <c r="J17" s="517"/>
      <c r="K17" s="515"/>
      <c r="L17" s="515"/>
      <c r="M17" s="515"/>
      <c r="N17" s="516"/>
      <c r="O17" s="517"/>
      <c r="P17" s="518"/>
      <c r="Q17" s="515"/>
      <c r="R17" s="515"/>
      <c r="S17" s="516"/>
      <c r="T17" s="517"/>
      <c r="U17" s="515"/>
      <c r="V17" s="518"/>
      <c r="W17" s="516"/>
      <c r="X17" s="519"/>
      <c r="Y17" s="518"/>
      <c r="Z17" s="516"/>
      <c r="AA17" s="515"/>
      <c r="AB17" s="515"/>
      <c r="AC17" s="516"/>
      <c r="AD17" s="517"/>
      <c r="AE17" s="515"/>
      <c r="AF17" s="515"/>
      <c r="AG17" s="515"/>
      <c r="AH17" s="519"/>
      <c r="AI17" s="517"/>
      <c r="AJ17" s="515"/>
      <c r="AK17" s="515"/>
      <c r="AL17" s="515"/>
      <c r="AM17" s="519"/>
      <c r="AN17" s="518"/>
      <c r="AO17" s="516"/>
      <c r="AP17" s="515"/>
      <c r="AQ17" s="515"/>
      <c r="AR17" s="516"/>
      <c r="AS17" s="517"/>
      <c r="AT17" s="515"/>
      <c r="AU17" s="515"/>
      <c r="AV17" s="515"/>
      <c r="AW17" s="519"/>
      <c r="AX17" s="518"/>
      <c r="AY17" s="515"/>
      <c r="AZ17" s="515"/>
      <c r="BA17" s="515"/>
      <c r="BB17" s="519"/>
      <c r="BC17" s="520">
        <f>算数得点!AZ10</f>
        <v>0</v>
      </c>
      <c r="BD17" s="502">
        <f t="shared" si="1"/>
        <v>0</v>
      </c>
      <c r="BF17" s="491" t="s">
        <v>37</v>
      </c>
      <c r="BG17" s="492">
        <f>COUNTIF(BC11:BC55,29)+COUNTIF(BC11:BC55,28)+COUNTIF(BC11:BC55,27)+COUNTIF(BC11:BC55,26)+COUNTIF(BC11:BC55,25)+COUNTIF(BC11:BC55,24)+COUNTIF(BC11:BC55,23)+COUNTIF(BC11:BC55,22)+COUNTIF(BC11:BC55,21)+COUNTIF(BC11:BC55,20)</f>
        <v>0</v>
      </c>
      <c r="BH17" s="650" t="e">
        <f t="shared" si="0"/>
        <v>#DIV/0!</v>
      </c>
      <c r="BJ17" s="732">
        <v>6.6</v>
      </c>
    </row>
    <row r="18" spans="1:62" ht="12" customHeight="1" thickBot="1" x14ac:dyDescent="0.2">
      <c r="A18" s="863">
        <v>8</v>
      </c>
      <c r="B18" s="864"/>
      <c r="C18" s="522"/>
      <c r="D18" s="523"/>
      <c r="E18" s="524"/>
      <c r="F18" s="525"/>
      <c r="G18" s="525"/>
      <c r="H18" s="525"/>
      <c r="I18" s="526"/>
      <c r="J18" s="527"/>
      <c r="K18" s="525"/>
      <c r="L18" s="525"/>
      <c r="M18" s="525"/>
      <c r="N18" s="526"/>
      <c r="O18" s="527"/>
      <c r="P18" s="524"/>
      <c r="Q18" s="525"/>
      <c r="R18" s="525"/>
      <c r="S18" s="526"/>
      <c r="T18" s="527"/>
      <c r="U18" s="525"/>
      <c r="V18" s="524"/>
      <c r="W18" s="526"/>
      <c r="X18" s="528"/>
      <c r="Y18" s="524"/>
      <c r="Z18" s="526"/>
      <c r="AA18" s="525"/>
      <c r="AB18" s="525"/>
      <c r="AC18" s="526"/>
      <c r="AD18" s="527"/>
      <c r="AE18" s="525"/>
      <c r="AF18" s="525"/>
      <c r="AG18" s="525"/>
      <c r="AH18" s="528"/>
      <c r="AI18" s="527"/>
      <c r="AJ18" s="525"/>
      <c r="AK18" s="525"/>
      <c r="AL18" s="525"/>
      <c r="AM18" s="528"/>
      <c r="AN18" s="524"/>
      <c r="AO18" s="526"/>
      <c r="AP18" s="525"/>
      <c r="AQ18" s="525"/>
      <c r="AR18" s="526"/>
      <c r="AS18" s="508"/>
      <c r="AT18" s="506"/>
      <c r="AU18" s="506"/>
      <c r="AV18" s="506"/>
      <c r="AW18" s="510"/>
      <c r="AX18" s="509"/>
      <c r="AY18" s="506"/>
      <c r="AZ18" s="506"/>
      <c r="BA18" s="506"/>
      <c r="BB18" s="510"/>
      <c r="BC18" s="535">
        <f>算数得点!AZ11</f>
        <v>0</v>
      </c>
      <c r="BD18" s="536">
        <f t="shared" si="1"/>
        <v>0</v>
      </c>
      <c r="BF18" s="491" t="s">
        <v>38</v>
      </c>
      <c r="BG18" s="492">
        <f>COUNTIF(BC11:BC55,19)+COUNTIF(BC11:BC55,18)+COUNTIF(BC11:BC55,17)+COUNTIF(BC11:BC55,16)+COUNTIF(BC11:BC55,15)+COUNTIF(BC11:BC55,14)+COUNTIF(BC11:BC55,13)+COUNTIF(BC11:BC55,12)+COUNTIF(BC11:BC55,11)+COUNTIF(BC11:BC55,10)</f>
        <v>0</v>
      </c>
      <c r="BH18" s="650" t="e">
        <f t="shared" si="0"/>
        <v>#DIV/0!</v>
      </c>
      <c r="BJ18" s="732">
        <v>1.8</v>
      </c>
    </row>
    <row r="19" spans="1:62" ht="12" customHeight="1" x14ac:dyDescent="0.15">
      <c r="A19" s="902">
        <v>9</v>
      </c>
      <c r="B19" s="903"/>
      <c r="C19" s="494"/>
      <c r="D19" s="495"/>
      <c r="E19" s="496"/>
      <c r="F19" s="497"/>
      <c r="G19" s="497"/>
      <c r="H19" s="497"/>
      <c r="I19" s="498"/>
      <c r="J19" s="499"/>
      <c r="K19" s="497"/>
      <c r="L19" s="497"/>
      <c r="M19" s="497"/>
      <c r="N19" s="498"/>
      <c r="O19" s="499"/>
      <c r="P19" s="496"/>
      <c r="Q19" s="497"/>
      <c r="R19" s="497"/>
      <c r="S19" s="498"/>
      <c r="T19" s="499"/>
      <c r="U19" s="497"/>
      <c r="V19" s="496"/>
      <c r="W19" s="498"/>
      <c r="X19" s="500"/>
      <c r="Y19" s="496"/>
      <c r="Z19" s="498"/>
      <c r="AA19" s="497"/>
      <c r="AB19" s="497"/>
      <c r="AC19" s="498"/>
      <c r="AD19" s="499"/>
      <c r="AE19" s="497"/>
      <c r="AF19" s="497"/>
      <c r="AG19" s="497"/>
      <c r="AH19" s="500"/>
      <c r="AI19" s="499"/>
      <c r="AJ19" s="497"/>
      <c r="AK19" s="497"/>
      <c r="AL19" s="497"/>
      <c r="AM19" s="500"/>
      <c r="AN19" s="496"/>
      <c r="AO19" s="498"/>
      <c r="AP19" s="497"/>
      <c r="AQ19" s="497"/>
      <c r="AR19" s="498"/>
      <c r="AS19" s="499"/>
      <c r="AT19" s="497"/>
      <c r="AU19" s="497"/>
      <c r="AV19" s="497"/>
      <c r="AW19" s="500"/>
      <c r="AX19" s="496"/>
      <c r="AY19" s="497"/>
      <c r="AZ19" s="497"/>
      <c r="BA19" s="497"/>
      <c r="BB19" s="500"/>
      <c r="BC19" s="501">
        <f>算数得点!AZ12</f>
        <v>0</v>
      </c>
      <c r="BD19" s="534">
        <f t="shared" si="1"/>
        <v>0</v>
      </c>
      <c r="BF19" s="491" t="s">
        <v>39</v>
      </c>
      <c r="BG19" s="492">
        <f>COUNTIF(BC11:BC55,9)+COUNTIF(BC11:BC55,8)+COUNTIF(BC11:BC55,7)+COUNTIF(BC11:BC55,6)+COUNTIF(BC11:BC55,5)+COUNTIF(BC11:BC55,4)+COUNTIF(BC11:BC55,3)+COUNTIF(BC11:BC55,2)+COUNTIF(BC11:BC55,1)</f>
        <v>0</v>
      </c>
      <c r="BH19" s="650" t="e">
        <f t="shared" si="0"/>
        <v>#DIV/0!</v>
      </c>
      <c r="BJ19" s="732">
        <v>1.1000000000000001</v>
      </c>
    </row>
    <row r="20" spans="1:62" ht="12" customHeight="1" thickBot="1" x14ac:dyDescent="0.2">
      <c r="A20" s="836">
        <v>10</v>
      </c>
      <c r="B20" s="837"/>
      <c r="C20" s="503"/>
      <c r="D20" s="504"/>
      <c r="E20" s="509"/>
      <c r="F20" s="506"/>
      <c r="G20" s="506"/>
      <c r="H20" s="506"/>
      <c r="I20" s="507"/>
      <c r="J20" s="508"/>
      <c r="K20" s="506"/>
      <c r="L20" s="506"/>
      <c r="M20" s="506"/>
      <c r="N20" s="507"/>
      <c r="O20" s="508"/>
      <c r="P20" s="509"/>
      <c r="Q20" s="506"/>
      <c r="R20" s="506"/>
      <c r="S20" s="507"/>
      <c r="T20" s="508"/>
      <c r="U20" s="506"/>
      <c r="V20" s="509"/>
      <c r="W20" s="507"/>
      <c r="X20" s="510"/>
      <c r="Y20" s="509"/>
      <c r="Z20" s="507"/>
      <c r="AA20" s="506"/>
      <c r="AB20" s="506"/>
      <c r="AC20" s="507"/>
      <c r="AD20" s="508"/>
      <c r="AE20" s="506"/>
      <c r="AF20" s="506"/>
      <c r="AG20" s="506"/>
      <c r="AH20" s="510"/>
      <c r="AI20" s="508"/>
      <c r="AJ20" s="506"/>
      <c r="AK20" s="506"/>
      <c r="AL20" s="506"/>
      <c r="AM20" s="510"/>
      <c r="AN20" s="509"/>
      <c r="AO20" s="507"/>
      <c r="AP20" s="506"/>
      <c r="AQ20" s="506"/>
      <c r="AR20" s="507"/>
      <c r="AS20" s="508"/>
      <c r="AT20" s="506"/>
      <c r="AU20" s="506"/>
      <c r="AV20" s="506"/>
      <c r="AW20" s="510"/>
      <c r="AX20" s="509"/>
      <c r="AY20" s="506"/>
      <c r="AZ20" s="506"/>
      <c r="BA20" s="506"/>
      <c r="BB20" s="510"/>
      <c r="BC20" s="511">
        <f>算数得点!AZ13</f>
        <v>0</v>
      </c>
      <c r="BD20" s="502">
        <f t="shared" si="1"/>
        <v>0</v>
      </c>
      <c r="BF20" s="537">
        <v>0</v>
      </c>
      <c r="BG20" s="538">
        <f>BG30-SUM(BG9:BG19)</f>
        <v>0</v>
      </c>
      <c r="BH20" s="651" t="e">
        <f t="shared" si="0"/>
        <v>#DIV/0!</v>
      </c>
      <c r="BJ20" s="733">
        <v>0.4</v>
      </c>
    </row>
    <row r="21" spans="1:62" ht="12" customHeight="1" thickBot="1" x14ac:dyDescent="0.2">
      <c r="A21" s="904">
        <v>11</v>
      </c>
      <c r="B21" s="905"/>
      <c r="C21" s="513"/>
      <c r="D21" s="495"/>
      <c r="E21" s="518"/>
      <c r="F21" s="515"/>
      <c r="G21" s="515"/>
      <c r="H21" s="515"/>
      <c r="I21" s="516"/>
      <c r="J21" s="517"/>
      <c r="K21" s="515"/>
      <c r="L21" s="515"/>
      <c r="M21" s="515"/>
      <c r="N21" s="516"/>
      <c r="O21" s="517"/>
      <c r="P21" s="518"/>
      <c r="Q21" s="515"/>
      <c r="R21" s="515"/>
      <c r="S21" s="516"/>
      <c r="T21" s="517"/>
      <c r="U21" s="515"/>
      <c r="V21" s="518"/>
      <c r="W21" s="516"/>
      <c r="X21" s="519"/>
      <c r="Y21" s="518"/>
      <c r="Z21" s="516"/>
      <c r="AA21" s="515"/>
      <c r="AB21" s="515"/>
      <c r="AC21" s="516"/>
      <c r="AD21" s="517"/>
      <c r="AE21" s="515"/>
      <c r="AF21" s="515"/>
      <c r="AG21" s="515"/>
      <c r="AH21" s="519"/>
      <c r="AI21" s="517"/>
      <c r="AJ21" s="515"/>
      <c r="AK21" s="515"/>
      <c r="AL21" s="515"/>
      <c r="AM21" s="519"/>
      <c r="AN21" s="518"/>
      <c r="AO21" s="516"/>
      <c r="AP21" s="515"/>
      <c r="AQ21" s="515"/>
      <c r="AR21" s="516"/>
      <c r="AS21" s="517"/>
      <c r="AT21" s="515"/>
      <c r="AU21" s="515"/>
      <c r="AV21" s="515"/>
      <c r="AW21" s="519"/>
      <c r="AX21" s="518"/>
      <c r="AY21" s="515"/>
      <c r="AZ21" s="515"/>
      <c r="BA21" s="515"/>
      <c r="BB21" s="519"/>
      <c r="BC21" s="520">
        <f>算数得点!AZ14</f>
        <v>0</v>
      </c>
      <c r="BD21" s="521">
        <f t="shared" si="1"/>
        <v>0</v>
      </c>
      <c r="BF21" s="540" t="s">
        <v>11</v>
      </c>
      <c r="BG21" s="541">
        <f>SUM(BG9:BG20)</f>
        <v>0</v>
      </c>
    </row>
    <row r="22" spans="1:62" ht="12" customHeight="1" thickBot="1" x14ac:dyDescent="0.2">
      <c r="A22" s="863">
        <v>12</v>
      </c>
      <c r="B22" s="864"/>
      <c r="C22" s="522"/>
      <c r="D22" s="523"/>
      <c r="E22" s="524"/>
      <c r="F22" s="525"/>
      <c r="G22" s="525"/>
      <c r="H22" s="525"/>
      <c r="I22" s="526"/>
      <c r="J22" s="527"/>
      <c r="K22" s="525"/>
      <c r="L22" s="525"/>
      <c r="M22" s="525"/>
      <c r="N22" s="526"/>
      <c r="O22" s="527"/>
      <c r="P22" s="524"/>
      <c r="Q22" s="525"/>
      <c r="R22" s="525"/>
      <c r="S22" s="526"/>
      <c r="T22" s="527"/>
      <c r="U22" s="525"/>
      <c r="V22" s="524"/>
      <c r="W22" s="526"/>
      <c r="X22" s="528"/>
      <c r="Y22" s="524"/>
      <c r="Z22" s="526"/>
      <c r="AA22" s="525"/>
      <c r="AB22" s="525"/>
      <c r="AC22" s="526"/>
      <c r="AD22" s="527"/>
      <c r="AE22" s="525"/>
      <c r="AF22" s="525"/>
      <c r="AG22" s="525"/>
      <c r="AH22" s="528"/>
      <c r="AI22" s="527"/>
      <c r="AJ22" s="525"/>
      <c r="AK22" s="525"/>
      <c r="AL22" s="525"/>
      <c r="AM22" s="528"/>
      <c r="AN22" s="524"/>
      <c r="AO22" s="526"/>
      <c r="AP22" s="525"/>
      <c r="AQ22" s="525"/>
      <c r="AR22" s="526"/>
      <c r="AS22" s="527"/>
      <c r="AT22" s="525"/>
      <c r="AU22" s="525"/>
      <c r="AV22" s="525"/>
      <c r="AW22" s="528"/>
      <c r="AX22" s="524"/>
      <c r="AY22" s="525"/>
      <c r="AZ22" s="525"/>
      <c r="BA22" s="525"/>
      <c r="BB22" s="528"/>
      <c r="BC22" s="501">
        <f>算数得点!AZ15</f>
        <v>0</v>
      </c>
      <c r="BD22" s="536">
        <f t="shared" si="1"/>
        <v>0</v>
      </c>
      <c r="BF22" s="541" t="s">
        <v>12</v>
      </c>
      <c r="BG22" s="541">
        <f>SUM(BC11:BC55)</f>
        <v>0</v>
      </c>
      <c r="BI22" s="894" t="s">
        <v>236</v>
      </c>
    </row>
    <row r="23" spans="1:62" ht="12" customHeight="1" thickBot="1" x14ac:dyDescent="0.2">
      <c r="A23" s="902">
        <v>13</v>
      </c>
      <c r="B23" s="903"/>
      <c r="C23" s="513"/>
      <c r="D23" s="495"/>
      <c r="E23" s="496"/>
      <c r="F23" s="497"/>
      <c r="G23" s="497"/>
      <c r="H23" s="497"/>
      <c r="I23" s="498"/>
      <c r="J23" s="499"/>
      <c r="K23" s="497"/>
      <c r="L23" s="497"/>
      <c r="M23" s="497"/>
      <c r="N23" s="498"/>
      <c r="O23" s="499"/>
      <c r="P23" s="496"/>
      <c r="Q23" s="497"/>
      <c r="R23" s="497"/>
      <c r="S23" s="498"/>
      <c r="T23" s="499"/>
      <c r="U23" s="497"/>
      <c r="V23" s="496"/>
      <c r="W23" s="498"/>
      <c r="X23" s="500"/>
      <c r="Y23" s="496"/>
      <c r="Z23" s="498"/>
      <c r="AA23" s="497"/>
      <c r="AB23" s="497"/>
      <c r="AC23" s="498"/>
      <c r="AD23" s="499"/>
      <c r="AE23" s="497"/>
      <c r="AF23" s="497"/>
      <c r="AG23" s="497"/>
      <c r="AH23" s="500"/>
      <c r="AI23" s="499"/>
      <c r="AJ23" s="497"/>
      <c r="AK23" s="497"/>
      <c r="AL23" s="497"/>
      <c r="AM23" s="500"/>
      <c r="AN23" s="496"/>
      <c r="AO23" s="498"/>
      <c r="AP23" s="497"/>
      <c r="AQ23" s="497"/>
      <c r="AR23" s="498"/>
      <c r="AS23" s="531"/>
      <c r="AT23" s="529"/>
      <c r="AU23" s="529"/>
      <c r="AV23" s="529"/>
      <c r="AW23" s="532"/>
      <c r="AX23" s="514"/>
      <c r="AY23" s="529"/>
      <c r="AZ23" s="529"/>
      <c r="BA23" s="529"/>
      <c r="BB23" s="532"/>
      <c r="BC23" s="533">
        <f>算数得点!AZ16</f>
        <v>0</v>
      </c>
      <c r="BD23" s="502">
        <f t="shared" si="1"/>
        <v>0</v>
      </c>
      <c r="BF23" s="541" t="s">
        <v>13</v>
      </c>
      <c r="BG23" s="542" t="e">
        <f>BG22/BG21</f>
        <v>#DIV/0!</v>
      </c>
      <c r="BI23" s="894"/>
      <c r="BJ23" s="448">
        <v>64.5</v>
      </c>
    </row>
    <row r="24" spans="1:62" ht="12" customHeight="1" thickBot="1" x14ac:dyDescent="0.2">
      <c r="A24" s="836">
        <v>14</v>
      </c>
      <c r="B24" s="837"/>
      <c r="C24" s="503"/>
      <c r="D24" s="504"/>
      <c r="E24" s="509"/>
      <c r="F24" s="506"/>
      <c r="G24" s="506"/>
      <c r="H24" s="506"/>
      <c r="I24" s="507"/>
      <c r="J24" s="508"/>
      <c r="K24" s="506"/>
      <c r="L24" s="506"/>
      <c r="M24" s="506"/>
      <c r="N24" s="507"/>
      <c r="O24" s="508"/>
      <c r="P24" s="509"/>
      <c r="Q24" s="506"/>
      <c r="R24" s="506"/>
      <c r="S24" s="507"/>
      <c r="T24" s="508"/>
      <c r="U24" s="506"/>
      <c r="V24" s="509"/>
      <c r="W24" s="507"/>
      <c r="X24" s="510"/>
      <c r="Y24" s="509"/>
      <c r="Z24" s="507"/>
      <c r="AA24" s="506"/>
      <c r="AB24" s="506"/>
      <c r="AC24" s="507"/>
      <c r="AD24" s="508"/>
      <c r="AE24" s="506"/>
      <c r="AF24" s="506"/>
      <c r="AG24" s="506"/>
      <c r="AH24" s="510"/>
      <c r="AI24" s="508"/>
      <c r="AJ24" s="506"/>
      <c r="AK24" s="506"/>
      <c r="AL24" s="506"/>
      <c r="AM24" s="510"/>
      <c r="AN24" s="509"/>
      <c r="AO24" s="507"/>
      <c r="AP24" s="506"/>
      <c r="AQ24" s="506"/>
      <c r="AR24" s="507"/>
      <c r="AS24" s="508"/>
      <c r="AT24" s="506"/>
      <c r="AU24" s="506"/>
      <c r="AV24" s="506"/>
      <c r="AW24" s="510"/>
      <c r="AX24" s="509"/>
      <c r="AY24" s="506"/>
      <c r="AZ24" s="506"/>
      <c r="BA24" s="506"/>
      <c r="BB24" s="510"/>
      <c r="BC24" s="511">
        <f>算数得点!AZ17</f>
        <v>0</v>
      </c>
      <c r="BD24" s="512">
        <f t="shared" si="1"/>
        <v>0</v>
      </c>
    </row>
    <row r="25" spans="1:62" ht="12" customHeight="1" x14ac:dyDescent="0.15">
      <c r="A25" s="904">
        <v>15</v>
      </c>
      <c r="B25" s="905"/>
      <c r="C25" s="513"/>
      <c r="D25" s="495"/>
      <c r="E25" s="518"/>
      <c r="F25" s="515"/>
      <c r="G25" s="515"/>
      <c r="H25" s="515"/>
      <c r="I25" s="516"/>
      <c r="J25" s="517"/>
      <c r="K25" s="515"/>
      <c r="L25" s="515"/>
      <c r="M25" s="515"/>
      <c r="N25" s="516"/>
      <c r="O25" s="517"/>
      <c r="P25" s="518"/>
      <c r="Q25" s="515"/>
      <c r="R25" s="515"/>
      <c r="S25" s="516"/>
      <c r="T25" s="517"/>
      <c r="U25" s="515"/>
      <c r="V25" s="518"/>
      <c r="W25" s="516"/>
      <c r="X25" s="519"/>
      <c r="Y25" s="518"/>
      <c r="Z25" s="516"/>
      <c r="AA25" s="515"/>
      <c r="AB25" s="515"/>
      <c r="AC25" s="516"/>
      <c r="AD25" s="517"/>
      <c r="AE25" s="515"/>
      <c r="AF25" s="515"/>
      <c r="AG25" s="515"/>
      <c r="AH25" s="519"/>
      <c r="AI25" s="517"/>
      <c r="AJ25" s="515"/>
      <c r="AK25" s="515"/>
      <c r="AL25" s="515"/>
      <c r="AM25" s="519"/>
      <c r="AN25" s="518"/>
      <c r="AO25" s="516"/>
      <c r="AP25" s="515"/>
      <c r="AQ25" s="515"/>
      <c r="AR25" s="516"/>
      <c r="AS25" s="517"/>
      <c r="AT25" s="515"/>
      <c r="AU25" s="515"/>
      <c r="AV25" s="515"/>
      <c r="AW25" s="519"/>
      <c r="AX25" s="518"/>
      <c r="AY25" s="515"/>
      <c r="AZ25" s="515"/>
      <c r="BA25" s="515"/>
      <c r="BB25" s="519"/>
      <c r="BC25" s="520">
        <f>算数得点!AZ18</f>
        <v>0</v>
      </c>
      <c r="BD25" s="521">
        <f t="shared" si="1"/>
        <v>0</v>
      </c>
      <c r="BF25" s="135"/>
      <c r="BG25" s="135"/>
    </row>
    <row r="26" spans="1:62" ht="12" customHeight="1" thickBot="1" x14ac:dyDescent="0.2">
      <c r="A26" s="863">
        <v>16</v>
      </c>
      <c r="B26" s="864"/>
      <c r="C26" s="522"/>
      <c r="D26" s="523"/>
      <c r="E26" s="524"/>
      <c r="F26" s="525"/>
      <c r="G26" s="525"/>
      <c r="H26" s="525"/>
      <c r="I26" s="526"/>
      <c r="J26" s="527"/>
      <c r="K26" s="525"/>
      <c r="L26" s="525"/>
      <c r="M26" s="525"/>
      <c r="N26" s="526"/>
      <c r="O26" s="527"/>
      <c r="P26" s="524"/>
      <c r="Q26" s="525"/>
      <c r="R26" s="525"/>
      <c r="S26" s="526"/>
      <c r="T26" s="527"/>
      <c r="U26" s="525"/>
      <c r="V26" s="524"/>
      <c r="W26" s="526"/>
      <c r="X26" s="528"/>
      <c r="Y26" s="524"/>
      <c r="Z26" s="526"/>
      <c r="AA26" s="525"/>
      <c r="AB26" s="525"/>
      <c r="AC26" s="526"/>
      <c r="AD26" s="527"/>
      <c r="AE26" s="525"/>
      <c r="AF26" s="525"/>
      <c r="AG26" s="525"/>
      <c r="AH26" s="528"/>
      <c r="AI26" s="527"/>
      <c r="AJ26" s="525"/>
      <c r="AK26" s="525"/>
      <c r="AL26" s="525"/>
      <c r="AM26" s="528"/>
      <c r="AN26" s="524"/>
      <c r="AO26" s="526"/>
      <c r="AP26" s="525"/>
      <c r="AQ26" s="525"/>
      <c r="AR26" s="526"/>
      <c r="AS26" s="508"/>
      <c r="AT26" s="506"/>
      <c r="AU26" s="506"/>
      <c r="AV26" s="506"/>
      <c r="AW26" s="510"/>
      <c r="AX26" s="509"/>
      <c r="AY26" s="506"/>
      <c r="AZ26" s="506"/>
      <c r="BA26" s="506"/>
      <c r="BB26" s="510"/>
      <c r="BC26" s="535">
        <f>算数得点!AZ19</f>
        <v>0</v>
      </c>
      <c r="BD26" s="502">
        <f t="shared" si="1"/>
        <v>0</v>
      </c>
    </row>
    <row r="27" spans="1:62" ht="12" customHeight="1" thickBot="1" x14ac:dyDescent="0.2">
      <c r="A27" s="902">
        <v>17</v>
      </c>
      <c r="B27" s="903"/>
      <c r="C27" s="494"/>
      <c r="D27" s="495"/>
      <c r="E27" s="496"/>
      <c r="F27" s="497"/>
      <c r="G27" s="497"/>
      <c r="H27" s="497"/>
      <c r="I27" s="498"/>
      <c r="J27" s="499"/>
      <c r="K27" s="497"/>
      <c r="L27" s="497"/>
      <c r="M27" s="497"/>
      <c r="N27" s="498"/>
      <c r="O27" s="499"/>
      <c r="P27" s="496"/>
      <c r="Q27" s="497"/>
      <c r="R27" s="497"/>
      <c r="S27" s="498"/>
      <c r="T27" s="499"/>
      <c r="U27" s="497"/>
      <c r="V27" s="496"/>
      <c r="W27" s="498"/>
      <c r="X27" s="500"/>
      <c r="Y27" s="496"/>
      <c r="Z27" s="498"/>
      <c r="AA27" s="497"/>
      <c r="AB27" s="497"/>
      <c r="AC27" s="498"/>
      <c r="AD27" s="499"/>
      <c r="AE27" s="497"/>
      <c r="AF27" s="497"/>
      <c r="AG27" s="497"/>
      <c r="AH27" s="500"/>
      <c r="AI27" s="499"/>
      <c r="AJ27" s="497"/>
      <c r="AK27" s="497"/>
      <c r="AL27" s="497"/>
      <c r="AM27" s="500"/>
      <c r="AN27" s="496"/>
      <c r="AO27" s="498"/>
      <c r="AP27" s="497"/>
      <c r="AQ27" s="497"/>
      <c r="AR27" s="498"/>
      <c r="AS27" s="499"/>
      <c r="AT27" s="497"/>
      <c r="AU27" s="497"/>
      <c r="AV27" s="497"/>
      <c r="AW27" s="500"/>
      <c r="AX27" s="496"/>
      <c r="AY27" s="497"/>
      <c r="AZ27" s="497"/>
      <c r="BA27" s="497"/>
      <c r="BB27" s="500"/>
      <c r="BC27" s="501">
        <f>算数得点!AZ20</f>
        <v>0</v>
      </c>
      <c r="BD27" s="534">
        <f t="shared" si="1"/>
        <v>0</v>
      </c>
      <c r="BF27" s="135" t="s">
        <v>14</v>
      </c>
    </row>
    <row r="28" spans="1:62" ht="12" customHeight="1" thickBot="1" x14ac:dyDescent="0.2">
      <c r="A28" s="836">
        <v>18</v>
      </c>
      <c r="B28" s="837"/>
      <c r="C28" s="503"/>
      <c r="D28" s="504"/>
      <c r="E28" s="509"/>
      <c r="F28" s="506"/>
      <c r="G28" s="506"/>
      <c r="H28" s="506"/>
      <c r="I28" s="507"/>
      <c r="J28" s="508"/>
      <c r="K28" s="506"/>
      <c r="L28" s="506"/>
      <c r="M28" s="506"/>
      <c r="N28" s="507"/>
      <c r="O28" s="508"/>
      <c r="P28" s="509"/>
      <c r="Q28" s="506"/>
      <c r="R28" s="506"/>
      <c r="S28" s="507"/>
      <c r="T28" s="508"/>
      <c r="U28" s="506"/>
      <c r="V28" s="509"/>
      <c r="W28" s="507"/>
      <c r="X28" s="510"/>
      <c r="Y28" s="509"/>
      <c r="Z28" s="507"/>
      <c r="AA28" s="506"/>
      <c r="AB28" s="506"/>
      <c r="AC28" s="507"/>
      <c r="AD28" s="508"/>
      <c r="AE28" s="506"/>
      <c r="AF28" s="506"/>
      <c r="AG28" s="506"/>
      <c r="AH28" s="510"/>
      <c r="AI28" s="508"/>
      <c r="AJ28" s="506"/>
      <c r="AK28" s="506"/>
      <c r="AL28" s="506"/>
      <c r="AM28" s="510"/>
      <c r="AN28" s="509"/>
      <c r="AO28" s="507"/>
      <c r="AP28" s="506"/>
      <c r="AQ28" s="506"/>
      <c r="AR28" s="507"/>
      <c r="AS28" s="508"/>
      <c r="AT28" s="506"/>
      <c r="AU28" s="506"/>
      <c r="AV28" s="506"/>
      <c r="AW28" s="510"/>
      <c r="AX28" s="509"/>
      <c r="AY28" s="506"/>
      <c r="AZ28" s="506"/>
      <c r="BA28" s="506"/>
      <c r="BB28" s="510"/>
      <c r="BC28" s="511">
        <f>算数得点!AZ21</f>
        <v>0</v>
      </c>
      <c r="BD28" s="512">
        <f t="shared" si="1"/>
        <v>0</v>
      </c>
      <c r="BF28" s="543" t="s">
        <v>15</v>
      </c>
      <c r="BG28" s="543">
        <f>COUNTIF(C11:C55,0)</f>
        <v>0</v>
      </c>
    </row>
    <row r="29" spans="1:62" ht="12" customHeight="1" thickBot="1" x14ac:dyDescent="0.2">
      <c r="A29" s="904">
        <v>19</v>
      </c>
      <c r="B29" s="905"/>
      <c r="C29" s="513"/>
      <c r="D29" s="495"/>
      <c r="E29" s="518"/>
      <c r="F29" s="515"/>
      <c r="G29" s="515"/>
      <c r="H29" s="515"/>
      <c r="I29" s="516"/>
      <c r="J29" s="517"/>
      <c r="K29" s="515"/>
      <c r="L29" s="515"/>
      <c r="M29" s="515"/>
      <c r="N29" s="516"/>
      <c r="O29" s="517"/>
      <c r="P29" s="518"/>
      <c r="Q29" s="515"/>
      <c r="R29" s="515"/>
      <c r="S29" s="516"/>
      <c r="T29" s="517"/>
      <c r="U29" s="515"/>
      <c r="V29" s="518"/>
      <c r="W29" s="516"/>
      <c r="X29" s="519"/>
      <c r="Y29" s="518"/>
      <c r="Z29" s="516"/>
      <c r="AA29" s="515"/>
      <c r="AB29" s="515"/>
      <c r="AC29" s="516"/>
      <c r="AD29" s="517"/>
      <c r="AE29" s="515"/>
      <c r="AF29" s="515"/>
      <c r="AG29" s="515"/>
      <c r="AH29" s="519"/>
      <c r="AI29" s="517"/>
      <c r="AJ29" s="515"/>
      <c r="AK29" s="515"/>
      <c r="AL29" s="515"/>
      <c r="AM29" s="519"/>
      <c r="AN29" s="518"/>
      <c r="AO29" s="516"/>
      <c r="AP29" s="515"/>
      <c r="AQ29" s="515"/>
      <c r="AR29" s="516"/>
      <c r="AS29" s="517"/>
      <c r="AT29" s="515"/>
      <c r="AU29" s="515"/>
      <c r="AV29" s="515"/>
      <c r="AW29" s="519"/>
      <c r="AX29" s="518"/>
      <c r="AY29" s="515"/>
      <c r="AZ29" s="515"/>
      <c r="BA29" s="515"/>
      <c r="BB29" s="519"/>
      <c r="BC29" s="520">
        <f>算数得点!AZ22</f>
        <v>0</v>
      </c>
      <c r="BD29" s="502">
        <f t="shared" si="1"/>
        <v>0</v>
      </c>
      <c r="BF29" s="544" t="s">
        <v>16</v>
      </c>
      <c r="BG29" s="544">
        <f>COUNTIF(C11:C55,1)</f>
        <v>0</v>
      </c>
    </row>
    <row r="30" spans="1:62" ht="12" customHeight="1" thickBot="1" x14ac:dyDescent="0.2">
      <c r="A30" s="863">
        <v>20</v>
      </c>
      <c r="B30" s="864"/>
      <c r="C30" s="522"/>
      <c r="D30" s="523"/>
      <c r="E30" s="524"/>
      <c r="F30" s="525"/>
      <c r="G30" s="525"/>
      <c r="H30" s="525"/>
      <c r="I30" s="526"/>
      <c r="J30" s="527"/>
      <c r="K30" s="525"/>
      <c r="L30" s="525"/>
      <c r="M30" s="525"/>
      <c r="N30" s="526"/>
      <c r="O30" s="527"/>
      <c r="P30" s="524"/>
      <c r="Q30" s="525"/>
      <c r="R30" s="525"/>
      <c r="S30" s="526"/>
      <c r="T30" s="527"/>
      <c r="U30" s="525"/>
      <c r="V30" s="524"/>
      <c r="W30" s="526"/>
      <c r="X30" s="528"/>
      <c r="Y30" s="524"/>
      <c r="Z30" s="526"/>
      <c r="AA30" s="525"/>
      <c r="AB30" s="525"/>
      <c r="AC30" s="526"/>
      <c r="AD30" s="527"/>
      <c r="AE30" s="525"/>
      <c r="AF30" s="525"/>
      <c r="AG30" s="525"/>
      <c r="AH30" s="528"/>
      <c r="AI30" s="527"/>
      <c r="AJ30" s="525"/>
      <c r="AK30" s="525"/>
      <c r="AL30" s="525"/>
      <c r="AM30" s="528"/>
      <c r="AN30" s="524"/>
      <c r="AO30" s="526"/>
      <c r="AP30" s="525"/>
      <c r="AQ30" s="525"/>
      <c r="AR30" s="526"/>
      <c r="AS30" s="527"/>
      <c r="AT30" s="525"/>
      <c r="AU30" s="525"/>
      <c r="AV30" s="525"/>
      <c r="AW30" s="528"/>
      <c r="AX30" s="524"/>
      <c r="AY30" s="525"/>
      <c r="AZ30" s="525"/>
      <c r="BA30" s="525"/>
      <c r="BB30" s="528"/>
      <c r="BC30" s="501">
        <f>算数得点!AZ23</f>
        <v>0</v>
      </c>
      <c r="BD30" s="536">
        <f t="shared" si="1"/>
        <v>0</v>
      </c>
      <c r="BF30" s="545" t="s">
        <v>17</v>
      </c>
      <c r="BG30" s="546">
        <f>SUM(BG28:BG29)</f>
        <v>0</v>
      </c>
    </row>
    <row r="31" spans="1:62" ht="12" customHeight="1" x14ac:dyDescent="0.15">
      <c r="A31" s="902">
        <v>21</v>
      </c>
      <c r="B31" s="903"/>
      <c r="C31" s="513"/>
      <c r="D31" s="495"/>
      <c r="E31" s="496"/>
      <c r="F31" s="497"/>
      <c r="G31" s="497"/>
      <c r="H31" s="497"/>
      <c r="I31" s="498"/>
      <c r="J31" s="499"/>
      <c r="K31" s="497"/>
      <c r="L31" s="497"/>
      <c r="M31" s="497"/>
      <c r="N31" s="498"/>
      <c r="O31" s="499"/>
      <c r="P31" s="496"/>
      <c r="Q31" s="497"/>
      <c r="R31" s="497"/>
      <c r="S31" s="498"/>
      <c r="T31" s="499"/>
      <c r="U31" s="497"/>
      <c r="V31" s="496"/>
      <c r="W31" s="498"/>
      <c r="X31" s="500"/>
      <c r="Y31" s="496"/>
      <c r="Z31" s="498"/>
      <c r="AA31" s="497"/>
      <c r="AB31" s="497"/>
      <c r="AC31" s="498"/>
      <c r="AD31" s="499"/>
      <c r="AE31" s="497"/>
      <c r="AF31" s="497"/>
      <c r="AG31" s="497"/>
      <c r="AH31" s="500"/>
      <c r="AI31" s="499"/>
      <c r="AJ31" s="497"/>
      <c r="AK31" s="497"/>
      <c r="AL31" s="497"/>
      <c r="AM31" s="500"/>
      <c r="AN31" s="496"/>
      <c r="AO31" s="498"/>
      <c r="AP31" s="497"/>
      <c r="AQ31" s="497"/>
      <c r="AR31" s="498"/>
      <c r="AS31" s="531"/>
      <c r="AT31" s="529"/>
      <c r="AU31" s="529"/>
      <c r="AV31" s="529"/>
      <c r="AW31" s="532"/>
      <c r="AX31" s="514"/>
      <c r="AY31" s="529"/>
      <c r="AZ31" s="529"/>
      <c r="BA31" s="529"/>
      <c r="BB31" s="532"/>
      <c r="BC31" s="533">
        <f>算数得点!AZ24</f>
        <v>0</v>
      </c>
      <c r="BD31" s="534">
        <f t="shared" si="1"/>
        <v>0</v>
      </c>
    </row>
    <row r="32" spans="1:62" ht="12" customHeight="1" thickBot="1" x14ac:dyDescent="0.2">
      <c r="A32" s="836">
        <v>22</v>
      </c>
      <c r="B32" s="837"/>
      <c r="C32" s="503"/>
      <c r="D32" s="504"/>
      <c r="E32" s="509"/>
      <c r="F32" s="506"/>
      <c r="G32" s="506"/>
      <c r="H32" s="506"/>
      <c r="I32" s="507"/>
      <c r="J32" s="508"/>
      <c r="K32" s="506"/>
      <c r="L32" s="506"/>
      <c r="M32" s="506"/>
      <c r="N32" s="507"/>
      <c r="O32" s="508"/>
      <c r="P32" s="509"/>
      <c r="Q32" s="506"/>
      <c r="R32" s="506"/>
      <c r="S32" s="507"/>
      <c r="T32" s="508"/>
      <c r="U32" s="506"/>
      <c r="V32" s="509"/>
      <c r="W32" s="507"/>
      <c r="X32" s="510"/>
      <c r="Y32" s="509"/>
      <c r="Z32" s="507"/>
      <c r="AA32" s="506"/>
      <c r="AB32" s="506"/>
      <c r="AC32" s="507"/>
      <c r="AD32" s="508"/>
      <c r="AE32" s="506"/>
      <c r="AF32" s="506"/>
      <c r="AG32" s="506"/>
      <c r="AH32" s="510"/>
      <c r="AI32" s="508"/>
      <c r="AJ32" s="506"/>
      <c r="AK32" s="506"/>
      <c r="AL32" s="506"/>
      <c r="AM32" s="510"/>
      <c r="AN32" s="509"/>
      <c r="AO32" s="507"/>
      <c r="AP32" s="506"/>
      <c r="AQ32" s="506"/>
      <c r="AR32" s="507"/>
      <c r="AS32" s="508"/>
      <c r="AT32" s="506"/>
      <c r="AU32" s="506"/>
      <c r="AV32" s="506"/>
      <c r="AW32" s="510"/>
      <c r="AX32" s="509"/>
      <c r="AY32" s="506"/>
      <c r="AZ32" s="506"/>
      <c r="BA32" s="506"/>
      <c r="BB32" s="510"/>
      <c r="BC32" s="511">
        <f>算数得点!AZ25</f>
        <v>0</v>
      </c>
      <c r="BD32" s="502">
        <f t="shared" si="1"/>
        <v>0</v>
      </c>
    </row>
    <row r="33" spans="1:62" ht="12" customHeight="1" x14ac:dyDescent="0.15">
      <c r="A33" s="904">
        <v>23</v>
      </c>
      <c r="B33" s="905"/>
      <c r="C33" s="513"/>
      <c r="D33" s="495"/>
      <c r="E33" s="518"/>
      <c r="F33" s="515"/>
      <c r="G33" s="515"/>
      <c r="H33" s="515"/>
      <c r="I33" s="516"/>
      <c r="J33" s="517"/>
      <c r="K33" s="515"/>
      <c r="L33" s="515"/>
      <c r="M33" s="515"/>
      <c r="N33" s="516"/>
      <c r="O33" s="517"/>
      <c r="P33" s="518"/>
      <c r="Q33" s="515"/>
      <c r="R33" s="515"/>
      <c r="S33" s="516"/>
      <c r="T33" s="517"/>
      <c r="U33" s="515"/>
      <c r="V33" s="518"/>
      <c r="W33" s="516"/>
      <c r="X33" s="519"/>
      <c r="Y33" s="518"/>
      <c r="Z33" s="516"/>
      <c r="AA33" s="515"/>
      <c r="AB33" s="515"/>
      <c r="AC33" s="516"/>
      <c r="AD33" s="517"/>
      <c r="AE33" s="515"/>
      <c r="AF33" s="515"/>
      <c r="AG33" s="515"/>
      <c r="AH33" s="519"/>
      <c r="AI33" s="517"/>
      <c r="AJ33" s="515"/>
      <c r="AK33" s="515"/>
      <c r="AL33" s="515"/>
      <c r="AM33" s="519"/>
      <c r="AN33" s="518"/>
      <c r="AO33" s="516"/>
      <c r="AP33" s="515"/>
      <c r="AQ33" s="515"/>
      <c r="AR33" s="516"/>
      <c r="AS33" s="517"/>
      <c r="AT33" s="515"/>
      <c r="AU33" s="515"/>
      <c r="AV33" s="515"/>
      <c r="AW33" s="519"/>
      <c r="AX33" s="518"/>
      <c r="AY33" s="515"/>
      <c r="AZ33" s="515"/>
      <c r="BA33" s="515"/>
      <c r="BB33" s="519"/>
      <c r="BC33" s="520">
        <f>算数得点!AZ26</f>
        <v>0</v>
      </c>
      <c r="BD33" s="521">
        <f t="shared" si="1"/>
        <v>0</v>
      </c>
    </row>
    <row r="34" spans="1:62" ht="12" customHeight="1" thickBot="1" x14ac:dyDescent="0.2">
      <c r="A34" s="863">
        <v>24</v>
      </c>
      <c r="B34" s="864"/>
      <c r="C34" s="522"/>
      <c r="D34" s="523"/>
      <c r="E34" s="524"/>
      <c r="F34" s="525"/>
      <c r="G34" s="525"/>
      <c r="H34" s="525"/>
      <c r="I34" s="526"/>
      <c r="J34" s="527"/>
      <c r="K34" s="525"/>
      <c r="L34" s="525"/>
      <c r="M34" s="525"/>
      <c r="N34" s="526"/>
      <c r="O34" s="527"/>
      <c r="P34" s="524"/>
      <c r="Q34" s="525"/>
      <c r="R34" s="525"/>
      <c r="S34" s="526"/>
      <c r="T34" s="527"/>
      <c r="U34" s="525"/>
      <c r="V34" s="524"/>
      <c r="W34" s="526"/>
      <c r="X34" s="528"/>
      <c r="Y34" s="524"/>
      <c r="Z34" s="526"/>
      <c r="AA34" s="525"/>
      <c r="AB34" s="525"/>
      <c r="AC34" s="526"/>
      <c r="AD34" s="527"/>
      <c r="AE34" s="525"/>
      <c r="AF34" s="525"/>
      <c r="AG34" s="525"/>
      <c r="AH34" s="528"/>
      <c r="AI34" s="527"/>
      <c r="AJ34" s="525"/>
      <c r="AK34" s="525"/>
      <c r="AL34" s="525"/>
      <c r="AM34" s="528"/>
      <c r="AN34" s="524"/>
      <c r="AO34" s="526"/>
      <c r="AP34" s="525"/>
      <c r="AQ34" s="525"/>
      <c r="AR34" s="526"/>
      <c r="AS34" s="508"/>
      <c r="AT34" s="506"/>
      <c r="AU34" s="506"/>
      <c r="AV34" s="506"/>
      <c r="AW34" s="510"/>
      <c r="AX34" s="509"/>
      <c r="AY34" s="506"/>
      <c r="AZ34" s="506"/>
      <c r="BA34" s="506"/>
      <c r="BB34" s="510"/>
      <c r="BC34" s="535">
        <f>算数得点!AZ27</f>
        <v>0</v>
      </c>
      <c r="BD34" s="536">
        <f t="shared" si="1"/>
        <v>0</v>
      </c>
      <c r="BF34" s="136" t="s">
        <v>18</v>
      </c>
      <c r="BI34" s="547"/>
    </row>
    <row r="35" spans="1:62" ht="12" customHeight="1" x14ac:dyDescent="0.15">
      <c r="A35" s="902">
        <v>25</v>
      </c>
      <c r="B35" s="903"/>
      <c r="C35" s="494"/>
      <c r="D35" s="495"/>
      <c r="E35" s="496"/>
      <c r="F35" s="497"/>
      <c r="G35" s="497"/>
      <c r="H35" s="497"/>
      <c r="I35" s="498"/>
      <c r="J35" s="499"/>
      <c r="K35" s="497"/>
      <c r="L35" s="497"/>
      <c r="M35" s="497"/>
      <c r="N35" s="498"/>
      <c r="O35" s="499"/>
      <c r="P35" s="496"/>
      <c r="Q35" s="497"/>
      <c r="R35" s="497"/>
      <c r="S35" s="498"/>
      <c r="T35" s="499"/>
      <c r="U35" s="497"/>
      <c r="V35" s="496"/>
      <c r="W35" s="498"/>
      <c r="X35" s="500"/>
      <c r="Y35" s="496"/>
      <c r="Z35" s="498"/>
      <c r="AA35" s="497"/>
      <c r="AB35" s="497"/>
      <c r="AC35" s="498"/>
      <c r="AD35" s="499"/>
      <c r="AE35" s="497"/>
      <c r="AF35" s="497"/>
      <c r="AG35" s="497"/>
      <c r="AH35" s="500"/>
      <c r="AI35" s="499"/>
      <c r="AJ35" s="497"/>
      <c r="AK35" s="497"/>
      <c r="AL35" s="497"/>
      <c r="AM35" s="500"/>
      <c r="AN35" s="496"/>
      <c r="AO35" s="498"/>
      <c r="AP35" s="497"/>
      <c r="AQ35" s="497"/>
      <c r="AR35" s="498"/>
      <c r="AS35" s="499"/>
      <c r="AT35" s="497"/>
      <c r="AU35" s="497"/>
      <c r="AV35" s="497"/>
      <c r="AW35" s="500"/>
      <c r="AX35" s="496"/>
      <c r="AY35" s="497"/>
      <c r="AZ35" s="497"/>
      <c r="BA35" s="497"/>
      <c r="BB35" s="500"/>
      <c r="BC35" s="501">
        <f>算数得点!AZ28</f>
        <v>0</v>
      </c>
      <c r="BD35" s="502">
        <f t="shared" si="1"/>
        <v>0</v>
      </c>
      <c r="BF35" s="479" t="s">
        <v>221</v>
      </c>
      <c r="BG35" s="929" t="s">
        <v>224</v>
      </c>
      <c r="BH35" s="930"/>
      <c r="BI35" s="652"/>
      <c r="BJ35" s="653"/>
    </row>
    <row r="36" spans="1:62" ht="12" customHeight="1" thickBot="1" x14ac:dyDescent="0.2">
      <c r="A36" s="836">
        <v>26</v>
      </c>
      <c r="B36" s="837"/>
      <c r="C36" s="503"/>
      <c r="D36" s="504"/>
      <c r="E36" s="509"/>
      <c r="F36" s="506"/>
      <c r="G36" s="506"/>
      <c r="H36" s="506"/>
      <c r="I36" s="507"/>
      <c r="J36" s="508"/>
      <c r="K36" s="506"/>
      <c r="L36" s="506"/>
      <c r="M36" s="506"/>
      <c r="N36" s="507"/>
      <c r="O36" s="508"/>
      <c r="P36" s="509"/>
      <c r="Q36" s="506"/>
      <c r="R36" s="506"/>
      <c r="S36" s="507"/>
      <c r="T36" s="508"/>
      <c r="U36" s="506"/>
      <c r="V36" s="509"/>
      <c r="W36" s="507"/>
      <c r="X36" s="510"/>
      <c r="Y36" s="509"/>
      <c r="Z36" s="507"/>
      <c r="AA36" s="506"/>
      <c r="AB36" s="506"/>
      <c r="AC36" s="507"/>
      <c r="AD36" s="508"/>
      <c r="AE36" s="506"/>
      <c r="AF36" s="506"/>
      <c r="AG36" s="506"/>
      <c r="AH36" s="510"/>
      <c r="AI36" s="508"/>
      <c r="AJ36" s="506"/>
      <c r="AK36" s="506"/>
      <c r="AL36" s="506"/>
      <c r="AM36" s="510"/>
      <c r="AN36" s="509"/>
      <c r="AO36" s="507"/>
      <c r="AP36" s="506"/>
      <c r="AQ36" s="506"/>
      <c r="AR36" s="507"/>
      <c r="AS36" s="508"/>
      <c r="AT36" s="506"/>
      <c r="AU36" s="506"/>
      <c r="AV36" s="506"/>
      <c r="AW36" s="510"/>
      <c r="AX36" s="509"/>
      <c r="AY36" s="506"/>
      <c r="AZ36" s="506"/>
      <c r="BA36" s="506"/>
      <c r="BB36" s="510"/>
      <c r="BC36" s="511">
        <f>算数得点!AZ29</f>
        <v>0</v>
      </c>
      <c r="BD36" s="512">
        <f t="shared" si="1"/>
        <v>0</v>
      </c>
      <c r="BF36" s="654" t="s">
        <v>281</v>
      </c>
      <c r="BG36" s="931" t="s">
        <v>225</v>
      </c>
      <c r="BH36" s="932"/>
      <c r="BI36" s="652"/>
      <c r="BJ36" s="653"/>
    </row>
    <row r="37" spans="1:62" ht="12" customHeight="1" x14ac:dyDescent="0.15">
      <c r="A37" s="904">
        <v>27</v>
      </c>
      <c r="B37" s="905"/>
      <c r="C37" s="513"/>
      <c r="D37" s="495"/>
      <c r="E37" s="518"/>
      <c r="F37" s="515"/>
      <c r="G37" s="515"/>
      <c r="H37" s="515"/>
      <c r="I37" s="516"/>
      <c r="J37" s="517"/>
      <c r="K37" s="515"/>
      <c r="L37" s="515"/>
      <c r="M37" s="515"/>
      <c r="N37" s="516"/>
      <c r="O37" s="517"/>
      <c r="P37" s="518"/>
      <c r="Q37" s="515"/>
      <c r="R37" s="515"/>
      <c r="S37" s="516"/>
      <c r="T37" s="517"/>
      <c r="U37" s="515"/>
      <c r="V37" s="518"/>
      <c r="W37" s="516"/>
      <c r="X37" s="519"/>
      <c r="Y37" s="518"/>
      <c r="Z37" s="516"/>
      <c r="AA37" s="515"/>
      <c r="AB37" s="515"/>
      <c r="AC37" s="516"/>
      <c r="AD37" s="517"/>
      <c r="AE37" s="515"/>
      <c r="AF37" s="515"/>
      <c r="AG37" s="515"/>
      <c r="AH37" s="519"/>
      <c r="AI37" s="517"/>
      <c r="AJ37" s="515"/>
      <c r="AK37" s="515"/>
      <c r="AL37" s="515"/>
      <c r="AM37" s="519"/>
      <c r="AN37" s="518"/>
      <c r="AO37" s="516"/>
      <c r="AP37" s="515"/>
      <c r="AQ37" s="515"/>
      <c r="AR37" s="516"/>
      <c r="AS37" s="517"/>
      <c r="AT37" s="515"/>
      <c r="AU37" s="515"/>
      <c r="AV37" s="515"/>
      <c r="AW37" s="519"/>
      <c r="AX37" s="518"/>
      <c r="AY37" s="515"/>
      <c r="AZ37" s="515"/>
      <c r="BA37" s="515"/>
      <c r="BB37" s="519"/>
      <c r="BC37" s="520">
        <f>算数得点!AZ30</f>
        <v>0</v>
      </c>
      <c r="BD37" s="521">
        <f t="shared" si="1"/>
        <v>0</v>
      </c>
      <c r="BF37" s="654" t="s">
        <v>223</v>
      </c>
      <c r="BG37" s="931" t="s">
        <v>223</v>
      </c>
      <c r="BH37" s="932"/>
      <c r="BI37" s="652"/>
      <c r="BJ37" s="653"/>
    </row>
    <row r="38" spans="1:62" ht="12" customHeight="1" thickBot="1" x14ac:dyDescent="0.2">
      <c r="A38" s="863">
        <v>28</v>
      </c>
      <c r="B38" s="864"/>
      <c r="C38" s="522"/>
      <c r="D38" s="523"/>
      <c r="E38" s="524"/>
      <c r="F38" s="525"/>
      <c r="G38" s="525"/>
      <c r="H38" s="525"/>
      <c r="I38" s="526"/>
      <c r="J38" s="527"/>
      <c r="K38" s="525"/>
      <c r="L38" s="525"/>
      <c r="M38" s="525"/>
      <c r="N38" s="526"/>
      <c r="O38" s="527"/>
      <c r="P38" s="524"/>
      <c r="Q38" s="525"/>
      <c r="R38" s="525"/>
      <c r="S38" s="526"/>
      <c r="T38" s="527"/>
      <c r="U38" s="525"/>
      <c r="V38" s="524"/>
      <c r="W38" s="526"/>
      <c r="X38" s="528"/>
      <c r="Y38" s="524"/>
      <c r="Z38" s="526"/>
      <c r="AA38" s="525"/>
      <c r="AB38" s="525"/>
      <c r="AC38" s="526"/>
      <c r="AD38" s="527"/>
      <c r="AE38" s="525"/>
      <c r="AF38" s="525"/>
      <c r="AG38" s="525"/>
      <c r="AH38" s="528"/>
      <c r="AI38" s="527"/>
      <c r="AJ38" s="525"/>
      <c r="AK38" s="525"/>
      <c r="AL38" s="525"/>
      <c r="AM38" s="528"/>
      <c r="AN38" s="524"/>
      <c r="AO38" s="526"/>
      <c r="AP38" s="525"/>
      <c r="AQ38" s="525"/>
      <c r="AR38" s="526"/>
      <c r="AS38" s="527"/>
      <c r="AT38" s="525"/>
      <c r="AU38" s="525"/>
      <c r="AV38" s="525"/>
      <c r="AW38" s="528"/>
      <c r="AX38" s="524"/>
      <c r="AY38" s="525"/>
      <c r="AZ38" s="525"/>
      <c r="BA38" s="525"/>
      <c r="BB38" s="528"/>
      <c r="BC38" s="501">
        <f>算数得点!AZ31</f>
        <v>0</v>
      </c>
      <c r="BD38" s="502">
        <f t="shared" si="1"/>
        <v>0</v>
      </c>
      <c r="BF38" s="655" t="s">
        <v>203</v>
      </c>
      <c r="BG38" s="931" t="s">
        <v>223</v>
      </c>
      <c r="BH38" s="932"/>
      <c r="BI38" s="652"/>
      <c r="BJ38" s="552"/>
    </row>
    <row r="39" spans="1:62" ht="12" customHeight="1" thickBot="1" x14ac:dyDescent="0.2">
      <c r="A39" s="902">
        <v>29</v>
      </c>
      <c r="B39" s="903"/>
      <c r="C39" s="513"/>
      <c r="D39" s="495"/>
      <c r="E39" s="496"/>
      <c r="F39" s="497"/>
      <c r="G39" s="497"/>
      <c r="H39" s="497"/>
      <c r="I39" s="498"/>
      <c r="J39" s="499"/>
      <c r="K39" s="497"/>
      <c r="L39" s="497"/>
      <c r="M39" s="497"/>
      <c r="N39" s="498"/>
      <c r="O39" s="499"/>
      <c r="P39" s="496"/>
      <c r="Q39" s="497"/>
      <c r="R39" s="497"/>
      <c r="S39" s="498"/>
      <c r="T39" s="499"/>
      <c r="U39" s="497"/>
      <c r="V39" s="496"/>
      <c r="W39" s="498"/>
      <c r="X39" s="500"/>
      <c r="Y39" s="496"/>
      <c r="Z39" s="498"/>
      <c r="AA39" s="497"/>
      <c r="AB39" s="497"/>
      <c r="AC39" s="498"/>
      <c r="AD39" s="499"/>
      <c r="AE39" s="497"/>
      <c r="AF39" s="497"/>
      <c r="AG39" s="497"/>
      <c r="AH39" s="500"/>
      <c r="AI39" s="499"/>
      <c r="AJ39" s="497"/>
      <c r="AK39" s="497"/>
      <c r="AL39" s="497"/>
      <c r="AM39" s="500"/>
      <c r="AN39" s="496"/>
      <c r="AO39" s="498"/>
      <c r="AP39" s="497"/>
      <c r="AQ39" s="497"/>
      <c r="AR39" s="498"/>
      <c r="AS39" s="531"/>
      <c r="AT39" s="529"/>
      <c r="AU39" s="529"/>
      <c r="AV39" s="529"/>
      <c r="AW39" s="532"/>
      <c r="AX39" s="514"/>
      <c r="AY39" s="529"/>
      <c r="AZ39" s="529"/>
      <c r="BA39" s="529"/>
      <c r="BB39" s="532"/>
      <c r="BC39" s="533">
        <f>算数得点!AZ32</f>
        <v>0</v>
      </c>
      <c r="BD39" s="534">
        <f t="shared" si="1"/>
        <v>0</v>
      </c>
      <c r="BF39" s="656" t="s">
        <v>203</v>
      </c>
      <c r="BG39" s="927" t="s">
        <v>223</v>
      </c>
      <c r="BH39" s="928"/>
      <c r="BI39" s="550"/>
    </row>
    <row r="40" spans="1:62" ht="12" customHeight="1" thickBot="1" x14ac:dyDescent="0.2">
      <c r="A40" s="836">
        <v>30</v>
      </c>
      <c r="B40" s="837"/>
      <c r="C40" s="503"/>
      <c r="D40" s="504"/>
      <c r="E40" s="509"/>
      <c r="F40" s="506"/>
      <c r="G40" s="506"/>
      <c r="H40" s="506"/>
      <c r="I40" s="507"/>
      <c r="J40" s="508"/>
      <c r="K40" s="506"/>
      <c r="L40" s="506"/>
      <c r="M40" s="506"/>
      <c r="N40" s="507"/>
      <c r="O40" s="508"/>
      <c r="P40" s="509"/>
      <c r="Q40" s="506"/>
      <c r="R40" s="506"/>
      <c r="S40" s="507"/>
      <c r="T40" s="508"/>
      <c r="U40" s="506"/>
      <c r="V40" s="509"/>
      <c r="W40" s="507"/>
      <c r="X40" s="510"/>
      <c r="Y40" s="509"/>
      <c r="Z40" s="507"/>
      <c r="AA40" s="506"/>
      <c r="AB40" s="506"/>
      <c r="AC40" s="507"/>
      <c r="AD40" s="508"/>
      <c r="AE40" s="506"/>
      <c r="AF40" s="506"/>
      <c r="AG40" s="506"/>
      <c r="AH40" s="510"/>
      <c r="AI40" s="508"/>
      <c r="AJ40" s="506"/>
      <c r="AK40" s="506"/>
      <c r="AL40" s="506"/>
      <c r="AM40" s="510"/>
      <c r="AN40" s="509"/>
      <c r="AO40" s="507"/>
      <c r="AP40" s="506"/>
      <c r="AQ40" s="506"/>
      <c r="AR40" s="507"/>
      <c r="AS40" s="508"/>
      <c r="AT40" s="506"/>
      <c r="AU40" s="506"/>
      <c r="AV40" s="506"/>
      <c r="AW40" s="510"/>
      <c r="AX40" s="509"/>
      <c r="AY40" s="506"/>
      <c r="AZ40" s="506"/>
      <c r="BA40" s="506"/>
      <c r="BB40" s="510"/>
      <c r="BC40" s="511">
        <f>算数得点!AZ33</f>
        <v>0</v>
      </c>
      <c r="BD40" s="512">
        <f t="shared" si="1"/>
        <v>0</v>
      </c>
      <c r="BF40" s="550"/>
      <c r="BG40" s="551"/>
    </row>
    <row r="41" spans="1:62" ht="12" customHeight="1" thickBot="1" x14ac:dyDescent="0.2">
      <c r="A41" s="904">
        <v>31</v>
      </c>
      <c r="B41" s="905"/>
      <c r="C41" s="513"/>
      <c r="D41" s="495"/>
      <c r="E41" s="518"/>
      <c r="F41" s="515"/>
      <c r="G41" s="515"/>
      <c r="H41" s="515"/>
      <c r="I41" s="516"/>
      <c r="J41" s="517"/>
      <c r="K41" s="515"/>
      <c r="L41" s="515"/>
      <c r="M41" s="515"/>
      <c r="N41" s="516"/>
      <c r="O41" s="517"/>
      <c r="P41" s="518"/>
      <c r="Q41" s="515"/>
      <c r="R41" s="515"/>
      <c r="S41" s="516"/>
      <c r="T41" s="517"/>
      <c r="U41" s="515"/>
      <c r="V41" s="518"/>
      <c r="W41" s="516"/>
      <c r="X41" s="519"/>
      <c r="Y41" s="518"/>
      <c r="Z41" s="516"/>
      <c r="AA41" s="515"/>
      <c r="AB41" s="515"/>
      <c r="AC41" s="516"/>
      <c r="AD41" s="517"/>
      <c r="AE41" s="515"/>
      <c r="AF41" s="515"/>
      <c r="AG41" s="515"/>
      <c r="AH41" s="519"/>
      <c r="AI41" s="517"/>
      <c r="AJ41" s="515"/>
      <c r="AK41" s="515"/>
      <c r="AL41" s="515"/>
      <c r="AM41" s="519"/>
      <c r="AN41" s="518"/>
      <c r="AO41" s="516"/>
      <c r="AP41" s="515"/>
      <c r="AQ41" s="515"/>
      <c r="AR41" s="516"/>
      <c r="AS41" s="517"/>
      <c r="AT41" s="515"/>
      <c r="AU41" s="515"/>
      <c r="AV41" s="515"/>
      <c r="AW41" s="519"/>
      <c r="AX41" s="518"/>
      <c r="AY41" s="515"/>
      <c r="AZ41" s="515"/>
      <c r="BA41" s="515"/>
      <c r="BB41" s="519"/>
      <c r="BC41" s="520">
        <f>算数得点!AZ34</f>
        <v>0</v>
      </c>
      <c r="BD41" s="502">
        <f t="shared" si="1"/>
        <v>0</v>
      </c>
      <c r="BF41" s="553" t="s">
        <v>160</v>
      </c>
      <c r="BG41" s="554">
        <f>SUMPRODUCT((BF35:BF39&lt;&gt;"")*1)-COUNTIF(BF35:BF39,"-")</f>
        <v>2</v>
      </c>
    </row>
    <row r="42" spans="1:62" ht="12" customHeight="1" thickBot="1" x14ac:dyDescent="0.2">
      <c r="A42" s="863">
        <v>32</v>
      </c>
      <c r="B42" s="864"/>
      <c r="C42" s="522"/>
      <c r="D42" s="523"/>
      <c r="E42" s="524"/>
      <c r="F42" s="525"/>
      <c r="G42" s="525"/>
      <c r="H42" s="525"/>
      <c r="I42" s="526"/>
      <c r="J42" s="527"/>
      <c r="K42" s="525"/>
      <c r="L42" s="525"/>
      <c r="M42" s="525"/>
      <c r="N42" s="526"/>
      <c r="O42" s="527"/>
      <c r="P42" s="524"/>
      <c r="Q42" s="525"/>
      <c r="R42" s="525"/>
      <c r="S42" s="526"/>
      <c r="T42" s="527"/>
      <c r="U42" s="525"/>
      <c r="V42" s="524"/>
      <c r="W42" s="526"/>
      <c r="X42" s="528"/>
      <c r="Y42" s="524"/>
      <c r="Z42" s="526"/>
      <c r="AA42" s="525"/>
      <c r="AB42" s="525"/>
      <c r="AC42" s="526"/>
      <c r="AD42" s="527"/>
      <c r="AE42" s="525"/>
      <c r="AF42" s="525"/>
      <c r="AG42" s="525"/>
      <c r="AH42" s="528"/>
      <c r="AI42" s="527"/>
      <c r="AJ42" s="525"/>
      <c r="AK42" s="525"/>
      <c r="AL42" s="525"/>
      <c r="AM42" s="528"/>
      <c r="AN42" s="524"/>
      <c r="AO42" s="526"/>
      <c r="AP42" s="525"/>
      <c r="AQ42" s="525"/>
      <c r="AR42" s="526"/>
      <c r="AS42" s="508"/>
      <c r="AT42" s="506"/>
      <c r="AU42" s="506"/>
      <c r="AV42" s="506"/>
      <c r="AW42" s="510"/>
      <c r="AX42" s="509"/>
      <c r="AY42" s="506"/>
      <c r="AZ42" s="506"/>
      <c r="BA42" s="506"/>
      <c r="BB42" s="510"/>
      <c r="BC42" s="535">
        <f>算数得点!AZ35</f>
        <v>0</v>
      </c>
      <c r="BD42" s="536">
        <f t="shared" si="1"/>
        <v>0</v>
      </c>
      <c r="BG42" s="556"/>
    </row>
    <row r="43" spans="1:62" ht="12" customHeight="1" x14ac:dyDescent="0.15">
      <c r="A43" s="902">
        <v>33</v>
      </c>
      <c r="B43" s="903"/>
      <c r="C43" s="494"/>
      <c r="D43" s="495"/>
      <c r="E43" s="496"/>
      <c r="F43" s="497"/>
      <c r="G43" s="497"/>
      <c r="H43" s="497"/>
      <c r="I43" s="498"/>
      <c r="J43" s="499"/>
      <c r="K43" s="497"/>
      <c r="L43" s="497"/>
      <c r="M43" s="497"/>
      <c r="N43" s="498"/>
      <c r="O43" s="499"/>
      <c r="P43" s="496"/>
      <c r="Q43" s="497"/>
      <c r="R43" s="497"/>
      <c r="S43" s="498"/>
      <c r="T43" s="499"/>
      <c r="U43" s="497"/>
      <c r="V43" s="496"/>
      <c r="W43" s="498"/>
      <c r="X43" s="500"/>
      <c r="Y43" s="496"/>
      <c r="Z43" s="498"/>
      <c r="AA43" s="497"/>
      <c r="AB43" s="497"/>
      <c r="AC43" s="498"/>
      <c r="AD43" s="499"/>
      <c r="AE43" s="497"/>
      <c r="AF43" s="497"/>
      <c r="AG43" s="497"/>
      <c r="AH43" s="500"/>
      <c r="AI43" s="499"/>
      <c r="AJ43" s="497"/>
      <c r="AK43" s="497"/>
      <c r="AL43" s="497"/>
      <c r="AM43" s="500"/>
      <c r="AN43" s="496"/>
      <c r="AO43" s="498"/>
      <c r="AP43" s="497"/>
      <c r="AQ43" s="497"/>
      <c r="AR43" s="498"/>
      <c r="AS43" s="499"/>
      <c r="AT43" s="497"/>
      <c r="AU43" s="497"/>
      <c r="AV43" s="497"/>
      <c r="AW43" s="500"/>
      <c r="AX43" s="496"/>
      <c r="AY43" s="497"/>
      <c r="AZ43" s="497"/>
      <c r="BA43" s="497"/>
      <c r="BB43" s="500"/>
      <c r="BC43" s="501">
        <f>算数得点!AZ36</f>
        <v>0</v>
      </c>
      <c r="BD43" s="534">
        <f t="shared" si="1"/>
        <v>0</v>
      </c>
      <c r="BF43" s="550"/>
      <c r="BG43" s="556"/>
    </row>
    <row r="44" spans="1:62" ht="12" customHeight="1" thickBot="1" x14ac:dyDescent="0.2">
      <c r="A44" s="836">
        <v>34</v>
      </c>
      <c r="B44" s="837"/>
      <c r="C44" s="503"/>
      <c r="D44" s="504"/>
      <c r="E44" s="509"/>
      <c r="F44" s="506"/>
      <c r="G44" s="506"/>
      <c r="H44" s="506"/>
      <c r="I44" s="507"/>
      <c r="J44" s="508"/>
      <c r="K44" s="506"/>
      <c r="L44" s="506"/>
      <c r="M44" s="506"/>
      <c r="N44" s="507"/>
      <c r="O44" s="508"/>
      <c r="P44" s="509"/>
      <c r="Q44" s="506"/>
      <c r="R44" s="506"/>
      <c r="S44" s="507"/>
      <c r="T44" s="508"/>
      <c r="U44" s="506"/>
      <c r="V44" s="509"/>
      <c r="W44" s="507"/>
      <c r="X44" s="510"/>
      <c r="Y44" s="509"/>
      <c r="Z44" s="507"/>
      <c r="AA44" s="506"/>
      <c r="AB44" s="506"/>
      <c r="AC44" s="507"/>
      <c r="AD44" s="508"/>
      <c r="AE44" s="506"/>
      <c r="AF44" s="506"/>
      <c r="AG44" s="506"/>
      <c r="AH44" s="510"/>
      <c r="AI44" s="508"/>
      <c r="AJ44" s="506"/>
      <c r="AK44" s="506"/>
      <c r="AL44" s="506"/>
      <c r="AM44" s="510"/>
      <c r="AN44" s="509"/>
      <c r="AO44" s="507"/>
      <c r="AP44" s="506"/>
      <c r="AQ44" s="506"/>
      <c r="AR44" s="507"/>
      <c r="AS44" s="508"/>
      <c r="AT44" s="506"/>
      <c r="AU44" s="506"/>
      <c r="AV44" s="506"/>
      <c r="AW44" s="510"/>
      <c r="AX44" s="509"/>
      <c r="AY44" s="506"/>
      <c r="AZ44" s="506"/>
      <c r="BA44" s="506"/>
      <c r="BB44" s="510"/>
      <c r="BC44" s="511">
        <f>算数得点!AZ37</f>
        <v>0</v>
      </c>
      <c r="BD44" s="502">
        <f t="shared" si="1"/>
        <v>0</v>
      </c>
      <c r="BF44" s="550"/>
      <c r="BG44" s="551"/>
    </row>
    <row r="45" spans="1:62" ht="12" customHeight="1" x14ac:dyDescent="0.15">
      <c r="A45" s="904">
        <v>35</v>
      </c>
      <c r="B45" s="905"/>
      <c r="C45" s="513"/>
      <c r="D45" s="495"/>
      <c r="E45" s="518"/>
      <c r="F45" s="515"/>
      <c r="G45" s="515"/>
      <c r="H45" s="515"/>
      <c r="I45" s="516"/>
      <c r="J45" s="517"/>
      <c r="K45" s="515"/>
      <c r="L45" s="515"/>
      <c r="M45" s="515"/>
      <c r="N45" s="516"/>
      <c r="O45" s="517"/>
      <c r="P45" s="518"/>
      <c r="Q45" s="515"/>
      <c r="R45" s="515"/>
      <c r="S45" s="516"/>
      <c r="T45" s="517"/>
      <c r="U45" s="515"/>
      <c r="V45" s="518"/>
      <c r="W45" s="516"/>
      <c r="X45" s="519"/>
      <c r="Y45" s="518"/>
      <c r="Z45" s="516"/>
      <c r="AA45" s="515"/>
      <c r="AB45" s="515"/>
      <c r="AC45" s="516"/>
      <c r="AD45" s="517"/>
      <c r="AE45" s="515"/>
      <c r="AF45" s="515"/>
      <c r="AG45" s="515"/>
      <c r="AH45" s="519"/>
      <c r="AI45" s="517"/>
      <c r="AJ45" s="515"/>
      <c r="AK45" s="515"/>
      <c r="AL45" s="515"/>
      <c r="AM45" s="519"/>
      <c r="AN45" s="518"/>
      <c r="AO45" s="516"/>
      <c r="AP45" s="515"/>
      <c r="AQ45" s="515"/>
      <c r="AR45" s="516"/>
      <c r="AS45" s="517"/>
      <c r="AT45" s="515"/>
      <c r="AU45" s="515"/>
      <c r="AV45" s="515"/>
      <c r="AW45" s="519"/>
      <c r="AX45" s="518"/>
      <c r="AY45" s="515"/>
      <c r="AZ45" s="515"/>
      <c r="BA45" s="515"/>
      <c r="BB45" s="519"/>
      <c r="BC45" s="520">
        <f>算数得点!AZ38</f>
        <v>0</v>
      </c>
      <c r="BD45" s="521">
        <f t="shared" si="1"/>
        <v>0</v>
      </c>
      <c r="BF45" s="550"/>
      <c r="BG45" s="555"/>
    </row>
    <row r="46" spans="1:62" ht="12" customHeight="1" thickBot="1" x14ac:dyDescent="0.2">
      <c r="A46" s="863">
        <v>36</v>
      </c>
      <c r="B46" s="864"/>
      <c r="C46" s="522"/>
      <c r="D46" s="523"/>
      <c r="E46" s="524"/>
      <c r="F46" s="525"/>
      <c r="G46" s="525"/>
      <c r="H46" s="525"/>
      <c r="I46" s="526"/>
      <c r="J46" s="527"/>
      <c r="K46" s="525"/>
      <c r="L46" s="525"/>
      <c r="M46" s="525"/>
      <c r="N46" s="526"/>
      <c r="O46" s="527"/>
      <c r="P46" s="524"/>
      <c r="Q46" s="525"/>
      <c r="R46" s="525"/>
      <c r="S46" s="526"/>
      <c r="T46" s="527"/>
      <c r="U46" s="525"/>
      <c r="V46" s="524"/>
      <c r="W46" s="526"/>
      <c r="X46" s="528"/>
      <c r="Y46" s="524"/>
      <c r="Z46" s="526"/>
      <c r="AA46" s="525"/>
      <c r="AB46" s="525"/>
      <c r="AC46" s="526"/>
      <c r="AD46" s="527"/>
      <c r="AE46" s="525"/>
      <c r="AF46" s="525"/>
      <c r="AG46" s="525"/>
      <c r="AH46" s="528"/>
      <c r="AI46" s="527"/>
      <c r="AJ46" s="525"/>
      <c r="AK46" s="525"/>
      <c r="AL46" s="525"/>
      <c r="AM46" s="528"/>
      <c r="AN46" s="524"/>
      <c r="AO46" s="526"/>
      <c r="AP46" s="525"/>
      <c r="AQ46" s="525"/>
      <c r="AR46" s="526"/>
      <c r="AS46" s="527"/>
      <c r="AT46" s="525"/>
      <c r="AU46" s="525"/>
      <c r="AV46" s="525"/>
      <c r="AW46" s="528"/>
      <c r="AX46" s="524"/>
      <c r="AY46" s="525"/>
      <c r="AZ46" s="525"/>
      <c r="BA46" s="525"/>
      <c r="BB46" s="528"/>
      <c r="BC46" s="501">
        <f>算数得点!AZ39</f>
        <v>0</v>
      </c>
      <c r="BD46" s="536">
        <f t="shared" si="1"/>
        <v>0</v>
      </c>
      <c r="BG46" s="547"/>
      <c r="BI46" s="547"/>
    </row>
    <row r="47" spans="1:62" ht="12" customHeight="1" x14ac:dyDescent="0.15">
      <c r="A47" s="902">
        <v>37</v>
      </c>
      <c r="B47" s="903"/>
      <c r="C47" s="513"/>
      <c r="D47" s="495"/>
      <c r="E47" s="496"/>
      <c r="F47" s="497"/>
      <c r="G47" s="497"/>
      <c r="H47" s="497"/>
      <c r="I47" s="498"/>
      <c r="J47" s="499"/>
      <c r="K47" s="497"/>
      <c r="L47" s="497"/>
      <c r="M47" s="497"/>
      <c r="N47" s="498"/>
      <c r="O47" s="499"/>
      <c r="P47" s="496"/>
      <c r="Q47" s="497"/>
      <c r="R47" s="497"/>
      <c r="S47" s="498"/>
      <c r="T47" s="499"/>
      <c r="U47" s="497"/>
      <c r="V47" s="496"/>
      <c r="W47" s="498"/>
      <c r="X47" s="500"/>
      <c r="Y47" s="496"/>
      <c r="Z47" s="498"/>
      <c r="AA47" s="497"/>
      <c r="AB47" s="497"/>
      <c r="AC47" s="498"/>
      <c r="AD47" s="499"/>
      <c r="AE47" s="497"/>
      <c r="AF47" s="497"/>
      <c r="AG47" s="497"/>
      <c r="AH47" s="500"/>
      <c r="AI47" s="499"/>
      <c r="AJ47" s="497"/>
      <c r="AK47" s="497"/>
      <c r="AL47" s="497"/>
      <c r="AM47" s="500"/>
      <c r="AN47" s="496"/>
      <c r="AO47" s="498"/>
      <c r="AP47" s="497"/>
      <c r="AQ47" s="497"/>
      <c r="AR47" s="498"/>
      <c r="AS47" s="531"/>
      <c r="AT47" s="529"/>
      <c r="AU47" s="529"/>
      <c r="AV47" s="529"/>
      <c r="AW47" s="532"/>
      <c r="AX47" s="514"/>
      <c r="AY47" s="529"/>
      <c r="AZ47" s="529"/>
      <c r="BA47" s="529"/>
      <c r="BB47" s="532"/>
      <c r="BC47" s="557">
        <f>算数得点!AZ40</f>
        <v>0</v>
      </c>
      <c r="BD47" s="502">
        <f t="shared" si="1"/>
        <v>0</v>
      </c>
    </row>
    <row r="48" spans="1:62" ht="12" customHeight="1" thickBot="1" x14ac:dyDescent="0.2">
      <c r="A48" s="836">
        <v>38</v>
      </c>
      <c r="B48" s="837"/>
      <c r="C48" s="503"/>
      <c r="D48" s="504"/>
      <c r="E48" s="509"/>
      <c r="F48" s="506"/>
      <c r="G48" s="506"/>
      <c r="H48" s="506"/>
      <c r="I48" s="507"/>
      <c r="J48" s="508"/>
      <c r="K48" s="506"/>
      <c r="L48" s="506"/>
      <c r="M48" s="506"/>
      <c r="N48" s="507"/>
      <c r="O48" s="508"/>
      <c r="P48" s="509"/>
      <c r="Q48" s="506"/>
      <c r="R48" s="506"/>
      <c r="S48" s="507"/>
      <c r="T48" s="508"/>
      <c r="U48" s="506"/>
      <c r="V48" s="509"/>
      <c r="W48" s="507"/>
      <c r="X48" s="510"/>
      <c r="Y48" s="509"/>
      <c r="Z48" s="507"/>
      <c r="AA48" s="506"/>
      <c r="AB48" s="506"/>
      <c r="AC48" s="507"/>
      <c r="AD48" s="508"/>
      <c r="AE48" s="506"/>
      <c r="AF48" s="506"/>
      <c r="AG48" s="506"/>
      <c r="AH48" s="510"/>
      <c r="AI48" s="508"/>
      <c r="AJ48" s="506"/>
      <c r="AK48" s="506"/>
      <c r="AL48" s="506"/>
      <c r="AM48" s="510"/>
      <c r="AN48" s="509"/>
      <c r="AO48" s="507"/>
      <c r="AP48" s="506"/>
      <c r="AQ48" s="506"/>
      <c r="AR48" s="507"/>
      <c r="AS48" s="508"/>
      <c r="AT48" s="506"/>
      <c r="AU48" s="506"/>
      <c r="AV48" s="506"/>
      <c r="AW48" s="510"/>
      <c r="AX48" s="509"/>
      <c r="AY48" s="506"/>
      <c r="AZ48" s="506"/>
      <c r="BA48" s="506"/>
      <c r="BB48" s="510"/>
      <c r="BC48" s="511">
        <f>算数得点!AZ41</f>
        <v>0</v>
      </c>
      <c r="BD48" s="512">
        <f t="shared" si="1"/>
        <v>0</v>
      </c>
      <c r="BG48" s="547"/>
    </row>
    <row r="49" spans="1:56" ht="12" customHeight="1" x14ac:dyDescent="0.15">
      <c r="A49" s="904">
        <v>39</v>
      </c>
      <c r="B49" s="905"/>
      <c r="C49" s="513"/>
      <c r="D49" s="495"/>
      <c r="E49" s="518"/>
      <c r="F49" s="515"/>
      <c r="G49" s="515"/>
      <c r="H49" s="515"/>
      <c r="I49" s="516"/>
      <c r="J49" s="517"/>
      <c r="K49" s="515"/>
      <c r="L49" s="515"/>
      <c r="M49" s="515"/>
      <c r="N49" s="516"/>
      <c r="O49" s="517"/>
      <c r="P49" s="518"/>
      <c r="Q49" s="515"/>
      <c r="R49" s="515"/>
      <c r="S49" s="516"/>
      <c r="T49" s="517"/>
      <c r="U49" s="515"/>
      <c r="V49" s="518"/>
      <c r="W49" s="516"/>
      <c r="X49" s="519"/>
      <c r="Y49" s="518"/>
      <c r="Z49" s="516"/>
      <c r="AA49" s="515"/>
      <c r="AB49" s="515"/>
      <c r="AC49" s="516"/>
      <c r="AD49" s="517"/>
      <c r="AE49" s="515"/>
      <c r="AF49" s="515"/>
      <c r="AG49" s="515"/>
      <c r="AH49" s="519"/>
      <c r="AI49" s="517"/>
      <c r="AJ49" s="515"/>
      <c r="AK49" s="515"/>
      <c r="AL49" s="515"/>
      <c r="AM49" s="519"/>
      <c r="AN49" s="518"/>
      <c r="AO49" s="516"/>
      <c r="AP49" s="515"/>
      <c r="AQ49" s="515"/>
      <c r="AR49" s="516"/>
      <c r="AS49" s="560"/>
      <c r="AT49" s="558"/>
      <c r="AU49" s="558"/>
      <c r="AV49" s="558"/>
      <c r="AW49" s="561"/>
      <c r="AX49" s="562"/>
      <c r="AY49" s="558"/>
      <c r="AZ49" s="558"/>
      <c r="BA49" s="558"/>
      <c r="BB49" s="561"/>
      <c r="BC49" s="520">
        <f>算数得点!AZ42</f>
        <v>0</v>
      </c>
      <c r="BD49" s="521">
        <f t="shared" si="1"/>
        <v>0</v>
      </c>
    </row>
    <row r="50" spans="1:56" ht="12" customHeight="1" thickBot="1" x14ac:dyDescent="0.2">
      <c r="A50" s="911">
        <v>40</v>
      </c>
      <c r="B50" s="912"/>
      <c r="C50" s="522"/>
      <c r="D50" s="523"/>
      <c r="E50" s="524"/>
      <c r="F50" s="525"/>
      <c r="G50" s="525"/>
      <c r="H50" s="525"/>
      <c r="I50" s="526"/>
      <c r="J50" s="527"/>
      <c r="K50" s="525"/>
      <c r="L50" s="525"/>
      <c r="M50" s="525"/>
      <c r="N50" s="526"/>
      <c r="O50" s="527"/>
      <c r="P50" s="524"/>
      <c r="Q50" s="525"/>
      <c r="R50" s="525"/>
      <c r="S50" s="526"/>
      <c r="T50" s="527"/>
      <c r="U50" s="525"/>
      <c r="V50" s="524"/>
      <c r="W50" s="526"/>
      <c r="X50" s="528"/>
      <c r="Y50" s="524"/>
      <c r="Z50" s="526"/>
      <c r="AA50" s="525"/>
      <c r="AB50" s="525"/>
      <c r="AC50" s="526"/>
      <c r="AD50" s="527"/>
      <c r="AE50" s="525"/>
      <c r="AF50" s="525"/>
      <c r="AG50" s="525"/>
      <c r="AH50" s="528"/>
      <c r="AI50" s="527"/>
      <c r="AJ50" s="525"/>
      <c r="AK50" s="525"/>
      <c r="AL50" s="525"/>
      <c r="AM50" s="528"/>
      <c r="AN50" s="524"/>
      <c r="AO50" s="526"/>
      <c r="AP50" s="525"/>
      <c r="AQ50" s="525"/>
      <c r="AR50" s="526"/>
      <c r="AS50" s="527"/>
      <c r="AT50" s="525"/>
      <c r="AU50" s="525"/>
      <c r="AV50" s="525"/>
      <c r="AW50" s="528"/>
      <c r="AX50" s="524"/>
      <c r="AY50" s="525"/>
      <c r="AZ50" s="525"/>
      <c r="BA50" s="525"/>
      <c r="BB50" s="528"/>
      <c r="BC50" s="563">
        <f>算数得点!AZ43</f>
        <v>0</v>
      </c>
      <c r="BD50" s="564">
        <f t="shared" si="1"/>
        <v>0</v>
      </c>
    </row>
    <row r="51" spans="1:56" ht="12" customHeight="1" x14ac:dyDescent="0.15">
      <c r="A51" s="871">
        <v>41</v>
      </c>
      <c r="B51" s="872"/>
      <c r="C51" s="494"/>
      <c r="D51" s="495"/>
      <c r="E51" s="496"/>
      <c r="F51" s="497"/>
      <c r="G51" s="497"/>
      <c r="H51" s="497"/>
      <c r="I51" s="498"/>
      <c r="J51" s="499"/>
      <c r="K51" s="497"/>
      <c r="L51" s="497"/>
      <c r="M51" s="497"/>
      <c r="N51" s="498"/>
      <c r="O51" s="499"/>
      <c r="P51" s="496"/>
      <c r="Q51" s="497"/>
      <c r="R51" s="497"/>
      <c r="S51" s="498"/>
      <c r="T51" s="499"/>
      <c r="U51" s="497"/>
      <c r="V51" s="496"/>
      <c r="W51" s="498"/>
      <c r="X51" s="500"/>
      <c r="Y51" s="496"/>
      <c r="Z51" s="498"/>
      <c r="AA51" s="497"/>
      <c r="AB51" s="497"/>
      <c r="AC51" s="498"/>
      <c r="AD51" s="499"/>
      <c r="AE51" s="497"/>
      <c r="AF51" s="497"/>
      <c r="AG51" s="497"/>
      <c r="AH51" s="500"/>
      <c r="AI51" s="499"/>
      <c r="AJ51" s="497"/>
      <c r="AK51" s="497"/>
      <c r="AL51" s="497"/>
      <c r="AM51" s="500"/>
      <c r="AN51" s="496"/>
      <c r="AO51" s="498"/>
      <c r="AP51" s="497"/>
      <c r="AQ51" s="497"/>
      <c r="AR51" s="500"/>
      <c r="AS51" s="567"/>
      <c r="AT51" s="568"/>
      <c r="AU51" s="568"/>
      <c r="AV51" s="568"/>
      <c r="AW51" s="569"/>
      <c r="AX51" s="570"/>
      <c r="AY51" s="568"/>
      <c r="AZ51" s="568"/>
      <c r="BA51" s="568"/>
      <c r="BB51" s="568"/>
      <c r="BC51" s="533">
        <f>算数得点!AZ44</f>
        <v>0</v>
      </c>
      <c r="BD51" s="571">
        <f t="shared" si="1"/>
        <v>0</v>
      </c>
    </row>
    <row r="52" spans="1:56" ht="12" customHeight="1" thickBot="1" x14ac:dyDescent="0.2">
      <c r="A52" s="869">
        <v>42</v>
      </c>
      <c r="B52" s="870"/>
      <c r="C52" s="503"/>
      <c r="D52" s="504"/>
      <c r="E52" s="509"/>
      <c r="F52" s="506"/>
      <c r="G52" s="506"/>
      <c r="H52" s="506"/>
      <c r="I52" s="507"/>
      <c r="J52" s="508"/>
      <c r="K52" s="506"/>
      <c r="L52" s="506"/>
      <c r="M52" s="506"/>
      <c r="N52" s="507"/>
      <c r="O52" s="508"/>
      <c r="P52" s="509"/>
      <c r="Q52" s="506"/>
      <c r="R52" s="506"/>
      <c r="S52" s="507"/>
      <c r="T52" s="508"/>
      <c r="U52" s="506"/>
      <c r="V52" s="509"/>
      <c r="W52" s="507"/>
      <c r="X52" s="510"/>
      <c r="Y52" s="509"/>
      <c r="Z52" s="507"/>
      <c r="AA52" s="506"/>
      <c r="AB52" s="506"/>
      <c r="AC52" s="507"/>
      <c r="AD52" s="508"/>
      <c r="AE52" s="506"/>
      <c r="AF52" s="506"/>
      <c r="AG52" s="506"/>
      <c r="AH52" s="510"/>
      <c r="AI52" s="508"/>
      <c r="AJ52" s="506"/>
      <c r="AK52" s="506"/>
      <c r="AL52" s="506"/>
      <c r="AM52" s="510"/>
      <c r="AN52" s="509"/>
      <c r="AO52" s="507"/>
      <c r="AP52" s="506"/>
      <c r="AQ52" s="506"/>
      <c r="AR52" s="510"/>
      <c r="AS52" s="574"/>
      <c r="AT52" s="572"/>
      <c r="AU52" s="572"/>
      <c r="AV52" s="572"/>
      <c r="AW52" s="575"/>
      <c r="AX52" s="505"/>
      <c r="AY52" s="572"/>
      <c r="AZ52" s="572"/>
      <c r="BA52" s="572"/>
      <c r="BB52" s="572"/>
      <c r="BC52" s="576">
        <f>算数得点!AZ45</f>
        <v>0</v>
      </c>
      <c r="BD52" s="512">
        <f t="shared" si="1"/>
        <v>0</v>
      </c>
    </row>
    <row r="53" spans="1:56" ht="12" customHeight="1" x14ac:dyDescent="0.15">
      <c r="A53" s="875">
        <v>43</v>
      </c>
      <c r="B53" s="876"/>
      <c r="C53" s="513"/>
      <c r="D53" s="495"/>
      <c r="E53" s="518"/>
      <c r="F53" s="515"/>
      <c r="G53" s="515"/>
      <c r="H53" s="515"/>
      <c r="I53" s="516"/>
      <c r="J53" s="517"/>
      <c r="K53" s="515"/>
      <c r="L53" s="515"/>
      <c r="M53" s="515"/>
      <c r="N53" s="516"/>
      <c r="O53" s="517"/>
      <c r="P53" s="518"/>
      <c r="Q53" s="515"/>
      <c r="R53" s="515"/>
      <c r="S53" s="516"/>
      <c r="T53" s="517"/>
      <c r="U53" s="515"/>
      <c r="V53" s="518"/>
      <c r="W53" s="516"/>
      <c r="X53" s="519"/>
      <c r="Y53" s="518"/>
      <c r="Z53" s="516"/>
      <c r="AA53" s="515"/>
      <c r="AB53" s="515"/>
      <c r="AC53" s="516"/>
      <c r="AD53" s="517"/>
      <c r="AE53" s="515"/>
      <c r="AF53" s="515"/>
      <c r="AG53" s="515"/>
      <c r="AH53" s="519"/>
      <c r="AI53" s="517"/>
      <c r="AJ53" s="515"/>
      <c r="AK53" s="515"/>
      <c r="AL53" s="515"/>
      <c r="AM53" s="519"/>
      <c r="AN53" s="518"/>
      <c r="AO53" s="516"/>
      <c r="AP53" s="515"/>
      <c r="AQ53" s="515"/>
      <c r="AR53" s="519"/>
      <c r="AS53" s="518"/>
      <c r="AT53" s="515"/>
      <c r="AU53" s="515"/>
      <c r="AV53" s="515"/>
      <c r="AW53" s="516"/>
      <c r="AX53" s="517"/>
      <c r="AY53" s="515"/>
      <c r="AZ53" s="515"/>
      <c r="BA53" s="515"/>
      <c r="BB53" s="515"/>
      <c r="BC53" s="577">
        <f>算数得点!AZ46</f>
        <v>0</v>
      </c>
      <c r="BD53" s="502">
        <f t="shared" si="1"/>
        <v>0</v>
      </c>
    </row>
    <row r="54" spans="1:56" ht="12" customHeight="1" thickBot="1" x14ac:dyDescent="0.2">
      <c r="A54" s="865">
        <v>44</v>
      </c>
      <c r="B54" s="866"/>
      <c r="C54" s="522"/>
      <c r="D54" s="523"/>
      <c r="E54" s="524"/>
      <c r="F54" s="525"/>
      <c r="G54" s="525"/>
      <c r="H54" s="525"/>
      <c r="I54" s="526"/>
      <c r="J54" s="527"/>
      <c r="K54" s="525"/>
      <c r="L54" s="525"/>
      <c r="M54" s="525"/>
      <c r="N54" s="526"/>
      <c r="O54" s="527"/>
      <c r="P54" s="524"/>
      <c r="Q54" s="525"/>
      <c r="R54" s="525"/>
      <c r="S54" s="526"/>
      <c r="T54" s="527"/>
      <c r="U54" s="525"/>
      <c r="V54" s="524"/>
      <c r="W54" s="526"/>
      <c r="X54" s="528"/>
      <c r="Y54" s="524"/>
      <c r="Z54" s="526"/>
      <c r="AA54" s="525"/>
      <c r="AB54" s="525"/>
      <c r="AC54" s="526"/>
      <c r="AD54" s="527"/>
      <c r="AE54" s="525"/>
      <c r="AF54" s="525"/>
      <c r="AG54" s="525"/>
      <c r="AH54" s="528"/>
      <c r="AI54" s="527"/>
      <c r="AJ54" s="525"/>
      <c r="AK54" s="525"/>
      <c r="AL54" s="525"/>
      <c r="AM54" s="528"/>
      <c r="AN54" s="524"/>
      <c r="AO54" s="526"/>
      <c r="AP54" s="525"/>
      <c r="AQ54" s="525"/>
      <c r="AR54" s="528"/>
      <c r="AS54" s="524"/>
      <c r="AT54" s="525"/>
      <c r="AU54" s="525"/>
      <c r="AV54" s="525"/>
      <c r="AW54" s="526"/>
      <c r="AX54" s="527"/>
      <c r="AY54" s="525"/>
      <c r="AZ54" s="525"/>
      <c r="BA54" s="525"/>
      <c r="BB54" s="525"/>
      <c r="BC54" s="563">
        <f>算数得点!AZ47</f>
        <v>0</v>
      </c>
      <c r="BD54" s="564">
        <f t="shared" si="1"/>
        <v>0</v>
      </c>
    </row>
    <row r="55" spans="1:56" ht="12" customHeight="1" thickBot="1" x14ac:dyDescent="0.2">
      <c r="A55" s="873">
        <v>45</v>
      </c>
      <c r="B55" s="874"/>
      <c r="C55" s="578"/>
      <c r="D55" s="579"/>
      <c r="E55" s="580"/>
      <c r="F55" s="581"/>
      <c r="G55" s="581"/>
      <c r="H55" s="581"/>
      <c r="I55" s="582"/>
      <c r="J55" s="583"/>
      <c r="K55" s="581"/>
      <c r="L55" s="581"/>
      <c r="M55" s="581"/>
      <c r="N55" s="584"/>
      <c r="O55" s="580"/>
      <c r="P55" s="581"/>
      <c r="Q55" s="581"/>
      <c r="R55" s="581"/>
      <c r="S55" s="582"/>
      <c r="T55" s="583"/>
      <c r="U55" s="581"/>
      <c r="V55" s="581"/>
      <c r="W55" s="581"/>
      <c r="X55" s="584"/>
      <c r="Y55" s="580"/>
      <c r="Z55" s="581"/>
      <c r="AA55" s="581"/>
      <c r="AB55" s="581"/>
      <c r="AC55" s="582"/>
      <c r="AD55" s="583"/>
      <c r="AE55" s="581"/>
      <c r="AF55" s="581"/>
      <c r="AG55" s="581"/>
      <c r="AH55" s="584"/>
      <c r="AI55" s="580"/>
      <c r="AJ55" s="581"/>
      <c r="AK55" s="581"/>
      <c r="AL55" s="581"/>
      <c r="AM55" s="584"/>
      <c r="AN55" s="580"/>
      <c r="AO55" s="581"/>
      <c r="AP55" s="581"/>
      <c r="AQ55" s="581"/>
      <c r="AR55" s="584"/>
      <c r="AS55" s="580"/>
      <c r="AT55" s="581"/>
      <c r="AU55" s="581"/>
      <c r="AV55" s="581"/>
      <c r="AW55" s="582"/>
      <c r="AX55" s="583"/>
      <c r="AY55" s="581"/>
      <c r="AZ55" s="581"/>
      <c r="BA55" s="581"/>
      <c r="BB55" s="581"/>
      <c r="BC55" s="585">
        <f>算数得点!AZ48</f>
        <v>0</v>
      </c>
      <c r="BD55" s="586">
        <f t="shared" si="1"/>
        <v>0</v>
      </c>
    </row>
    <row r="56" spans="1:56" ht="14.25" customHeight="1" thickBot="1" x14ac:dyDescent="0.2"/>
    <row r="57" spans="1:56" ht="14.25" customHeight="1" thickBot="1" x14ac:dyDescent="0.2">
      <c r="C57" s="136" t="s">
        <v>19</v>
      </c>
      <c r="E57" s="587">
        <v>1</v>
      </c>
      <c r="F57" s="588">
        <v>2</v>
      </c>
      <c r="G57" s="588">
        <v>3</v>
      </c>
      <c r="H57" s="588">
        <v>4</v>
      </c>
      <c r="I57" s="589">
        <v>5</v>
      </c>
      <c r="J57" s="587">
        <v>6</v>
      </c>
      <c r="K57" s="588">
        <v>7</v>
      </c>
      <c r="L57" s="588">
        <v>8</v>
      </c>
      <c r="M57" s="588">
        <v>9</v>
      </c>
      <c r="N57" s="590">
        <v>10</v>
      </c>
      <c r="O57" s="591">
        <v>11</v>
      </c>
      <c r="P57" s="591">
        <v>12</v>
      </c>
      <c r="Q57" s="588">
        <v>13</v>
      </c>
      <c r="R57" s="588">
        <v>14</v>
      </c>
      <c r="S57" s="589">
        <v>15</v>
      </c>
      <c r="T57" s="587">
        <v>16</v>
      </c>
      <c r="U57" s="588">
        <v>17</v>
      </c>
      <c r="V57" s="591">
        <v>18</v>
      </c>
      <c r="W57" s="589">
        <v>19</v>
      </c>
      <c r="X57" s="590">
        <v>20</v>
      </c>
      <c r="Y57" s="591">
        <v>21</v>
      </c>
      <c r="Z57" s="589">
        <v>22</v>
      </c>
      <c r="AA57" s="588">
        <v>23</v>
      </c>
      <c r="AB57" s="588">
        <v>24</v>
      </c>
      <c r="AC57" s="589">
        <v>25</v>
      </c>
      <c r="AD57" s="587">
        <v>26</v>
      </c>
      <c r="AE57" s="588">
        <v>27</v>
      </c>
      <c r="AF57" s="588">
        <v>28</v>
      </c>
      <c r="AG57" s="588">
        <v>29</v>
      </c>
      <c r="AH57" s="589">
        <v>30</v>
      </c>
      <c r="AI57" s="587">
        <v>31</v>
      </c>
      <c r="AJ57" s="588">
        <v>32</v>
      </c>
      <c r="AK57" s="588">
        <v>33</v>
      </c>
      <c r="AL57" s="588">
        <v>34</v>
      </c>
      <c r="AM57" s="589">
        <v>35</v>
      </c>
      <c r="AN57" s="587">
        <v>36</v>
      </c>
      <c r="AO57" s="588">
        <v>37</v>
      </c>
      <c r="AP57" s="588">
        <v>38</v>
      </c>
      <c r="AQ57" s="588">
        <v>39</v>
      </c>
      <c r="AR57" s="657">
        <v>40</v>
      </c>
      <c r="AS57" s="591">
        <v>41</v>
      </c>
      <c r="AT57" s="588">
        <v>42</v>
      </c>
      <c r="AU57" s="588">
        <v>43</v>
      </c>
      <c r="AV57" s="588">
        <v>44</v>
      </c>
      <c r="AW57" s="589">
        <v>45</v>
      </c>
      <c r="AX57" s="587">
        <v>46</v>
      </c>
      <c r="AY57" s="588">
        <v>47</v>
      </c>
      <c r="AZ57" s="588">
        <v>48</v>
      </c>
      <c r="BA57" s="588">
        <v>49</v>
      </c>
      <c r="BB57" s="658">
        <v>50</v>
      </c>
    </row>
    <row r="58" spans="1:56" ht="14.25" customHeight="1" thickTop="1" thickBot="1" x14ac:dyDescent="0.2">
      <c r="C58" s="592" t="s">
        <v>20</v>
      </c>
      <c r="D58" s="593"/>
      <c r="E58" s="659">
        <f>COUNTIF(E11:E55,1)</f>
        <v>0</v>
      </c>
      <c r="F58" s="660">
        <f t="shared" ref="F58:BB58" si="2">COUNTIF(F11:F55,1)</f>
        <v>0</v>
      </c>
      <c r="G58" s="660">
        <f t="shared" si="2"/>
        <v>0</v>
      </c>
      <c r="H58" s="660">
        <f t="shared" si="2"/>
        <v>0</v>
      </c>
      <c r="I58" s="661">
        <f t="shared" si="2"/>
        <v>0</v>
      </c>
      <c r="J58" s="659">
        <f t="shared" si="2"/>
        <v>0</v>
      </c>
      <c r="K58" s="660">
        <f t="shared" si="2"/>
        <v>0</v>
      </c>
      <c r="L58" s="660">
        <f t="shared" si="2"/>
        <v>0</v>
      </c>
      <c r="M58" s="660">
        <f t="shared" si="2"/>
        <v>0</v>
      </c>
      <c r="N58" s="662">
        <f t="shared" si="2"/>
        <v>0</v>
      </c>
      <c r="O58" s="660">
        <f t="shared" si="2"/>
        <v>0</v>
      </c>
      <c r="P58" s="660">
        <f t="shared" si="2"/>
        <v>0</v>
      </c>
      <c r="Q58" s="660">
        <f t="shared" si="2"/>
        <v>0</v>
      </c>
      <c r="R58" s="660">
        <f t="shared" si="2"/>
        <v>0</v>
      </c>
      <c r="S58" s="661">
        <f t="shared" si="2"/>
        <v>0</v>
      </c>
      <c r="T58" s="659">
        <f t="shared" si="2"/>
        <v>0</v>
      </c>
      <c r="U58" s="660">
        <f t="shared" si="2"/>
        <v>0</v>
      </c>
      <c r="V58" s="660">
        <f t="shared" si="2"/>
        <v>0</v>
      </c>
      <c r="W58" s="660">
        <f t="shared" si="2"/>
        <v>0</v>
      </c>
      <c r="X58" s="662">
        <f t="shared" si="2"/>
        <v>0</v>
      </c>
      <c r="Y58" s="660">
        <f t="shared" si="2"/>
        <v>0</v>
      </c>
      <c r="Z58" s="660">
        <f t="shared" si="2"/>
        <v>0</v>
      </c>
      <c r="AA58" s="660">
        <f t="shared" si="2"/>
        <v>0</v>
      </c>
      <c r="AB58" s="660">
        <f t="shared" si="2"/>
        <v>0</v>
      </c>
      <c r="AC58" s="661">
        <f t="shared" si="2"/>
        <v>0</v>
      </c>
      <c r="AD58" s="659">
        <f t="shared" si="2"/>
        <v>0</v>
      </c>
      <c r="AE58" s="660">
        <f t="shared" si="2"/>
        <v>0</v>
      </c>
      <c r="AF58" s="660">
        <f t="shared" si="2"/>
        <v>0</v>
      </c>
      <c r="AG58" s="660">
        <f t="shared" si="2"/>
        <v>0</v>
      </c>
      <c r="AH58" s="662">
        <f t="shared" si="2"/>
        <v>0</v>
      </c>
      <c r="AI58" s="660">
        <f t="shared" si="2"/>
        <v>0</v>
      </c>
      <c r="AJ58" s="660">
        <f t="shared" si="2"/>
        <v>0</v>
      </c>
      <c r="AK58" s="660">
        <f t="shared" si="2"/>
        <v>0</v>
      </c>
      <c r="AL58" s="660">
        <f t="shared" si="2"/>
        <v>0</v>
      </c>
      <c r="AM58" s="661">
        <f t="shared" si="2"/>
        <v>0</v>
      </c>
      <c r="AN58" s="659">
        <f t="shared" si="2"/>
        <v>0</v>
      </c>
      <c r="AO58" s="660">
        <f t="shared" si="2"/>
        <v>0</v>
      </c>
      <c r="AP58" s="660">
        <f t="shared" si="2"/>
        <v>0</v>
      </c>
      <c r="AQ58" s="660">
        <f t="shared" si="2"/>
        <v>0</v>
      </c>
      <c r="AR58" s="662">
        <f t="shared" si="2"/>
        <v>0</v>
      </c>
      <c r="AS58" s="660">
        <f t="shared" si="2"/>
        <v>0</v>
      </c>
      <c r="AT58" s="660">
        <f t="shared" si="2"/>
        <v>0</v>
      </c>
      <c r="AU58" s="660">
        <f t="shared" si="2"/>
        <v>0</v>
      </c>
      <c r="AV58" s="660">
        <f t="shared" si="2"/>
        <v>0</v>
      </c>
      <c r="AW58" s="661">
        <f t="shared" si="2"/>
        <v>0</v>
      </c>
      <c r="AX58" s="659">
        <f t="shared" si="2"/>
        <v>0</v>
      </c>
      <c r="AY58" s="660">
        <f t="shared" si="2"/>
        <v>0</v>
      </c>
      <c r="AZ58" s="660">
        <f t="shared" si="2"/>
        <v>0</v>
      </c>
      <c r="BA58" s="660">
        <f t="shared" si="2"/>
        <v>0</v>
      </c>
      <c r="BB58" s="662">
        <f t="shared" si="2"/>
        <v>0</v>
      </c>
    </row>
    <row r="59" spans="1:56" ht="14.25" customHeight="1" thickBot="1" x14ac:dyDescent="0.2">
      <c r="C59" s="596" t="s">
        <v>21</v>
      </c>
      <c r="D59" s="597"/>
      <c r="E59" s="598">
        <f>COUNTIF(E11:E55,2)</f>
        <v>0</v>
      </c>
      <c r="F59" s="599">
        <f t="shared" ref="F59:BB59" si="3">COUNTIF(F11:F55,2)</f>
        <v>0</v>
      </c>
      <c r="G59" s="599">
        <f t="shared" si="3"/>
        <v>0</v>
      </c>
      <c r="H59" s="599">
        <f t="shared" si="3"/>
        <v>0</v>
      </c>
      <c r="I59" s="600">
        <f t="shared" si="3"/>
        <v>0</v>
      </c>
      <c r="J59" s="598">
        <f t="shared" si="3"/>
        <v>0</v>
      </c>
      <c r="K59" s="599">
        <f t="shared" si="3"/>
        <v>0</v>
      </c>
      <c r="L59" s="599">
        <f t="shared" si="3"/>
        <v>0</v>
      </c>
      <c r="M59" s="599">
        <f t="shared" si="3"/>
        <v>0</v>
      </c>
      <c r="N59" s="601">
        <f t="shared" si="3"/>
        <v>0</v>
      </c>
      <c r="O59" s="599">
        <f t="shared" si="3"/>
        <v>0</v>
      </c>
      <c r="P59" s="599">
        <f t="shared" si="3"/>
        <v>0</v>
      </c>
      <c r="Q59" s="599">
        <f t="shared" si="3"/>
        <v>0</v>
      </c>
      <c r="R59" s="599">
        <f t="shared" si="3"/>
        <v>0</v>
      </c>
      <c r="S59" s="600">
        <f t="shared" si="3"/>
        <v>0</v>
      </c>
      <c r="T59" s="598">
        <f t="shared" si="3"/>
        <v>0</v>
      </c>
      <c r="U59" s="599">
        <f t="shared" si="3"/>
        <v>0</v>
      </c>
      <c r="V59" s="599">
        <f t="shared" si="3"/>
        <v>0</v>
      </c>
      <c r="W59" s="599">
        <f t="shared" si="3"/>
        <v>0</v>
      </c>
      <c r="X59" s="601">
        <f t="shared" si="3"/>
        <v>0</v>
      </c>
      <c r="Y59" s="599">
        <f t="shared" si="3"/>
        <v>0</v>
      </c>
      <c r="Z59" s="599">
        <f t="shared" si="3"/>
        <v>0</v>
      </c>
      <c r="AA59" s="599">
        <f t="shared" si="3"/>
        <v>0</v>
      </c>
      <c r="AB59" s="599">
        <f t="shared" si="3"/>
        <v>0</v>
      </c>
      <c r="AC59" s="600">
        <f t="shared" si="3"/>
        <v>0</v>
      </c>
      <c r="AD59" s="598">
        <f t="shared" si="3"/>
        <v>0</v>
      </c>
      <c r="AE59" s="599">
        <f t="shared" si="3"/>
        <v>0</v>
      </c>
      <c r="AF59" s="599">
        <f t="shared" si="3"/>
        <v>0</v>
      </c>
      <c r="AG59" s="599">
        <f t="shared" si="3"/>
        <v>0</v>
      </c>
      <c r="AH59" s="601">
        <f t="shared" si="3"/>
        <v>0</v>
      </c>
      <c r="AI59" s="599">
        <f t="shared" si="3"/>
        <v>0</v>
      </c>
      <c r="AJ59" s="599">
        <f t="shared" si="3"/>
        <v>0</v>
      </c>
      <c r="AK59" s="599">
        <f t="shared" si="3"/>
        <v>0</v>
      </c>
      <c r="AL59" s="599">
        <f t="shared" si="3"/>
        <v>0</v>
      </c>
      <c r="AM59" s="600">
        <f t="shared" si="3"/>
        <v>0</v>
      </c>
      <c r="AN59" s="598">
        <f t="shared" si="3"/>
        <v>0</v>
      </c>
      <c r="AO59" s="599">
        <f t="shared" si="3"/>
        <v>0</v>
      </c>
      <c r="AP59" s="599">
        <f t="shared" si="3"/>
        <v>0</v>
      </c>
      <c r="AQ59" s="599">
        <f t="shared" si="3"/>
        <v>0</v>
      </c>
      <c r="AR59" s="601">
        <f t="shared" si="3"/>
        <v>0</v>
      </c>
      <c r="AS59" s="599">
        <f t="shared" si="3"/>
        <v>0</v>
      </c>
      <c r="AT59" s="599">
        <f t="shared" si="3"/>
        <v>0</v>
      </c>
      <c r="AU59" s="599">
        <f t="shared" si="3"/>
        <v>0</v>
      </c>
      <c r="AV59" s="599">
        <f t="shared" si="3"/>
        <v>0</v>
      </c>
      <c r="AW59" s="600">
        <f t="shared" si="3"/>
        <v>0</v>
      </c>
      <c r="AX59" s="598">
        <f t="shared" si="3"/>
        <v>0</v>
      </c>
      <c r="AY59" s="599">
        <f t="shared" si="3"/>
        <v>0</v>
      </c>
      <c r="AZ59" s="599">
        <f t="shared" si="3"/>
        <v>0</v>
      </c>
      <c r="BA59" s="599">
        <f t="shared" si="3"/>
        <v>0</v>
      </c>
      <c r="BB59" s="601">
        <f t="shared" si="3"/>
        <v>0</v>
      </c>
    </row>
    <row r="60" spans="1:56" ht="14.25" customHeight="1" thickBot="1" x14ac:dyDescent="0.2">
      <c r="C60" s="663" t="s">
        <v>22</v>
      </c>
      <c r="D60" s="609"/>
      <c r="E60" s="664">
        <f>COUNTIF(E11:E55,3)</f>
        <v>0</v>
      </c>
      <c r="F60" s="665">
        <f t="shared" ref="F60:BB60" si="4">COUNTIF(F11:F55,3)</f>
        <v>0</v>
      </c>
      <c r="G60" s="665">
        <f t="shared" si="4"/>
        <v>0</v>
      </c>
      <c r="H60" s="665">
        <f t="shared" si="4"/>
        <v>0</v>
      </c>
      <c r="I60" s="135">
        <f t="shared" si="4"/>
        <v>0</v>
      </c>
      <c r="J60" s="664">
        <f t="shared" si="4"/>
        <v>0</v>
      </c>
      <c r="K60" s="665">
        <f t="shared" si="4"/>
        <v>0</v>
      </c>
      <c r="L60" s="665">
        <f t="shared" si="4"/>
        <v>0</v>
      </c>
      <c r="M60" s="665">
        <f t="shared" si="4"/>
        <v>0</v>
      </c>
      <c r="N60" s="666">
        <f t="shared" si="4"/>
        <v>0</v>
      </c>
      <c r="O60" s="665">
        <f t="shared" si="4"/>
        <v>0</v>
      </c>
      <c r="P60" s="665">
        <f t="shared" si="4"/>
        <v>0</v>
      </c>
      <c r="Q60" s="665">
        <f t="shared" si="4"/>
        <v>0</v>
      </c>
      <c r="R60" s="665">
        <f t="shared" si="4"/>
        <v>0</v>
      </c>
      <c r="S60" s="135">
        <f t="shared" si="4"/>
        <v>0</v>
      </c>
      <c r="T60" s="664">
        <f t="shared" si="4"/>
        <v>0</v>
      </c>
      <c r="U60" s="665">
        <f t="shared" si="4"/>
        <v>0</v>
      </c>
      <c r="V60" s="665">
        <f t="shared" si="4"/>
        <v>0</v>
      </c>
      <c r="W60" s="665">
        <f t="shared" si="4"/>
        <v>0</v>
      </c>
      <c r="X60" s="666">
        <f t="shared" si="4"/>
        <v>0</v>
      </c>
      <c r="Y60" s="665">
        <f t="shared" si="4"/>
        <v>0</v>
      </c>
      <c r="Z60" s="665">
        <f t="shared" si="4"/>
        <v>0</v>
      </c>
      <c r="AA60" s="665">
        <f t="shared" si="4"/>
        <v>0</v>
      </c>
      <c r="AB60" s="665">
        <f t="shared" si="4"/>
        <v>0</v>
      </c>
      <c r="AC60" s="135">
        <f t="shared" si="4"/>
        <v>0</v>
      </c>
      <c r="AD60" s="664">
        <f t="shared" si="4"/>
        <v>0</v>
      </c>
      <c r="AE60" s="665">
        <f t="shared" si="4"/>
        <v>0</v>
      </c>
      <c r="AF60" s="665">
        <f t="shared" si="4"/>
        <v>0</v>
      </c>
      <c r="AG60" s="665">
        <f t="shared" si="4"/>
        <v>0</v>
      </c>
      <c r="AH60" s="666">
        <f t="shared" si="4"/>
        <v>0</v>
      </c>
      <c r="AI60" s="665">
        <f t="shared" si="4"/>
        <v>0</v>
      </c>
      <c r="AJ60" s="665">
        <f t="shared" si="4"/>
        <v>0</v>
      </c>
      <c r="AK60" s="665">
        <f t="shared" si="4"/>
        <v>0</v>
      </c>
      <c r="AL60" s="665">
        <f t="shared" si="4"/>
        <v>0</v>
      </c>
      <c r="AM60" s="135">
        <f t="shared" si="4"/>
        <v>0</v>
      </c>
      <c r="AN60" s="664">
        <f t="shared" si="4"/>
        <v>0</v>
      </c>
      <c r="AO60" s="665">
        <f t="shared" si="4"/>
        <v>0</v>
      </c>
      <c r="AP60" s="665">
        <f t="shared" si="4"/>
        <v>0</v>
      </c>
      <c r="AQ60" s="665">
        <f t="shared" si="4"/>
        <v>0</v>
      </c>
      <c r="AR60" s="666">
        <f t="shared" si="4"/>
        <v>0</v>
      </c>
      <c r="AS60" s="665">
        <f t="shared" si="4"/>
        <v>0</v>
      </c>
      <c r="AT60" s="665">
        <f t="shared" si="4"/>
        <v>0</v>
      </c>
      <c r="AU60" s="665">
        <f t="shared" si="4"/>
        <v>0</v>
      </c>
      <c r="AV60" s="665">
        <f t="shared" si="4"/>
        <v>0</v>
      </c>
      <c r="AW60" s="135">
        <f t="shared" si="4"/>
        <v>0</v>
      </c>
      <c r="AX60" s="664">
        <f t="shared" si="4"/>
        <v>0</v>
      </c>
      <c r="AY60" s="665">
        <f t="shared" si="4"/>
        <v>0</v>
      </c>
      <c r="AZ60" s="665">
        <f t="shared" si="4"/>
        <v>0</v>
      </c>
      <c r="BA60" s="665">
        <f t="shared" si="4"/>
        <v>0</v>
      </c>
      <c r="BB60" s="666">
        <f t="shared" si="4"/>
        <v>0</v>
      </c>
    </row>
    <row r="61" spans="1:56" ht="14.25" thickBot="1" x14ac:dyDescent="0.2">
      <c r="C61" s="596" t="s">
        <v>23</v>
      </c>
      <c r="D61" s="597"/>
      <c r="E61" s="598">
        <f>SUM(E58:E60)</f>
        <v>0</v>
      </c>
      <c r="F61" s="599">
        <f t="shared" ref="F61:BB61" si="5">SUM(F58:F60)</f>
        <v>0</v>
      </c>
      <c r="G61" s="599">
        <f t="shared" si="5"/>
        <v>0</v>
      </c>
      <c r="H61" s="600">
        <f t="shared" si="5"/>
        <v>0</v>
      </c>
      <c r="I61" s="667">
        <f t="shared" si="5"/>
        <v>0</v>
      </c>
      <c r="J61" s="598">
        <f t="shared" si="5"/>
        <v>0</v>
      </c>
      <c r="K61" s="599">
        <f t="shared" si="5"/>
        <v>0</v>
      </c>
      <c r="L61" s="599">
        <f t="shared" si="5"/>
        <v>0</v>
      </c>
      <c r="M61" s="599">
        <f t="shared" si="5"/>
        <v>0</v>
      </c>
      <c r="N61" s="601">
        <f t="shared" si="5"/>
        <v>0</v>
      </c>
      <c r="O61" s="599">
        <f t="shared" si="5"/>
        <v>0</v>
      </c>
      <c r="P61" s="599">
        <f t="shared" si="5"/>
        <v>0</v>
      </c>
      <c r="Q61" s="599">
        <f t="shared" si="5"/>
        <v>0</v>
      </c>
      <c r="R61" s="599">
        <f t="shared" si="5"/>
        <v>0</v>
      </c>
      <c r="S61" s="600">
        <f t="shared" si="5"/>
        <v>0</v>
      </c>
      <c r="T61" s="598">
        <f t="shared" si="5"/>
        <v>0</v>
      </c>
      <c r="U61" s="599">
        <f t="shared" si="5"/>
        <v>0</v>
      </c>
      <c r="V61" s="599">
        <f t="shared" si="5"/>
        <v>0</v>
      </c>
      <c r="W61" s="599">
        <f t="shared" si="5"/>
        <v>0</v>
      </c>
      <c r="X61" s="601">
        <f t="shared" si="5"/>
        <v>0</v>
      </c>
      <c r="Y61" s="599">
        <f t="shared" si="5"/>
        <v>0</v>
      </c>
      <c r="Z61" s="599">
        <f t="shared" si="5"/>
        <v>0</v>
      </c>
      <c r="AA61" s="599">
        <f t="shared" si="5"/>
        <v>0</v>
      </c>
      <c r="AB61" s="599">
        <f t="shared" si="5"/>
        <v>0</v>
      </c>
      <c r="AC61" s="600">
        <f t="shared" si="5"/>
        <v>0</v>
      </c>
      <c r="AD61" s="598">
        <f t="shared" si="5"/>
        <v>0</v>
      </c>
      <c r="AE61" s="599">
        <f t="shared" si="5"/>
        <v>0</v>
      </c>
      <c r="AF61" s="599">
        <f t="shared" si="5"/>
        <v>0</v>
      </c>
      <c r="AG61" s="599">
        <f t="shared" si="5"/>
        <v>0</v>
      </c>
      <c r="AH61" s="601">
        <f t="shared" si="5"/>
        <v>0</v>
      </c>
      <c r="AI61" s="599">
        <f t="shared" si="5"/>
        <v>0</v>
      </c>
      <c r="AJ61" s="599">
        <f t="shared" si="5"/>
        <v>0</v>
      </c>
      <c r="AK61" s="599">
        <f t="shared" si="5"/>
        <v>0</v>
      </c>
      <c r="AL61" s="599">
        <f t="shared" si="5"/>
        <v>0</v>
      </c>
      <c r="AM61" s="600">
        <f t="shared" si="5"/>
        <v>0</v>
      </c>
      <c r="AN61" s="598">
        <f t="shared" si="5"/>
        <v>0</v>
      </c>
      <c r="AO61" s="599">
        <f t="shared" si="5"/>
        <v>0</v>
      </c>
      <c r="AP61" s="599">
        <f t="shared" si="5"/>
        <v>0</v>
      </c>
      <c r="AQ61" s="599">
        <f t="shared" si="5"/>
        <v>0</v>
      </c>
      <c r="AR61" s="601">
        <f t="shared" si="5"/>
        <v>0</v>
      </c>
      <c r="AS61" s="599">
        <f t="shared" si="5"/>
        <v>0</v>
      </c>
      <c r="AT61" s="599">
        <f t="shared" si="5"/>
        <v>0</v>
      </c>
      <c r="AU61" s="599">
        <f t="shared" si="5"/>
        <v>0</v>
      </c>
      <c r="AV61" s="599">
        <f t="shared" si="5"/>
        <v>0</v>
      </c>
      <c r="AW61" s="600">
        <f t="shared" si="5"/>
        <v>0</v>
      </c>
      <c r="AX61" s="598">
        <f t="shared" si="5"/>
        <v>0</v>
      </c>
      <c r="AY61" s="599">
        <f t="shared" si="5"/>
        <v>0</v>
      </c>
      <c r="AZ61" s="599">
        <f t="shared" si="5"/>
        <v>0</v>
      </c>
      <c r="BA61" s="599">
        <f t="shared" si="5"/>
        <v>0</v>
      </c>
      <c r="BB61" s="601">
        <f t="shared" si="5"/>
        <v>0</v>
      </c>
    </row>
    <row r="62" spans="1:56" ht="14.25" thickBot="1" x14ac:dyDescent="0.2"/>
    <row r="63" spans="1:56" ht="14.25" thickBot="1" x14ac:dyDescent="0.2">
      <c r="C63" s="136" t="s">
        <v>24</v>
      </c>
      <c r="D63" s="609"/>
      <c r="E63" s="587">
        <f t="shared" ref="E63:BB63" si="6">E57</f>
        <v>1</v>
      </c>
      <c r="F63" s="588">
        <f t="shared" si="6"/>
        <v>2</v>
      </c>
      <c r="G63" s="588">
        <f t="shared" si="6"/>
        <v>3</v>
      </c>
      <c r="H63" s="588">
        <f t="shared" si="6"/>
        <v>4</v>
      </c>
      <c r="I63" s="589">
        <f t="shared" si="6"/>
        <v>5</v>
      </c>
      <c r="J63" s="587">
        <f t="shared" si="6"/>
        <v>6</v>
      </c>
      <c r="K63" s="588">
        <f t="shared" si="6"/>
        <v>7</v>
      </c>
      <c r="L63" s="588">
        <f t="shared" si="6"/>
        <v>8</v>
      </c>
      <c r="M63" s="588">
        <f t="shared" si="6"/>
        <v>9</v>
      </c>
      <c r="N63" s="589">
        <f t="shared" si="6"/>
        <v>10</v>
      </c>
      <c r="O63" s="587">
        <f t="shared" si="6"/>
        <v>11</v>
      </c>
      <c r="P63" s="591">
        <f t="shared" si="6"/>
        <v>12</v>
      </c>
      <c r="Q63" s="588">
        <f t="shared" si="6"/>
        <v>13</v>
      </c>
      <c r="R63" s="588">
        <f t="shared" si="6"/>
        <v>14</v>
      </c>
      <c r="S63" s="589">
        <f t="shared" si="6"/>
        <v>15</v>
      </c>
      <c r="T63" s="587">
        <f t="shared" si="6"/>
        <v>16</v>
      </c>
      <c r="U63" s="588">
        <f t="shared" si="6"/>
        <v>17</v>
      </c>
      <c r="V63" s="591">
        <f t="shared" si="6"/>
        <v>18</v>
      </c>
      <c r="W63" s="589">
        <f t="shared" si="6"/>
        <v>19</v>
      </c>
      <c r="X63" s="590">
        <f t="shared" si="6"/>
        <v>20</v>
      </c>
      <c r="Y63" s="591">
        <f t="shared" si="6"/>
        <v>21</v>
      </c>
      <c r="Z63" s="589">
        <f t="shared" si="6"/>
        <v>22</v>
      </c>
      <c r="AA63" s="588">
        <f t="shared" si="6"/>
        <v>23</v>
      </c>
      <c r="AB63" s="588">
        <f t="shared" si="6"/>
        <v>24</v>
      </c>
      <c r="AC63" s="589">
        <f t="shared" si="6"/>
        <v>25</v>
      </c>
      <c r="AD63" s="587">
        <f t="shared" si="6"/>
        <v>26</v>
      </c>
      <c r="AE63" s="588">
        <f t="shared" si="6"/>
        <v>27</v>
      </c>
      <c r="AF63" s="588">
        <f t="shared" si="6"/>
        <v>28</v>
      </c>
      <c r="AG63" s="588">
        <f t="shared" si="6"/>
        <v>29</v>
      </c>
      <c r="AH63" s="589">
        <f t="shared" si="6"/>
        <v>30</v>
      </c>
      <c r="AI63" s="587">
        <f t="shared" si="6"/>
        <v>31</v>
      </c>
      <c r="AJ63" s="588">
        <f t="shared" si="6"/>
        <v>32</v>
      </c>
      <c r="AK63" s="588">
        <f t="shared" si="6"/>
        <v>33</v>
      </c>
      <c r="AL63" s="588">
        <f t="shared" si="6"/>
        <v>34</v>
      </c>
      <c r="AM63" s="590">
        <f t="shared" si="6"/>
        <v>35</v>
      </c>
      <c r="AN63" s="591">
        <f t="shared" si="6"/>
        <v>36</v>
      </c>
      <c r="AO63" s="588">
        <f t="shared" si="6"/>
        <v>37</v>
      </c>
      <c r="AP63" s="588">
        <f t="shared" si="6"/>
        <v>38</v>
      </c>
      <c r="AQ63" s="588">
        <f t="shared" si="6"/>
        <v>39</v>
      </c>
      <c r="AR63" s="590">
        <f t="shared" si="6"/>
        <v>40</v>
      </c>
      <c r="AS63" s="587">
        <f t="shared" si="6"/>
        <v>41</v>
      </c>
      <c r="AT63" s="588">
        <f t="shared" si="6"/>
        <v>42</v>
      </c>
      <c r="AU63" s="588">
        <f t="shared" si="6"/>
        <v>43</v>
      </c>
      <c r="AV63" s="588">
        <f t="shared" si="6"/>
        <v>44</v>
      </c>
      <c r="AW63" s="590">
        <f t="shared" si="6"/>
        <v>45</v>
      </c>
      <c r="AX63" s="587">
        <f t="shared" si="6"/>
        <v>46</v>
      </c>
      <c r="AY63" s="588">
        <f t="shared" si="6"/>
        <v>47</v>
      </c>
      <c r="AZ63" s="588">
        <f t="shared" si="6"/>
        <v>48</v>
      </c>
      <c r="BA63" s="588">
        <f t="shared" si="6"/>
        <v>49</v>
      </c>
      <c r="BB63" s="590">
        <f t="shared" si="6"/>
        <v>50</v>
      </c>
    </row>
    <row r="64" spans="1:56" ht="14.25" thickBot="1" x14ac:dyDescent="0.2">
      <c r="C64" s="592" t="str">
        <f>C58</f>
        <v>正答</v>
      </c>
      <c r="D64" s="593"/>
      <c r="E64" s="610" t="e">
        <f t="shared" ref="E64:BB64" si="7">E58/E61</f>
        <v>#DIV/0!</v>
      </c>
      <c r="F64" s="611" t="e">
        <f t="shared" si="7"/>
        <v>#DIV/0!</v>
      </c>
      <c r="G64" s="611" t="e">
        <f t="shared" si="7"/>
        <v>#DIV/0!</v>
      </c>
      <c r="H64" s="611" t="e">
        <f t="shared" si="7"/>
        <v>#DIV/0!</v>
      </c>
      <c r="I64" s="612" t="e">
        <f t="shared" si="7"/>
        <v>#DIV/0!</v>
      </c>
      <c r="J64" s="610" t="e">
        <f t="shared" si="7"/>
        <v>#DIV/0!</v>
      </c>
      <c r="K64" s="611" t="e">
        <f t="shared" si="7"/>
        <v>#DIV/0!</v>
      </c>
      <c r="L64" s="611" t="e">
        <f t="shared" si="7"/>
        <v>#DIV/0!</v>
      </c>
      <c r="M64" s="611" t="e">
        <f t="shared" si="7"/>
        <v>#DIV/0!</v>
      </c>
      <c r="N64" s="612" t="e">
        <f t="shared" si="7"/>
        <v>#DIV/0!</v>
      </c>
      <c r="O64" s="610" t="e">
        <f t="shared" si="7"/>
        <v>#DIV/0!</v>
      </c>
      <c r="P64" s="613" t="e">
        <f t="shared" si="7"/>
        <v>#DIV/0!</v>
      </c>
      <c r="Q64" s="611" t="e">
        <f t="shared" si="7"/>
        <v>#DIV/0!</v>
      </c>
      <c r="R64" s="611" t="e">
        <f t="shared" si="7"/>
        <v>#DIV/0!</v>
      </c>
      <c r="S64" s="612" t="e">
        <f t="shared" si="7"/>
        <v>#DIV/0!</v>
      </c>
      <c r="T64" s="610" t="e">
        <f t="shared" si="7"/>
        <v>#DIV/0!</v>
      </c>
      <c r="U64" s="611" t="e">
        <f t="shared" si="7"/>
        <v>#DIV/0!</v>
      </c>
      <c r="V64" s="613" t="e">
        <f t="shared" si="7"/>
        <v>#DIV/0!</v>
      </c>
      <c r="W64" s="612" t="e">
        <f t="shared" si="7"/>
        <v>#DIV/0!</v>
      </c>
      <c r="X64" s="614" t="e">
        <f t="shared" si="7"/>
        <v>#DIV/0!</v>
      </c>
      <c r="Y64" s="613" t="e">
        <f t="shared" si="7"/>
        <v>#DIV/0!</v>
      </c>
      <c r="Z64" s="612" t="e">
        <f t="shared" si="7"/>
        <v>#DIV/0!</v>
      </c>
      <c r="AA64" s="611" t="e">
        <f t="shared" si="7"/>
        <v>#DIV/0!</v>
      </c>
      <c r="AB64" s="611" t="e">
        <f t="shared" si="7"/>
        <v>#DIV/0!</v>
      </c>
      <c r="AC64" s="612" t="e">
        <f t="shared" si="7"/>
        <v>#DIV/0!</v>
      </c>
      <c r="AD64" s="610" t="e">
        <f t="shared" si="7"/>
        <v>#DIV/0!</v>
      </c>
      <c r="AE64" s="611" t="e">
        <f t="shared" si="7"/>
        <v>#DIV/0!</v>
      </c>
      <c r="AF64" s="611" t="e">
        <f t="shared" si="7"/>
        <v>#DIV/0!</v>
      </c>
      <c r="AG64" s="611" t="e">
        <f t="shared" si="7"/>
        <v>#DIV/0!</v>
      </c>
      <c r="AH64" s="612" t="e">
        <f t="shared" si="7"/>
        <v>#DIV/0!</v>
      </c>
      <c r="AI64" s="610" t="e">
        <f t="shared" si="7"/>
        <v>#DIV/0!</v>
      </c>
      <c r="AJ64" s="611" t="e">
        <f t="shared" si="7"/>
        <v>#DIV/0!</v>
      </c>
      <c r="AK64" s="611" t="e">
        <f t="shared" si="7"/>
        <v>#DIV/0!</v>
      </c>
      <c r="AL64" s="611" t="e">
        <f t="shared" si="7"/>
        <v>#DIV/0!</v>
      </c>
      <c r="AM64" s="614" t="e">
        <f t="shared" si="7"/>
        <v>#DIV/0!</v>
      </c>
      <c r="AN64" s="613" t="e">
        <f t="shared" si="7"/>
        <v>#DIV/0!</v>
      </c>
      <c r="AO64" s="611" t="e">
        <f t="shared" si="7"/>
        <v>#DIV/0!</v>
      </c>
      <c r="AP64" s="611" t="e">
        <f t="shared" si="7"/>
        <v>#DIV/0!</v>
      </c>
      <c r="AQ64" s="611" t="e">
        <f t="shared" si="7"/>
        <v>#DIV/0!</v>
      </c>
      <c r="AR64" s="614" t="e">
        <f t="shared" si="7"/>
        <v>#DIV/0!</v>
      </c>
      <c r="AS64" s="610" t="e">
        <f t="shared" si="7"/>
        <v>#DIV/0!</v>
      </c>
      <c r="AT64" s="611" t="e">
        <f t="shared" si="7"/>
        <v>#DIV/0!</v>
      </c>
      <c r="AU64" s="611" t="e">
        <f t="shared" si="7"/>
        <v>#DIV/0!</v>
      </c>
      <c r="AV64" s="611" t="e">
        <f t="shared" si="7"/>
        <v>#DIV/0!</v>
      </c>
      <c r="AW64" s="614" t="e">
        <f t="shared" si="7"/>
        <v>#DIV/0!</v>
      </c>
      <c r="AX64" s="610" t="e">
        <f t="shared" si="7"/>
        <v>#DIV/0!</v>
      </c>
      <c r="AY64" s="611" t="e">
        <f t="shared" si="7"/>
        <v>#DIV/0!</v>
      </c>
      <c r="AZ64" s="611" t="e">
        <f t="shared" si="7"/>
        <v>#DIV/0!</v>
      </c>
      <c r="BA64" s="611" t="e">
        <f t="shared" si="7"/>
        <v>#DIV/0!</v>
      </c>
      <c r="BB64" s="614" t="e">
        <f t="shared" si="7"/>
        <v>#DIV/0!</v>
      </c>
    </row>
    <row r="65" spans="3:54" ht="14.25" thickBot="1" x14ac:dyDescent="0.2">
      <c r="C65" s="596" t="str">
        <f>C59</f>
        <v>誤答</v>
      </c>
      <c r="D65" s="597"/>
      <c r="E65" s="615" t="e">
        <f t="shared" ref="E65:BB65" si="8">E59/E61</f>
        <v>#DIV/0!</v>
      </c>
      <c r="F65" s="616" t="e">
        <f t="shared" si="8"/>
        <v>#DIV/0!</v>
      </c>
      <c r="G65" s="616" t="e">
        <f t="shared" si="8"/>
        <v>#DIV/0!</v>
      </c>
      <c r="H65" s="616" t="e">
        <f t="shared" si="8"/>
        <v>#DIV/0!</v>
      </c>
      <c r="I65" s="617" t="e">
        <f t="shared" si="8"/>
        <v>#DIV/0!</v>
      </c>
      <c r="J65" s="615" t="e">
        <f t="shared" si="8"/>
        <v>#DIV/0!</v>
      </c>
      <c r="K65" s="616" t="e">
        <f t="shared" si="8"/>
        <v>#DIV/0!</v>
      </c>
      <c r="L65" s="616" t="e">
        <f t="shared" si="8"/>
        <v>#DIV/0!</v>
      </c>
      <c r="M65" s="616" t="e">
        <f t="shared" si="8"/>
        <v>#DIV/0!</v>
      </c>
      <c r="N65" s="617" t="e">
        <f t="shared" si="8"/>
        <v>#DIV/0!</v>
      </c>
      <c r="O65" s="615" t="e">
        <f t="shared" si="8"/>
        <v>#DIV/0!</v>
      </c>
      <c r="P65" s="618" t="e">
        <f t="shared" si="8"/>
        <v>#DIV/0!</v>
      </c>
      <c r="Q65" s="616" t="e">
        <f t="shared" si="8"/>
        <v>#DIV/0!</v>
      </c>
      <c r="R65" s="616" t="e">
        <f t="shared" si="8"/>
        <v>#DIV/0!</v>
      </c>
      <c r="S65" s="617" t="e">
        <f t="shared" si="8"/>
        <v>#DIV/0!</v>
      </c>
      <c r="T65" s="615" t="e">
        <f t="shared" si="8"/>
        <v>#DIV/0!</v>
      </c>
      <c r="U65" s="616" t="e">
        <f t="shared" si="8"/>
        <v>#DIV/0!</v>
      </c>
      <c r="V65" s="618" t="e">
        <f t="shared" si="8"/>
        <v>#DIV/0!</v>
      </c>
      <c r="W65" s="617" t="e">
        <f t="shared" si="8"/>
        <v>#DIV/0!</v>
      </c>
      <c r="X65" s="619" t="e">
        <f t="shared" si="8"/>
        <v>#DIV/0!</v>
      </c>
      <c r="Y65" s="618" t="e">
        <f t="shared" si="8"/>
        <v>#DIV/0!</v>
      </c>
      <c r="Z65" s="617" t="e">
        <f t="shared" si="8"/>
        <v>#DIV/0!</v>
      </c>
      <c r="AA65" s="616" t="e">
        <f t="shared" si="8"/>
        <v>#DIV/0!</v>
      </c>
      <c r="AB65" s="616" t="e">
        <f t="shared" si="8"/>
        <v>#DIV/0!</v>
      </c>
      <c r="AC65" s="617" t="e">
        <f t="shared" si="8"/>
        <v>#DIV/0!</v>
      </c>
      <c r="AD65" s="615" t="e">
        <f t="shared" si="8"/>
        <v>#DIV/0!</v>
      </c>
      <c r="AE65" s="616" t="e">
        <f t="shared" si="8"/>
        <v>#DIV/0!</v>
      </c>
      <c r="AF65" s="616" t="e">
        <f t="shared" si="8"/>
        <v>#DIV/0!</v>
      </c>
      <c r="AG65" s="616" t="e">
        <f t="shared" si="8"/>
        <v>#DIV/0!</v>
      </c>
      <c r="AH65" s="617" t="e">
        <f t="shared" si="8"/>
        <v>#DIV/0!</v>
      </c>
      <c r="AI65" s="615" t="e">
        <f t="shared" si="8"/>
        <v>#DIV/0!</v>
      </c>
      <c r="AJ65" s="616" t="e">
        <f t="shared" si="8"/>
        <v>#DIV/0!</v>
      </c>
      <c r="AK65" s="616" t="e">
        <f t="shared" si="8"/>
        <v>#DIV/0!</v>
      </c>
      <c r="AL65" s="616" t="e">
        <f t="shared" si="8"/>
        <v>#DIV/0!</v>
      </c>
      <c r="AM65" s="619" t="e">
        <f t="shared" si="8"/>
        <v>#DIV/0!</v>
      </c>
      <c r="AN65" s="618" t="e">
        <f t="shared" si="8"/>
        <v>#DIV/0!</v>
      </c>
      <c r="AO65" s="616" t="e">
        <f t="shared" si="8"/>
        <v>#DIV/0!</v>
      </c>
      <c r="AP65" s="616" t="e">
        <f t="shared" si="8"/>
        <v>#DIV/0!</v>
      </c>
      <c r="AQ65" s="616" t="e">
        <f t="shared" si="8"/>
        <v>#DIV/0!</v>
      </c>
      <c r="AR65" s="619" t="e">
        <f t="shared" si="8"/>
        <v>#DIV/0!</v>
      </c>
      <c r="AS65" s="615" t="e">
        <f t="shared" si="8"/>
        <v>#DIV/0!</v>
      </c>
      <c r="AT65" s="616" t="e">
        <f t="shared" si="8"/>
        <v>#DIV/0!</v>
      </c>
      <c r="AU65" s="616" t="e">
        <f t="shared" si="8"/>
        <v>#DIV/0!</v>
      </c>
      <c r="AV65" s="616" t="e">
        <f t="shared" si="8"/>
        <v>#DIV/0!</v>
      </c>
      <c r="AW65" s="619" t="e">
        <f t="shared" si="8"/>
        <v>#DIV/0!</v>
      </c>
      <c r="AX65" s="615" t="e">
        <f t="shared" si="8"/>
        <v>#DIV/0!</v>
      </c>
      <c r="AY65" s="616" t="e">
        <f t="shared" si="8"/>
        <v>#DIV/0!</v>
      </c>
      <c r="AZ65" s="616" t="e">
        <f t="shared" si="8"/>
        <v>#DIV/0!</v>
      </c>
      <c r="BA65" s="616" t="e">
        <f t="shared" si="8"/>
        <v>#DIV/0!</v>
      </c>
      <c r="BB65" s="619" t="e">
        <f t="shared" si="8"/>
        <v>#DIV/0!</v>
      </c>
    </row>
    <row r="66" spans="3:54" ht="14.25" thickBot="1" x14ac:dyDescent="0.2">
      <c r="C66" s="620" t="str">
        <f>C60</f>
        <v>無答</v>
      </c>
      <c r="D66" s="621"/>
      <c r="E66" s="668" t="e">
        <f t="shared" ref="E66:BB66" si="9">E60/E61</f>
        <v>#DIV/0!</v>
      </c>
      <c r="F66" s="669" t="e">
        <f t="shared" si="9"/>
        <v>#DIV/0!</v>
      </c>
      <c r="G66" s="669" t="e">
        <f t="shared" si="9"/>
        <v>#DIV/0!</v>
      </c>
      <c r="H66" s="669" t="e">
        <f t="shared" si="9"/>
        <v>#DIV/0!</v>
      </c>
      <c r="I66" s="670" t="e">
        <f t="shared" si="9"/>
        <v>#DIV/0!</v>
      </c>
      <c r="J66" s="668" t="e">
        <f t="shared" si="9"/>
        <v>#DIV/0!</v>
      </c>
      <c r="K66" s="669" t="e">
        <f t="shared" si="9"/>
        <v>#DIV/0!</v>
      </c>
      <c r="L66" s="669" t="e">
        <f t="shared" si="9"/>
        <v>#DIV/0!</v>
      </c>
      <c r="M66" s="669" t="e">
        <f t="shared" si="9"/>
        <v>#DIV/0!</v>
      </c>
      <c r="N66" s="670" t="e">
        <f t="shared" si="9"/>
        <v>#DIV/0!</v>
      </c>
      <c r="O66" s="668" t="e">
        <f t="shared" si="9"/>
        <v>#DIV/0!</v>
      </c>
      <c r="P66" s="671" t="e">
        <f t="shared" si="9"/>
        <v>#DIV/0!</v>
      </c>
      <c r="Q66" s="669" t="e">
        <f t="shared" si="9"/>
        <v>#DIV/0!</v>
      </c>
      <c r="R66" s="669" t="e">
        <f t="shared" si="9"/>
        <v>#DIV/0!</v>
      </c>
      <c r="S66" s="670" t="e">
        <f t="shared" si="9"/>
        <v>#DIV/0!</v>
      </c>
      <c r="T66" s="668" t="e">
        <f t="shared" si="9"/>
        <v>#DIV/0!</v>
      </c>
      <c r="U66" s="669" t="e">
        <f t="shared" si="9"/>
        <v>#DIV/0!</v>
      </c>
      <c r="V66" s="671" t="e">
        <f t="shared" si="9"/>
        <v>#DIV/0!</v>
      </c>
      <c r="W66" s="670" t="e">
        <f t="shared" si="9"/>
        <v>#DIV/0!</v>
      </c>
      <c r="X66" s="672" t="e">
        <f t="shared" si="9"/>
        <v>#DIV/0!</v>
      </c>
      <c r="Y66" s="671" t="e">
        <f t="shared" si="9"/>
        <v>#DIV/0!</v>
      </c>
      <c r="Z66" s="670" t="e">
        <f t="shared" si="9"/>
        <v>#DIV/0!</v>
      </c>
      <c r="AA66" s="669" t="e">
        <f t="shared" si="9"/>
        <v>#DIV/0!</v>
      </c>
      <c r="AB66" s="669" t="e">
        <f t="shared" si="9"/>
        <v>#DIV/0!</v>
      </c>
      <c r="AC66" s="670" t="e">
        <f t="shared" si="9"/>
        <v>#DIV/0!</v>
      </c>
      <c r="AD66" s="668" t="e">
        <f t="shared" si="9"/>
        <v>#DIV/0!</v>
      </c>
      <c r="AE66" s="669" t="e">
        <f t="shared" si="9"/>
        <v>#DIV/0!</v>
      </c>
      <c r="AF66" s="669" t="e">
        <f t="shared" si="9"/>
        <v>#DIV/0!</v>
      </c>
      <c r="AG66" s="669" t="e">
        <f t="shared" si="9"/>
        <v>#DIV/0!</v>
      </c>
      <c r="AH66" s="670" t="e">
        <f t="shared" si="9"/>
        <v>#DIV/0!</v>
      </c>
      <c r="AI66" s="668" t="e">
        <f t="shared" si="9"/>
        <v>#DIV/0!</v>
      </c>
      <c r="AJ66" s="669" t="e">
        <f t="shared" si="9"/>
        <v>#DIV/0!</v>
      </c>
      <c r="AK66" s="669" t="e">
        <f t="shared" si="9"/>
        <v>#DIV/0!</v>
      </c>
      <c r="AL66" s="669" t="e">
        <f t="shared" si="9"/>
        <v>#DIV/0!</v>
      </c>
      <c r="AM66" s="672" t="e">
        <f t="shared" si="9"/>
        <v>#DIV/0!</v>
      </c>
      <c r="AN66" s="671" t="e">
        <f t="shared" si="9"/>
        <v>#DIV/0!</v>
      </c>
      <c r="AO66" s="669" t="e">
        <f t="shared" si="9"/>
        <v>#DIV/0!</v>
      </c>
      <c r="AP66" s="669" t="e">
        <f t="shared" si="9"/>
        <v>#DIV/0!</v>
      </c>
      <c r="AQ66" s="669" t="e">
        <f t="shared" si="9"/>
        <v>#DIV/0!</v>
      </c>
      <c r="AR66" s="672" t="e">
        <f t="shared" si="9"/>
        <v>#DIV/0!</v>
      </c>
      <c r="AS66" s="668" t="e">
        <f t="shared" si="9"/>
        <v>#DIV/0!</v>
      </c>
      <c r="AT66" s="669" t="e">
        <f t="shared" si="9"/>
        <v>#DIV/0!</v>
      </c>
      <c r="AU66" s="669" t="e">
        <f t="shared" si="9"/>
        <v>#DIV/0!</v>
      </c>
      <c r="AV66" s="669" t="e">
        <f t="shared" si="9"/>
        <v>#DIV/0!</v>
      </c>
      <c r="AW66" s="672" t="e">
        <f t="shared" si="9"/>
        <v>#DIV/0!</v>
      </c>
      <c r="AX66" s="668" t="e">
        <f t="shared" si="9"/>
        <v>#DIV/0!</v>
      </c>
      <c r="AY66" s="669" t="e">
        <f t="shared" si="9"/>
        <v>#DIV/0!</v>
      </c>
      <c r="AZ66" s="669" t="e">
        <f t="shared" si="9"/>
        <v>#DIV/0!</v>
      </c>
      <c r="BA66" s="669" t="e">
        <f t="shared" si="9"/>
        <v>#DIV/0!</v>
      </c>
      <c r="BB66" s="672" t="e">
        <f t="shared" si="9"/>
        <v>#DIV/0!</v>
      </c>
    </row>
    <row r="67" spans="3:54" ht="15" thickTop="1" thickBot="1" x14ac:dyDescent="0.2">
      <c r="C67" s="602" t="str">
        <f>C61</f>
        <v>合計</v>
      </c>
      <c r="D67" s="603"/>
      <c r="E67" s="622" t="e">
        <f t="shared" ref="E67:BB67" si="10">SUM(E64:E66)</f>
        <v>#DIV/0!</v>
      </c>
      <c r="F67" s="623" t="e">
        <f t="shared" si="10"/>
        <v>#DIV/0!</v>
      </c>
      <c r="G67" s="623" t="e">
        <f t="shared" si="10"/>
        <v>#DIV/0!</v>
      </c>
      <c r="H67" s="623" t="e">
        <f t="shared" si="10"/>
        <v>#DIV/0!</v>
      </c>
      <c r="I67" s="624" t="e">
        <f t="shared" si="10"/>
        <v>#DIV/0!</v>
      </c>
      <c r="J67" s="622" t="e">
        <f t="shared" si="10"/>
        <v>#DIV/0!</v>
      </c>
      <c r="K67" s="623" t="e">
        <f t="shared" si="10"/>
        <v>#DIV/0!</v>
      </c>
      <c r="L67" s="623" t="e">
        <f t="shared" si="10"/>
        <v>#DIV/0!</v>
      </c>
      <c r="M67" s="623" t="e">
        <f t="shared" si="10"/>
        <v>#DIV/0!</v>
      </c>
      <c r="N67" s="624" t="e">
        <f t="shared" si="10"/>
        <v>#DIV/0!</v>
      </c>
      <c r="O67" s="622" t="e">
        <f t="shared" si="10"/>
        <v>#DIV/0!</v>
      </c>
      <c r="P67" s="673" t="e">
        <f t="shared" si="10"/>
        <v>#DIV/0!</v>
      </c>
      <c r="Q67" s="674" t="e">
        <f t="shared" si="10"/>
        <v>#DIV/0!</v>
      </c>
      <c r="R67" s="674" t="e">
        <f t="shared" si="10"/>
        <v>#DIV/0!</v>
      </c>
      <c r="S67" s="675" t="e">
        <f t="shared" si="10"/>
        <v>#DIV/0!</v>
      </c>
      <c r="T67" s="676" t="e">
        <f t="shared" si="10"/>
        <v>#DIV/0!</v>
      </c>
      <c r="U67" s="674" t="e">
        <f t="shared" si="10"/>
        <v>#DIV/0!</v>
      </c>
      <c r="V67" s="625" t="e">
        <f t="shared" si="10"/>
        <v>#DIV/0!</v>
      </c>
      <c r="W67" s="624" t="e">
        <f t="shared" si="10"/>
        <v>#DIV/0!</v>
      </c>
      <c r="X67" s="626" t="e">
        <f t="shared" si="10"/>
        <v>#DIV/0!</v>
      </c>
      <c r="Y67" s="625" t="e">
        <f t="shared" si="10"/>
        <v>#DIV/0!</v>
      </c>
      <c r="Z67" s="624" t="e">
        <f t="shared" si="10"/>
        <v>#DIV/0!</v>
      </c>
      <c r="AA67" s="623" t="e">
        <f t="shared" si="10"/>
        <v>#DIV/0!</v>
      </c>
      <c r="AB67" s="623" t="e">
        <f t="shared" si="10"/>
        <v>#DIV/0!</v>
      </c>
      <c r="AC67" s="624" t="e">
        <f t="shared" si="10"/>
        <v>#DIV/0!</v>
      </c>
      <c r="AD67" s="622" t="e">
        <f t="shared" si="10"/>
        <v>#DIV/0!</v>
      </c>
      <c r="AE67" s="623" t="e">
        <f t="shared" si="10"/>
        <v>#DIV/0!</v>
      </c>
      <c r="AF67" s="623" t="e">
        <f t="shared" si="10"/>
        <v>#DIV/0!</v>
      </c>
      <c r="AG67" s="623" t="e">
        <f t="shared" si="10"/>
        <v>#DIV/0!</v>
      </c>
      <c r="AH67" s="624" t="e">
        <f t="shared" si="10"/>
        <v>#DIV/0!</v>
      </c>
      <c r="AI67" s="622" t="e">
        <f t="shared" si="10"/>
        <v>#DIV/0!</v>
      </c>
      <c r="AJ67" s="623" t="e">
        <f t="shared" si="10"/>
        <v>#DIV/0!</v>
      </c>
      <c r="AK67" s="623" t="e">
        <f t="shared" si="10"/>
        <v>#DIV/0!</v>
      </c>
      <c r="AL67" s="623" t="e">
        <f t="shared" si="10"/>
        <v>#DIV/0!</v>
      </c>
      <c r="AM67" s="626" t="e">
        <f t="shared" si="10"/>
        <v>#DIV/0!</v>
      </c>
      <c r="AN67" s="625" t="e">
        <f t="shared" si="10"/>
        <v>#DIV/0!</v>
      </c>
      <c r="AO67" s="623" t="e">
        <f t="shared" si="10"/>
        <v>#DIV/0!</v>
      </c>
      <c r="AP67" s="623" t="e">
        <f t="shared" si="10"/>
        <v>#DIV/0!</v>
      </c>
      <c r="AQ67" s="623" t="e">
        <f t="shared" si="10"/>
        <v>#DIV/0!</v>
      </c>
      <c r="AR67" s="626" t="e">
        <f t="shared" si="10"/>
        <v>#DIV/0!</v>
      </c>
      <c r="AS67" s="622" t="e">
        <f t="shared" si="10"/>
        <v>#DIV/0!</v>
      </c>
      <c r="AT67" s="623" t="e">
        <f t="shared" si="10"/>
        <v>#DIV/0!</v>
      </c>
      <c r="AU67" s="623" t="e">
        <f t="shared" si="10"/>
        <v>#DIV/0!</v>
      </c>
      <c r="AV67" s="623" t="e">
        <f t="shared" si="10"/>
        <v>#DIV/0!</v>
      </c>
      <c r="AW67" s="626" t="e">
        <f t="shared" si="10"/>
        <v>#DIV/0!</v>
      </c>
      <c r="AX67" s="622" t="e">
        <f t="shared" si="10"/>
        <v>#DIV/0!</v>
      </c>
      <c r="AY67" s="623" t="e">
        <f t="shared" si="10"/>
        <v>#DIV/0!</v>
      </c>
      <c r="AZ67" s="623" t="e">
        <f t="shared" si="10"/>
        <v>#DIV/0!</v>
      </c>
      <c r="BA67" s="623" t="e">
        <f t="shared" si="10"/>
        <v>#DIV/0!</v>
      </c>
      <c r="BB67" s="626" t="e">
        <f t="shared" si="10"/>
        <v>#DIV/0!</v>
      </c>
    </row>
    <row r="69" spans="3:54" ht="14.25" thickBot="1" x14ac:dyDescent="0.2">
      <c r="C69" s="136" t="s">
        <v>25</v>
      </c>
    </row>
    <row r="70" spans="3:54" ht="14.25" thickBot="1" x14ac:dyDescent="0.2">
      <c r="C70" s="596"/>
      <c r="D70" s="597"/>
      <c r="E70" s="627"/>
      <c r="F70" s="868" t="str">
        <f>BF35</f>
        <v>知・技</v>
      </c>
      <c r="G70" s="868"/>
      <c r="H70" s="868"/>
      <c r="I70" s="601"/>
      <c r="J70" s="627"/>
      <c r="K70" s="868" t="str">
        <f>BF36</f>
        <v>思･判･表</v>
      </c>
      <c r="L70" s="868"/>
      <c r="M70" s="868"/>
      <c r="N70" s="601"/>
      <c r="O70" s="627"/>
      <c r="P70" s="868" t="str">
        <f>BF37</f>
        <v>-</v>
      </c>
      <c r="Q70" s="868"/>
      <c r="R70" s="868"/>
      <c r="S70" s="601"/>
      <c r="T70" s="627"/>
      <c r="U70" s="868" t="str">
        <f>BF38</f>
        <v>-</v>
      </c>
      <c r="V70" s="868"/>
      <c r="W70" s="868"/>
      <c r="X70" s="601"/>
      <c r="Y70" s="627"/>
      <c r="Z70" s="868" t="str">
        <f>BF39</f>
        <v>-</v>
      </c>
      <c r="AA70" s="868"/>
      <c r="AB70" s="868"/>
      <c r="AC70" s="601"/>
      <c r="AD70" s="135"/>
      <c r="AE70" s="628"/>
      <c r="AF70" s="628"/>
      <c r="AG70" s="628"/>
      <c r="AH70" s="135"/>
      <c r="AI70" s="135"/>
      <c r="AJ70" s="628"/>
      <c r="AK70" s="628"/>
      <c r="AL70" s="628"/>
      <c r="AM70" s="135"/>
      <c r="AN70" s="135"/>
      <c r="AO70" s="628"/>
      <c r="AP70" s="628"/>
      <c r="AQ70" s="628"/>
      <c r="AR70" s="135"/>
      <c r="AS70" s="135"/>
      <c r="AT70" s="628"/>
      <c r="AU70" s="628"/>
      <c r="AV70" s="628"/>
      <c r="AW70" s="135"/>
      <c r="AX70" s="135"/>
      <c r="AY70" s="628"/>
      <c r="AZ70" s="628"/>
      <c r="BA70" s="628"/>
      <c r="BB70" s="135"/>
    </row>
    <row r="71" spans="3:54" x14ac:dyDescent="0.15">
      <c r="C71" s="629" t="s">
        <v>26</v>
      </c>
      <c r="D71" s="630"/>
      <c r="E71" s="631"/>
      <c r="F71" s="882" t="e">
        <f>算数得点!BB64</f>
        <v>#DIV/0!</v>
      </c>
      <c r="G71" s="883"/>
      <c r="H71" s="883"/>
      <c r="I71" s="632"/>
      <c r="J71" s="631"/>
      <c r="K71" s="882" t="e">
        <f>算数得点!BB65</f>
        <v>#DIV/0!</v>
      </c>
      <c r="L71" s="883"/>
      <c r="M71" s="883"/>
      <c r="N71" s="632"/>
      <c r="O71" s="633"/>
      <c r="P71" s="882" t="e">
        <f>算数得点!BB66</f>
        <v>#DIV/0!</v>
      </c>
      <c r="Q71" s="882"/>
      <c r="R71" s="882"/>
      <c r="S71" s="632"/>
      <c r="T71" s="633"/>
      <c r="U71" s="882" t="e">
        <f>算数得点!BB67</f>
        <v>#DIV/0!</v>
      </c>
      <c r="V71" s="882"/>
      <c r="W71" s="882"/>
      <c r="X71" s="632"/>
      <c r="Y71" s="633"/>
      <c r="Z71" s="917" t="e">
        <f>算数得点!BB68</f>
        <v>#DIV/0!</v>
      </c>
      <c r="AA71" s="918"/>
      <c r="AB71" s="848"/>
      <c r="AC71" s="632"/>
      <c r="AD71" s="634"/>
      <c r="AE71" s="628"/>
      <c r="AF71" s="628"/>
      <c r="AG71" s="628"/>
      <c r="AH71" s="135"/>
      <c r="AI71" s="634"/>
      <c r="AJ71" s="628"/>
      <c r="AK71" s="628"/>
      <c r="AL71" s="628"/>
      <c r="AM71" s="135"/>
      <c r="AN71" s="634"/>
      <c r="AO71" s="628"/>
      <c r="AP71" s="628"/>
      <c r="AQ71" s="628"/>
      <c r="AR71" s="135"/>
      <c r="AS71" s="634"/>
      <c r="AT71" s="628"/>
      <c r="AU71" s="628"/>
      <c r="AV71" s="628"/>
      <c r="AW71" s="135"/>
      <c r="AX71" s="634"/>
      <c r="AY71" s="628"/>
      <c r="AZ71" s="628"/>
      <c r="BA71" s="628"/>
      <c r="BB71" s="135"/>
    </row>
    <row r="72" spans="3:54" x14ac:dyDescent="0.15">
      <c r="C72" s="635" t="s">
        <v>27</v>
      </c>
      <c r="D72" s="636"/>
      <c r="E72" s="637"/>
      <c r="F72" s="884" t="e">
        <f>算数得点!BB71</f>
        <v>#DIV/0!</v>
      </c>
      <c r="G72" s="885"/>
      <c r="H72" s="885"/>
      <c r="I72" s="638"/>
      <c r="J72" s="637"/>
      <c r="K72" s="886" t="e">
        <f>算数得点!BB72</f>
        <v>#DIV/0!</v>
      </c>
      <c r="L72" s="887"/>
      <c r="M72" s="888"/>
      <c r="N72" s="638"/>
      <c r="O72" s="639"/>
      <c r="P72" s="886" t="e">
        <f>算数得点!BB73</f>
        <v>#DIV/0!</v>
      </c>
      <c r="Q72" s="887"/>
      <c r="R72" s="888"/>
      <c r="S72" s="638"/>
      <c r="T72" s="639"/>
      <c r="U72" s="886" t="e">
        <f>算数得点!BB74</f>
        <v>#DIV/0!</v>
      </c>
      <c r="V72" s="887"/>
      <c r="W72" s="888"/>
      <c r="X72" s="638"/>
      <c r="Y72" s="639"/>
      <c r="Z72" s="914" t="e">
        <f>算数得点!BB75</f>
        <v>#DIV/0!</v>
      </c>
      <c r="AA72" s="915"/>
      <c r="AB72" s="916"/>
      <c r="AC72" s="638"/>
      <c r="AD72" s="634"/>
      <c r="AE72" s="628"/>
      <c r="AF72" s="628"/>
      <c r="AG72" s="628"/>
      <c r="AH72" s="135"/>
      <c r="AI72" s="634"/>
      <c r="AJ72" s="628"/>
      <c r="AK72" s="628"/>
      <c r="AL72" s="628"/>
      <c r="AM72" s="135"/>
      <c r="AN72" s="634"/>
      <c r="AO72" s="628"/>
      <c r="AP72" s="628"/>
      <c r="AQ72" s="628"/>
      <c r="AR72" s="135"/>
      <c r="AS72" s="634"/>
      <c r="AT72" s="628"/>
      <c r="AU72" s="628"/>
      <c r="AV72" s="628"/>
      <c r="AW72" s="135"/>
      <c r="AX72" s="634"/>
      <c r="AY72" s="628"/>
      <c r="AZ72" s="628"/>
      <c r="BA72" s="628"/>
      <c r="BB72" s="135"/>
    </row>
    <row r="73" spans="3:54" ht="14.25" thickBot="1" x14ac:dyDescent="0.2">
      <c r="C73" s="640" t="s">
        <v>28</v>
      </c>
      <c r="D73" s="641"/>
      <c r="E73" s="642"/>
      <c r="F73" s="889" t="e">
        <f>算数得点!BB78</f>
        <v>#DIV/0!</v>
      </c>
      <c r="G73" s="890"/>
      <c r="H73" s="890"/>
      <c r="I73" s="643"/>
      <c r="J73" s="642"/>
      <c r="K73" s="878" t="e">
        <f>算数得点!BB79</f>
        <v>#DIV/0!</v>
      </c>
      <c r="L73" s="879"/>
      <c r="M73" s="880"/>
      <c r="N73" s="643"/>
      <c r="O73" s="644"/>
      <c r="P73" s="878" t="e">
        <f>算数得点!BB80</f>
        <v>#DIV/0!</v>
      </c>
      <c r="Q73" s="879"/>
      <c r="R73" s="880"/>
      <c r="S73" s="643"/>
      <c r="T73" s="644"/>
      <c r="U73" s="878" t="e">
        <f>算数得点!BB81</f>
        <v>#DIV/0!</v>
      </c>
      <c r="V73" s="879"/>
      <c r="W73" s="880"/>
      <c r="X73" s="643"/>
      <c r="Y73" s="644"/>
      <c r="Z73" s="912" t="e">
        <f>算数得点!BB82</f>
        <v>#DIV/0!</v>
      </c>
      <c r="AA73" s="913"/>
      <c r="AB73" s="846"/>
      <c r="AC73" s="643"/>
      <c r="AD73" s="634"/>
      <c r="AE73" s="628"/>
      <c r="AF73" s="628"/>
      <c r="AG73" s="628"/>
      <c r="AH73" s="135"/>
      <c r="AI73" s="634"/>
      <c r="AJ73" s="628"/>
      <c r="AK73" s="628"/>
      <c r="AL73" s="628"/>
      <c r="AM73" s="135"/>
      <c r="AN73" s="634"/>
      <c r="AO73" s="628"/>
      <c r="AP73" s="628"/>
      <c r="AQ73" s="628"/>
      <c r="AR73" s="135"/>
      <c r="AS73" s="634"/>
      <c r="AT73" s="628"/>
      <c r="AU73" s="628"/>
      <c r="AV73" s="628"/>
      <c r="AW73" s="135"/>
      <c r="AX73" s="634"/>
      <c r="AY73" s="628"/>
      <c r="AZ73" s="628"/>
      <c r="BA73" s="628"/>
      <c r="BB73" s="135"/>
    </row>
    <row r="74" spans="3:54" ht="14.25" thickBot="1" x14ac:dyDescent="0.2">
      <c r="C74" s="596" t="s">
        <v>23</v>
      </c>
      <c r="D74" s="597"/>
      <c r="E74" s="600"/>
      <c r="F74" s="881" t="e">
        <f>SUM(F71:H73)</f>
        <v>#DIV/0!</v>
      </c>
      <c r="G74" s="881"/>
      <c r="H74" s="881"/>
      <c r="I74" s="601"/>
      <c r="J74" s="600"/>
      <c r="K74" s="881" t="e">
        <f>SUM(K71:M73)</f>
        <v>#DIV/0!</v>
      </c>
      <c r="L74" s="881"/>
      <c r="M74" s="881"/>
      <c r="N74" s="601"/>
      <c r="O74" s="600"/>
      <c r="P74" s="881" t="e">
        <f>SUM(P71:R73)</f>
        <v>#DIV/0!</v>
      </c>
      <c r="Q74" s="881"/>
      <c r="R74" s="881"/>
      <c r="S74" s="601"/>
      <c r="T74" s="600"/>
      <c r="U74" s="881" t="e">
        <f>SUM(U71:W73)</f>
        <v>#DIV/0!</v>
      </c>
      <c r="V74" s="881"/>
      <c r="W74" s="881"/>
      <c r="X74" s="601"/>
      <c r="Y74" s="600"/>
      <c r="Z74" s="881" t="e">
        <f>SUM(Z71:AB73)</f>
        <v>#DIV/0!</v>
      </c>
      <c r="AA74" s="881"/>
      <c r="AB74" s="881"/>
      <c r="AC74" s="601"/>
      <c r="AD74" s="135"/>
      <c r="AE74" s="645"/>
      <c r="AF74" s="645"/>
      <c r="AG74" s="645"/>
      <c r="AH74" s="135"/>
      <c r="AI74" s="135"/>
      <c r="AJ74" s="645"/>
      <c r="AK74" s="645"/>
      <c r="AL74" s="645"/>
      <c r="AM74" s="135"/>
      <c r="AN74" s="135"/>
      <c r="AO74" s="645"/>
      <c r="AP74" s="645"/>
      <c r="AQ74" s="645"/>
      <c r="AR74" s="135"/>
      <c r="AS74" s="135"/>
      <c r="AT74" s="645"/>
      <c r="AU74" s="645"/>
      <c r="AV74" s="645"/>
      <c r="AW74" s="135"/>
      <c r="AX74" s="135"/>
      <c r="AY74" s="645"/>
      <c r="AZ74" s="645"/>
      <c r="BA74" s="645"/>
      <c r="BB74" s="135"/>
    </row>
    <row r="75" spans="3:54" ht="14.25" thickBot="1" x14ac:dyDescent="0.2"/>
    <row r="76" spans="3:54" ht="14.25" thickBot="1" x14ac:dyDescent="0.2">
      <c r="C76" s="596" t="s">
        <v>164</v>
      </c>
      <c r="D76" s="596"/>
      <c r="E76" s="596"/>
      <c r="F76" s="877">
        <f>算数得点!BB85</f>
        <v>0.67456249999999984</v>
      </c>
      <c r="G76" s="877"/>
      <c r="H76" s="877"/>
      <c r="I76" s="597"/>
      <c r="J76" s="596"/>
      <c r="K76" s="877">
        <f>算数得点!BB86</f>
        <v>0.59255555555555561</v>
      </c>
      <c r="L76" s="877"/>
      <c r="M76" s="877"/>
      <c r="N76" s="597"/>
      <c r="O76" s="596"/>
      <c r="P76" s="877" t="e">
        <f>算数得点!BB87</f>
        <v>#DIV/0!</v>
      </c>
      <c r="Q76" s="877"/>
      <c r="R76" s="877"/>
      <c r="S76" s="597"/>
      <c r="T76" s="646"/>
      <c r="U76" s="877" t="e">
        <f>算数得点!BB88</f>
        <v>#DIV/0!</v>
      </c>
      <c r="V76" s="877"/>
      <c r="W76" s="877"/>
      <c r="X76" s="646"/>
      <c r="Y76" s="596"/>
      <c r="Z76" s="877" t="e">
        <f>算数得点!BB89</f>
        <v>#DIV/0!</v>
      </c>
      <c r="AA76" s="877"/>
      <c r="AB76" s="877"/>
      <c r="AC76" s="597"/>
      <c r="AE76" s="647"/>
      <c r="AF76" s="647"/>
      <c r="AG76" s="647"/>
      <c r="AJ76" s="647"/>
      <c r="AK76" s="647"/>
      <c r="AL76" s="647"/>
      <c r="AO76" s="647"/>
      <c r="AP76" s="647"/>
      <c r="AQ76" s="647"/>
      <c r="AT76" s="647"/>
      <c r="AU76" s="647"/>
      <c r="AV76" s="647"/>
      <c r="AY76" s="647"/>
      <c r="AZ76" s="647"/>
      <c r="BA76" s="647"/>
    </row>
  </sheetData>
  <mergeCells count="97">
    <mergeCell ref="Z74:AB74"/>
    <mergeCell ref="Z73:AB73"/>
    <mergeCell ref="L1:R1"/>
    <mergeCell ref="BI22:BI23"/>
    <mergeCell ref="BJ7:BJ8"/>
    <mergeCell ref="BG39:BH39"/>
    <mergeCell ref="BG35:BH35"/>
    <mergeCell ref="BG36:BH36"/>
    <mergeCell ref="BG37:BH37"/>
    <mergeCell ref="BG38:BH38"/>
    <mergeCell ref="AS1:AW1"/>
    <mergeCell ref="W1:AA1"/>
    <mergeCell ref="AB1:AF1"/>
    <mergeCell ref="AH1:AL1"/>
    <mergeCell ref="AM1:AQ1"/>
    <mergeCell ref="K74:M74"/>
    <mergeCell ref="A40:B40"/>
    <mergeCell ref="A41:B41"/>
    <mergeCell ref="A35:B35"/>
    <mergeCell ref="AX1:BB1"/>
    <mergeCell ref="K76:M76"/>
    <mergeCell ref="P76:R76"/>
    <mergeCell ref="U76:W76"/>
    <mergeCell ref="Z76:AB76"/>
    <mergeCell ref="K70:M70"/>
    <mergeCell ref="U71:W71"/>
    <mergeCell ref="Z70:AB70"/>
    <mergeCell ref="Z72:AB72"/>
    <mergeCell ref="P71:R71"/>
    <mergeCell ref="Z71:AB71"/>
    <mergeCell ref="P70:R70"/>
    <mergeCell ref="U70:W70"/>
    <mergeCell ref="F76:H76"/>
    <mergeCell ref="A52:B52"/>
    <mergeCell ref="A44:B44"/>
    <mergeCell ref="A45:B45"/>
    <mergeCell ref="A46:B46"/>
    <mergeCell ref="F70:H70"/>
    <mergeCell ref="F73:H73"/>
    <mergeCell ref="A53:B53"/>
    <mergeCell ref="A54:B54"/>
    <mergeCell ref="A55:B55"/>
    <mergeCell ref="A50:B50"/>
    <mergeCell ref="A47:B47"/>
    <mergeCell ref="F74:H74"/>
    <mergeCell ref="F72:H72"/>
    <mergeCell ref="A48:B48"/>
    <mergeCell ref="A51:B51"/>
    <mergeCell ref="P74:R74"/>
    <mergeCell ref="U74:W74"/>
    <mergeCell ref="K73:M73"/>
    <mergeCell ref="P73:R73"/>
    <mergeCell ref="U73:W73"/>
    <mergeCell ref="K72:M72"/>
    <mergeCell ref="P72:R72"/>
    <mergeCell ref="U72:W72"/>
    <mergeCell ref="A42:B42"/>
    <mergeCell ref="A43:B43"/>
    <mergeCell ref="A49:B49"/>
    <mergeCell ref="F71:H71"/>
    <mergeCell ref="K71:M71"/>
    <mergeCell ref="A39:B39"/>
    <mergeCell ref="A36:B36"/>
    <mergeCell ref="A37:B37"/>
    <mergeCell ref="A29:B29"/>
    <mergeCell ref="A30:B30"/>
    <mergeCell ref="A32:B32"/>
    <mergeCell ref="A33:B33"/>
    <mergeCell ref="A34:B34"/>
    <mergeCell ref="BC9:BC10"/>
    <mergeCell ref="C7:D7"/>
    <mergeCell ref="BD9:BD10"/>
    <mergeCell ref="A38:B38"/>
    <mergeCell ref="A18:B18"/>
    <mergeCell ref="A19:B19"/>
    <mergeCell ref="A20:B20"/>
    <mergeCell ref="A24:B24"/>
    <mergeCell ref="A12:B12"/>
    <mergeCell ref="A13:B13"/>
    <mergeCell ref="A9:B10"/>
    <mergeCell ref="A15:B15"/>
    <mergeCell ref="C4:D4"/>
    <mergeCell ref="A31:B31"/>
    <mergeCell ref="A23:B23"/>
    <mergeCell ref="A25:B25"/>
    <mergeCell ref="A26:B26"/>
    <mergeCell ref="A27:B27"/>
    <mergeCell ref="A21:B21"/>
    <mergeCell ref="A4:B8"/>
    <mergeCell ref="A14:B14"/>
    <mergeCell ref="C8:D8"/>
    <mergeCell ref="A16:B16"/>
    <mergeCell ref="A17:B17"/>
    <mergeCell ref="A11:B11"/>
    <mergeCell ref="A28:B28"/>
    <mergeCell ref="A22:B22"/>
    <mergeCell ref="C5:D6"/>
  </mergeCells>
  <phoneticPr fontId="3"/>
  <dataValidations count="2">
    <dataValidation type="whole" allowBlank="1" showInputMessage="1" showErrorMessage="1" errorTitle="数値入力エラー" error="『男女』の欄には、男子を「0」、女子を「1」として入力してください。" sqref="C11:C55" xr:uid="{00000000-0002-0000-0200-000000000000}">
      <formula1>0</formula1>
      <formula2>1</formula2>
    </dataValidation>
    <dataValidation type="whole" allowBlank="1" showInputMessage="1" showErrorMessage="1" errorTitle="数値入力エラー" error="正答を「1」、誤答を「2」、無答を「3」として入力してください。" sqref="E11:BB55" xr:uid="{00000000-0002-0000-0200-000001000000}">
      <formula1>1</formula1>
      <formula2>3</formula2>
    </dataValidation>
  </dataValidations>
  <printOptions horizontalCentered="1" verticalCentered="1"/>
  <pageMargins left="0.39370078740157483" right="0" top="0.39370078740157483" bottom="0" header="0.51181102362204722" footer="0.51181102362204722"/>
  <pageSetup paperSize="12" scale="68" orientation="landscape" verticalDpi="300" r:id="rId1"/>
  <headerFooter alignWithMargins="0">
    <oddHeader>&amp;C&amp;F&amp;A&amp;R&amp;D</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BK76"/>
  <sheetViews>
    <sheetView zoomScale="90" zoomScaleNormal="90" workbookViewId="0">
      <selection activeCell="C11" sqref="C11"/>
    </sheetView>
  </sheetViews>
  <sheetFormatPr defaultColWidth="9" defaultRowHeight="13.5" x14ac:dyDescent="0.15"/>
  <cols>
    <col min="1" max="1" width="2.5" style="136" customWidth="1"/>
    <col min="2" max="2" width="1.375" style="136" customWidth="1"/>
    <col min="3" max="3" width="5.125" style="136" customWidth="1"/>
    <col min="4" max="4" width="12.625" style="136" customWidth="1"/>
    <col min="5" max="29" width="5.125" style="136" customWidth="1"/>
    <col min="30" max="54" width="2.125" style="136" customWidth="1"/>
    <col min="55" max="55" width="4.125" style="136" customWidth="1"/>
    <col min="56" max="56" width="5.625" style="136" customWidth="1"/>
    <col min="57" max="57" width="1.125" style="136" customWidth="1"/>
    <col min="58" max="58" width="10.875" style="136" customWidth="1"/>
    <col min="59" max="60" width="8.875" style="136" customWidth="1"/>
    <col min="61" max="61" width="9" style="136" bestFit="1" customWidth="1"/>
    <col min="62" max="62" width="9" style="136" customWidth="1"/>
    <col min="63" max="16384" width="9" style="136"/>
  </cols>
  <sheetData>
    <row r="1" spans="1:62" s="2" customFormat="1" ht="21" customHeight="1" thickBot="1" x14ac:dyDescent="0.25">
      <c r="A1" s="1" t="s">
        <v>192</v>
      </c>
      <c r="I1" s="2" t="s">
        <v>0</v>
      </c>
      <c r="L1" s="827">
        <f>国語!$L$1</f>
        <v>0</v>
      </c>
      <c r="M1" s="828"/>
      <c r="N1" s="828"/>
      <c r="O1" s="828"/>
      <c r="P1" s="828"/>
      <c r="Q1" s="828"/>
      <c r="R1" s="829"/>
      <c r="W1" s="827" t="s">
        <v>229</v>
      </c>
      <c r="X1" s="828"/>
      <c r="Y1" s="828"/>
      <c r="Z1" s="828"/>
      <c r="AA1" s="829"/>
      <c r="AB1" s="827">
        <f>BG30</f>
        <v>0</v>
      </c>
      <c r="AC1" s="828"/>
      <c r="AD1" s="828"/>
      <c r="AE1" s="828"/>
      <c r="AF1" s="829"/>
      <c r="AH1" s="901" t="s">
        <v>1</v>
      </c>
      <c r="AI1" s="900"/>
      <c r="AJ1" s="900"/>
      <c r="AK1" s="900"/>
      <c r="AL1" s="900"/>
      <c r="AM1" s="901">
        <f>SUM(E10:BB10)</f>
        <v>100</v>
      </c>
      <c r="AN1" s="900"/>
      <c r="AO1" s="900"/>
      <c r="AP1" s="900"/>
      <c r="AQ1" s="900"/>
      <c r="AS1" s="899" t="s">
        <v>159</v>
      </c>
      <c r="AT1" s="900"/>
      <c r="AU1" s="900"/>
      <c r="AV1" s="900"/>
      <c r="AW1" s="900"/>
      <c r="AX1" s="901">
        <f>COUNT(E10:BB10)</f>
        <v>25</v>
      </c>
      <c r="AY1" s="900"/>
      <c r="AZ1" s="900"/>
      <c r="BA1" s="900"/>
      <c r="BB1" s="900"/>
    </row>
    <row r="2" spans="1:62" ht="15" customHeight="1" x14ac:dyDescent="0.15">
      <c r="A2" s="135" t="s">
        <v>2</v>
      </c>
      <c r="B2" s="135"/>
      <c r="C2" s="135"/>
      <c r="D2" s="135"/>
      <c r="E2" s="135"/>
      <c r="F2" s="135"/>
      <c r="G2" s="135"/>
      <c r="H2" s="135"/>
      <c r="I2" s="135"/>
      <c r="J2" s="135"/>
      <c r="K2" s="135"/>
      <c r="L2" s="760"/>
      <c r="M2" s="760"/>
      <c r="N2" s="760"/>
      <c r="O2" s="760"/>
      <c r="P2" s="760"/>
      <c r="Q2" s="760"/>
      <c r="R2" s="760"/>
      <c r="S2" s="760"/>
      <c r="T2" s="760"/>
      <c r="U2" s="760"/>
      <c r="V2" s="760"/>
      <c r="W2" s="760"/>
      <c r="X2" s="760"/>
      <c r="Y2" s="760"/>
      <c r="Z2" s="760"/>
      <c r="AA2" s="760"/>
      <c r="AB2" s="760"/>
      <c r="AC2" s="760"/>
      <c r="AD2" s="760"/>
      <c r="AE2" s="760"/>
      <c r="AF2" s="760"/>
      <c r="AG2" s="760"/>
      <c r="AH2" s="760"/>
      <c r="AI2" s="760"/>
      <c r="AJ2" s="760"/>
      <c r="AK2" s="760"/>
      <c r="AL2" s="760"/>
      <c r="AM2" s="760"/>
      <c r="AN2" s="760"/>
      <c r="AO2" s="135"/>
      <c r="AP2" s="135"/>
      <c r="AQ2" s="135"/>
      <c r="AR2" s="135"/>
    </row>
    <row r="3" spans="1:62" ht="15" customHeight="1" thickBot="1" x14ac:dyDescent="0.2">
      <c r="A3" s="135" t="s">
        <v>3</v>
      </c>
      <c r="B3" s="135"/>
      <c r="C3" s="135"/>
      <c r="D3" s="135"/>
      <c r="E3" s="135"/>
      <c r="F3" s="135"/>
      <c r="G3" s="135"/>
      <c r="H3" s="135"/>
      <c r="I3" s="135"/>
      <c r="J3" s="135"/>
      <c r="K3" s="135"/>
      <c r="L3" s="761"/>
      <c r="M3" s="761"/>
      <c r="N3" s="761"/>
      <c r="O3" s="761"/>
      <c r="P3" s="761"/>
      <c r="Q3" s="761"/>
      <c r="R3" s="761"/>
      <c r="S3" s="761"/>
      <c r="T3" s="761"/>
      <c r="U3" s="761"/>
      <c r="V3" s="761"/>
      <c r="W3" s="761"/>
      <c r="X3" s="761"/>
      <c r="Y3" s="761"/>
      <c r="Z3" s="761"/>
      <c r="AA3" s="761"/>
      <c r="AB3" s="761"/>
      <c r="AC3" s="761"/>
      <c r="AD3" s="761"/>
      <c r="AE3" s="761"/>
      <c r="AF3" s="761"/>
      <c r="AG3" s="761"/>
      <c r="AH3" s="761"/>
      <c r="AI3" s="761"/>
      <c r="AJ3" s="761"/>
      <c r="AK3" s="761"/>
      <c r="AL3" s="761"/>
      <c r="AM3" s="761"/>
      <c r="AN3" s="761"/>
      <c r="AO3" s="135"/>
      <c r="AP3" s="135"/>
      <c r="AQ3" s="135"/>
      <c r="AR3" s="135"/>
      <c r="AS3" s="135"/>
      <c r="AT3" s="135"/>
      <c r="AU3" s="135"/>
      <c r="AV3" s="135"/>
      <c r="AW3" s="135"/>
      <c r="AX3" s="135"/>
      <c r="AY3" s="135"/>
      <c r="AZ3" s="135"/>
      <c r="BA3" s="135"/>
      <c r="BB3" s="135"/>
      <c r="BC3" s="135"/>
      <c r="BD3" s="135"/>
      <c r="BE3" s="135"/>
      <c r="BF3" s="135"/>
      <c r="BG3" s="135"/>
    </row>
    <row r="4" spans="1:62" x14ac:dyDescent="0.15">
      <c r="A4" s="830"/>
      <c r="B4" s="831"/>
      <c r="C4" s="907" t="s">
        <v>4</v>
      </c>
      <c r="D4" s="908"/>
      <c r="E4" s="247" t="s">
        <v>267</v>
      </c>
      <c r="F4" s="421" t="s">
        <v>267</v>
      </c>
      <c r="G4" s="421" t="s">
        <v>267</v>
      </c>
      <c r="H4" s="421" t="s">
        <v>267</v>
      </c>
      <c r="I4" s="217">
        <v>2</v>
      </c>
      <c r="J4" s="810">
        <v>2</v>
      </c>
      <c r="K4" s="418">
        <v>2</v>
      </c>
      <c r="L4" s="265">
        <v>3</v>
      </c>
      <c r="M4" s="265">
        <v>4</v>
      </c>
      <c r="N4" s="738">
        <v>4</v>
      </c>
      <c r="O4" s="248">
        <v>4</v>
      </c>
      <c r="P4" s="446">
        <v>5</v>
      </c>
      <c r="Q4" s="446">
        <v>5</v>
      </c>
      <c r="R4" s="446">
        <v>5</v>
      </c>
      <c r="S4" s="264">
        <v>6</v>
      </c>
      <c r="T4" s="265">
        <v>6</v>
      </c>
      <c r="U4" s="249">
        <v>6</v>
      </c>
      <c r="V4" s="446">
        <v>7</v>
      </c>
      <c r="W4" s="446">
        <v>7</v>
      </c>
      <c r="X4" s="759">
        <v>7</v>
      </c>
      <c r="Y4" s="444">
        <v>7</v>
      </c>
      <c r="Z4" s="446">
        <v>7</v>
      </c>
      <c r="AA4" s="446">
        <v>7</v>
      </c>
      <c r="AB4" s="249">
        <v>8</v>
      </c>
      <c r="AC4" s="476">
        <v>8</v>
      </c>
      <c r="AD4" s="409"/>
      <c r="AE4" s="410"/>
      <c r="AF4" s="410"/>
      <c r="AG4" s="410"/>
      <c r="AH4" s="411"/>
      <c r="AI4" s="277"/>
      <c r="AJ4" s="278"/>
      <c r="AK4" s="278"/>
      <c r="AL4" s="265"/>
      <c r="AM4" s="264"/>
      <c r="AN4" s="279"/>
      <c r="AO4" s="249"/>
      <c r="AP4" s="249"/>
      <c r="AQ4" s="249"/>
      <c r="AR4" s="268"/>
      <c r="AS4" s="279"/>
      <c r="AT4" s="267"/>
      <c r="AU4" s="267"/>
      <c r="AV4" s="267"/>
      <c r="AW4" s="268"/>
      <c r="AX4" s="279"/>
      <c r="AY4" s="267"/>
      <c r="AZ4" s="267"/>
      <c r="BA4" s="267"/>
      <c r="BB4" s="270"/>
      <c r="BC4" s="480"/>
      <c r="BD4" s="481"/>
      <c r="BE4" s="135"/>
      <c r="BF4" s="135"/>
      <c r="BG4" s="135"/>
    </row>
    <row r="5" spans="1:62" x14ac:dyDescent="0.15">
      <c r="A5" s="832"/>
      <c r="B5" s="833"/>
      <c r="C5" s="846" t="s">
        <v>208</v>
      </c>
      <c r="D5" s="847"/>
      <c r="E5" s="221" t="s">
        <v>211</v>
      </c>
      <c r="F5" s="218" t="s">
        <v>212</v>
      </c>
      <c r="G5" s="218" t="s">
        <v>218</v>
      </c>
      <c r="H5" s="224" t="s">
        <v>219</v>
      </c>
      <c r="I5" s="222" t="s">
        <v>211</v>
      </c>
      <c r="J5" s="223" t="s">
        <v>212</v>
      </c>
      <c r="K5" s="224" t="s">
        <v>218</v>
      </c>
      <c r="L5" s="218"/>
      <c r="M5" s="218" t="s">
        <v>211</v>
      </c>
      <c r="N5" s="250" t="s">
        <v>212</v>
      </c>
      <c r="O5" s="280" t="s">
        <v>218</v>
      </c>
      <c r="P5" s="218" t="s">
        <v>211</v>
      </c>
      <c r="Q5" s="223" t="s">
        <v>212</v>
      </c>
      <c r="R5" s="224" t="s">
        <v>218</v>
      </c>
      <c r="S5" s="220" t="s">
        <v>211</v>
      </c>
      <c r="T5" s="223" t="s">
        <v>212</v>
      </c>
      <c r="U5" s="251" t="s">
        <v>218</v>
      </c>
      <c r="V5" s="218" t="s">
        <v>211</v>
      </c>
      <c r="W5" s="223" t="s">
        <v>212</v>
      </c>
      <c r="X5" s="222" t="s">
        <v>218</v>
      </c>
      <c r="Y5" s="223" t="s">
        <v>219</v>
      </c>
      <c r="Z5" s="223" t="s">
        <v>220</v>
      </c>
      <c r="AA5" s="219" t="s">
        <v>242</v>
      </c>
      <c r="AB5" s="219" t="s">
        <v>211</v>
      </c>
      <c r="AC5" s="220" t="s">
        <v>212</v>
      </c>
      <c r="AD5" s="227"/>
      <c r="AE5" s="219"/>
      <c r="AF5" s="219"/>
      <c r="AG5" s="219"/>
      <c r="AH5" s="220"/>
      <c r="AI5" s="225"/>
      <c r="AJ5" s="219"/>
      <c r="AK5" s="219"/>
      <c r="AL5" s="219"/>
      <c r="AM5" s="220"/>
      <c r="AN5" s="225"/>
      <c r="AO5" s="219"/>
      <c r="AP5" s="219"/>
      <c r="AQ5" s="219"/>
      <c r="AR5" s="220"/>
      <c r="AS5" s="225"/>
      <c r="AT5" s="219"/>
      <c r="AU5" s="219"/>
      <c r="AV5" s="219"/>
      <c r="AW5" s="220"/>
      <c r="AX5" s="225"/>
      <c r="AY5" s="219"/>
      <c r="AZ5" s="225"/>
      <c r="BA5" s="219"/>
      <c r="BB5" s="220"/>
      <c r="BC5" s="134"/>
      <c r="BD5" s="440"/>
      <c r="BE5" s="135"/>
      <c r="BF5" s="135"/>
      <c r="BG5" s="135"/>
    </row>
    <row r="6" spans="1:62" ht="14.25" thickBot="1" x14ac:dyDescent="0.2">
      <c r="A6" s="832"/>
      <c r="B6" s="833"/>
      <c r="C6" s="848"/>
      <c r="D6" s="849"/>
      <c r="E6" s="227"/>
      <c r="F6" s="219"/>
      <c r="G6" s="219"/>
      <c r="H6" s="228"/>
      <c r="I6" s="220"/>
      <c r="J6" s="225"/>
      <c r="K6" s="228"/>
      <c r="L6" s="219"/>
      <c r="M6" s="219"/>
      <c r="N6" s="226"/>
      <c r="O6" s="255"/>
      <c r="P6" s="219"/>
      <c r="Q6" s="225"/>
      <c r="R6" s="219"/>
      <c r="S6" s="226"/>
      <c r="T6" s="225"/>
      <c r="U6" s="219"/>
      <c r="V6" s="225"/>
      <c r="W6" s="228"/>
      <c r="X6" s="254"/>
      <c r="Y6" s="441"/>
      <c r="Z6" s="225"/>
      <c r="AA6" s="219"/>
      <c r="AB6" s="219"/>
      <c r="AC6" s="220"/>
      <c r="AD6" s="227"/>
      <c r="AE6" s="219"/>
      <c r="AF6" s="219"/>
      <c r="AG6" s="219"/>
      <c r="AH6" s="220"/>
      <c r="AI6" s="225"/>
      <c r="AJ6" s="219"/>
      <c r="AK6" s="219"/>
      <c r="AL6" s="219"/>
      <c r="AM6" s="220"/>
      <c r="AN6" s="225"/>
      <c r="AO6" s="219"/>
      <c r="AP6" s="219"/>
      <c r="AQ6" s="219"/>
      <c r="AR6" s="220"/>
      <c r="AS6" s="225"/>
      <c r="AT6" s="219"/>
      <c r="AU6" s="219"/>
      <c r="AV6" s="219"/>
      <c r="AW6" s="220"/>
      <c r="AX6" s="225"/>
      <c r="AY6" s="219"/>
      <c r="AZ6" s="225"/>
      <c r="BA6" s="219"/>
      <c r="BB6" s="220"/>
      <c r="BC6" s="134"/>
      <c r="BD6" s="440"/>
      <c r="BE6" s="135"/>
      <c r="BF6" s="135"/>
      <c r="BG6" s="135"/>
    </row>
    <row r="7" spans="1:62" ht="35.1" customHeight="1" thickBot="1" x14ac:dyDescent="0.2">
      <c r="A7" s="832"/>
      <c r="B7" s="833"/>
      <c r="C7" s="857" t="s">
        <v>204</v>
      </c>
      <c r="D7" s="858"/>
      <c r="E7" s="227"/>
      <c r="F7" s="219"/>
      <c r="G7" s="219"/>
      <c r="H7" s="219"/>
      <c r="I7" s="226"/>
      <c r="J7" s="225"/>
      <c r="K7" s="225"/>
      <c r="L7" s="219" t="s">
        <v>241</v>
      </c>
      <c r="M7" s="219"/>
      <c r="N7" s="226"/>
      <c r="O7" s="255"/>
      <c r="P7" s="219"/>
      <c r="Q7" s="225"/>
      <c r="R7" s="228"/>
      <c r="S7" s="443"/>
      <c r="T7" s="225"/>
      <c r="U7" s="256"/>
      <c r="V7" s="219" t="s">
        <v>196</v>
      </c>
      <c r="W7" s="225" t="s">
        <v>196</v>
      </c>
      <c r="X7" s="220" t="s">
        <v>196</v>
      </c>
      <c r="Y7" s="225" t="s">
        <v>196</v>
      </c>
      <c r="Z7" s="219" t="s">
        <v>196</v>
      </c>
      <c r="AA7" s="219" t="s">
        <v>196</v>
      </c>
      <c r="AB7" s="219" t="s">
        <v>195</v>
      </c>
      <c r="AC7" s="220" t="s">
        <v>195</v>
      </c>
      <c r="AD7" s="227"/>
      <c r="AE7" s="219"/>
      <c r="AF7" s="219"/>
      <c r="AG7" s="219"/>
      <c r="AH7" s="220"/>
      <c r="AI7" s="225"/>
      <c r="AJ7" s="219"/>
      <c r="AK7" s="219"/>
      <c r="AL7" s="219"/>
      <c r="AM7" s="412"/>
      <c r="AN7" s="225"/>
      <c r="AO7" s="219"/>
      <c r="AP7" s="219"/>
      <c r="AQ7" s="219"/>
      <c r="AR7" s="220"/>
      <c r="AS7" s="225"/>
      <c r="AT7" s="219"/>
      <c r="AU7" s="219"/>
      <c r="AV7" s="219"/>
      <c r="AW7" s="220"/>
      <c r="AX7" s="225"/>
      <c r="AY7" s="219"/>
      <c r="AZ7" s="225"/>
      <c r="BA7" s="219"/>
      <c r="BB7" s="220"/>
      <c r="BC7" s="134"/>
      <c r="BD7" s="440"/>
      <c r="BE7" s="135"/>
      <c r="BF7" s="135"/>
      <c r="BG7" s="135"/>
      <c r="BJ7" s="895" t="s">
        <v>235</v>
      </c>
    </row>
    <row r="8" spans="1:62" ht="14.25" thickBot="1" x14ac:dyDescent="0.2">
      <c r="A8" s="834"/>
      <c r="B8" s="835"/>
      <c r="C8" s="909" t="s">
        <v>5</v>
      </c>
      <c r="D8" s="854"/>
      <c r="E8" s="229">
        <v>1</v>
      </c>
      <c r="F8" s="230">
        <v>2</v>
      </c>
      <c r="G8" s="230">
        <v>3</v>
      </c>
      <c r="H8" s="231">
        <v>4</v>
      </c>
      <c r="I8" s="233">
        <v>5</v>
      </c>
      <c r="J8" s="232">
        <v>6</v>
      </c>
      <c r="K8" s="231">
        <v>7</v>
      </c>
      <c r="L8" s="230">
        <v>8</v>
      </c>
      <c r="M8" s="230">
        <v>9</v>
      </c>
      <c r="N8" s="258">
        <v>10</v>
      </c>
      <c r="O8" s="259">
        <v>11</v>
      </c>
      <c r="P8" s="230">
        <v>12</v>
      </c>
      <c r="Q8" s="232">
        <v>13</v>
      </c>
      <c r="R8" s="231">
        <v>14</v>
      </c>
      <c r="S8" s="234">
        <v>15</v>
      </c>
      <c r="T8" s="232">
        <v>16</v>
      </c>
      <c r="U8" s="235">
        <v>17</v>
      </c>
      <c r="V8" s="230">
        <v>18</v>
      </c>
      <c r="W8" s="232">
        <v>19</v>
      </c>
      <c r="X8" s="233">
        <v>20</v>
      </c>
      <c r="Y8" s="232">
        <v>21</v>
      </c>
      <c r="Z8" s="232">
        <v>22</v>
      </c>
      <c r="AA8" s="230">
        <v>23</v>
      </c>
      <c r="AB8" s="281">
        <v>24</v>
      </c>
      <c r="AC8" s="234">
        <v>25</v>
      </c>
      <c r="AD8" s="413">
        <v>26</v>
      </c>
      <c r="AE8" s="238">
        <v>27</v>
      </c>
      <c r="AF8" s="238">
        <v>28</v>
      </c>
      <c r="AG8" s="238">
        <v>29</v>
      </c>
      <c r="AH8" s="239">
        <v>30</v>
      </c>
      <c r="AI8" s="272">
        <v>31</v>
      </c>
      <c r="AJ8" s="238">
        <v>32</v>
      </c>
      <c r="AK8" s="238">
        <v>33</v>
      </c>
      <c r="AL8" s="238">
        <v>34</v>
      </c>
      <c r="AM8" s="239">
        <v>35</v>
      </c>
      <c r="AN8" s="283">
        <v>36</v>
      </c>
      <c r="AO8" s="284">
        <v>37</v>
      </c>
      <c r="AP8" s="284">
        <v>38</v>
      </c>
      <c r="AQ8" s="284">
        <v>39</v>
      </c>
      <c r="AR8" s="282">
        <v>40</v>
      </c>
      <c r="AS8" s="283">
        <v>41</v>
      </c>
      <c r="AT8" s="284">
        <v>42</v>
      </c>
      <c r="AU8" s="284">
        <v>43</v>
      </c>
      <c r="AV8" s="284">
        <v>44</v>
      </c>
      <c r="AW8" s="282">
        <v>45</v>
      </c>
      <c r="AX8" s="283">
        <v>46</v>
      </c>
      <c r="AY8" s="284">
        <v>47</v>
      </c>
      <c r="AZ8" s="240">
        <v>48</v>
      </c>
      <c r="BA8" s="238">
        <v>49</v>
      </c>
      <c r="BB8" s="239">
        <v>50</v>
      </c>
      <c r="BC8" s="134"/>
      <c r="BD8" s="440"/>
      <c r="BF8" s="482" t="s">
        <v>6</v>
      </c>
      <c r="BG8" s="478" t="s">
        <v>7</v>
      </c>
      <c r="BH8" s="483" t="s">
        <v>161</v>
      </c>
      <c r="BJ8" s="896"/>
    </row>
    <row r="9" spans="1:62" ht="13.5" customHeight="1" x14ac:dyDescent="0.15">
      <c r="A9" s="850" t="s">
        <v>47</v>
      </c>
      <c r="B9" s="851"/>
      <c r="C9" s="484" t="s">
        <v>162</v>
      </c>
      <c r="D9" s="485" t="s">
        <v>8</v>
      </c>
      <c r="E9" s="241" t="s">
        <v>280</v>
      </c>
      <c r="F9" s="213" t="s">
        <v>280</v>
      </c>
      <c r="G9" s="213" t="s">
        <v>266</v>
      </c>
      <c r="H9" s="213" t="s">
        <v>280</v>
      </c>
      <c r="I9" s="215" t="s">
        <v>280</v>
      </c>
      <c r="J9" s="216" t="s">
        <v>217</v>
      </c>
      <c r="K9" s="213" t="s">
        <v>217</v>
      </c>
      <c r="L9" s="213" t="s">
        <v>280</v>
      </c>
      <c r="M9" s="213" t="s">
        <v>280</v>
      </c>
      <c r="N9" s="215" t="s">
        <v>217</v>
      </c>
      <c r="O9" s="241" t="s">
        <v>280</v>
      </c>
      <c r="P9" s="213" t="s">
        <v>217</v>
      </c>
      <c r="Q9" s="213" t="s">
        <v>280</v>
      </c>
      <c r="R9" s="213" t="s">
        <v>280</v>
      </c>
      <c r="S9" s="215" t="s">
        <v>280</v>
      </c>
      <c r="T9" s="216" t="s">
        <v>217</v>
      </c>
      <c r="U9" s="213" t="s">
        <v>280</v>
      </c>
      <c r="V9" s="213" t="s">
        <v>217</v>
      </c>
      <c r="W9" s="213" t="s">
        <v>217</v>
      </c>
      <c r="X9" s="215" t="s">
        <v>280</v>
      </c>
      <c r="Y9" s="216" t="s">
        <v>280</v>
      </c>
      <c r="Z9" s="213" t="s">
        <v>280</v>
      </c>
      <c r="AA9" s="213" t="s">
        <v>217</v>
      </c>
      <c r="AB9" s="213" t="s">
        <v>280</v>
      </c>
      <c r="AC9" s="215" t="s">
        <v>280</v>
      </c>
      <c r="AD9" s="285"/>
      <c r="AE9" s="275"/>
      <c r="AF9" s="275"/>
      <c r="AG9" s="275"/>
      <c r="AH9" s="276"/>
      <c r="AI9" s="274"/>
      <c r="AJ9" s="275"/>
      <c r="AK9" s="275"/>
      <c r="AL9" s="275"/>
      <c r="AM9" s="276"/>
      <c r="AN9" s="274"/>
      <c r="AO9" s="275"/>
      <c r="AP9" s="275"/>
      <c r="AQ9" s="275"/>
      <c r="AR9" s="276"/>
      <c r="AS9" s="274"/>
      <c r="AT9" s="275"/>
      <c r="AU9" s="275"/>
      <c r="AV9" s="275"/>
      <c r="AW9" s="276"/>
      <c r="AX9" s="274"/>
      <c r="AY9" s="275"/>
      <c r="AZ9" s="275"/>
      <c r="BA9" s="275"/>
      <c r="BB9" s="276"/>
      <c r="BC9" s="838" t="s">
        <v>227</v>
      </c>
      <c r="BD9" s="897" t="s">
        <v>51</v>
      </c>
      <c r="BF9" s="486">
        <v>100</v>
      </c>
      <c r="BG9" s="487">
        <f>COUNTIF(BC11:BC55,100)</f>
        <v>0</v>
      </c>
      <c r="BH9" s="488" t="e">
        <f>BG9/BG$21</f>
        <v>#DIV/0!</v>
      </c>
      <c r="BJ9" s="731">
        <v>1.2</v>
      </c>
    </row>
    <row r="10" spans="1:62" ht="12" customHeight="1" thickBot="1" x14ac:dyDescent="0.2">
      <c r="A10" s="853"/>
      <c r="B10" s="910"/>
      <c r="C10" s="489" t="s">
        <v>163</v>
      </c>
      <c r="D10" s="490" t="s">
        <v>10</v>
      </c>
      <c r="E10" s="242">
        <v>4</v>
      </c>
      <c r="F10" s="243">
        <v>4</v>
      </c>
      <c r="G10" s="243">
        <v>4</v>
      </c>
      <c r="H10" s="243">
        <v>4</v>
      </c>
      <c r="I10" s="246">
        <v>4</v>
      </c>
      <c r="J10" s="245">
        <v>4</v>
      </c>
      <c r="K10" s="243">
        <v>4</v>
      </c>
      <c r="L10" s="243">
        <v>4</v>
      </c>
      <c r="M10" s="243">
        <v>4</v>
      </c>
      <c r="N10" s="244">
        <v>4</v>
      </c>
      <c r="O10" s="242">
        <v>4</v>
      </c>
      <c r="P10" s="245">
        <v>4</v>
      </c>
      <c r="Q10" s="245">
        <v>4</v>
      </c>
      <c r="R10" s="245">
        <v>4</v>
      </c>
      <c r="S10" s="246">
        <v>4</v>
      </c>
      <c r="T10" s="245">
        <v>4</v>
      </c>
      <c r="U10" s="245">
        <v>4</v>
      </c>
      <c r="V10" s="243">
        <v>4</v>
      </c>
      <c r="W10" s="245">
        <v>4</v>
      </c>
      <c r="X10" s="246">
        <v>4</v>
      </c>
      <c r="Y10" s="245">
        <v>4</v>
      </c>
      <c r="Z10" s="245">
        <v>4</v>
      </c>
      <c r="AA10" s="244">
        <v>4</v>
      </c>
      <c r="AB10" s="243">
        <v>4</v>
      </c>
      <c r="AC10" s="246">
        <v>4</v>
      </c>
      <c r="AD10" s="286"/>
      <c r="AE10" s="243"/>
      <c r="AF10" s="245"/>
      <c r="AG10" s="243"/>
      <c r="AH10" s="246"/>
      <c r="AI10" s="287"/>
      <c r="AJ10" s="243"/>
      <c r="AK10" s="243"/>
      <c r="AL10" s="244"/>
      <c r="AM10" s="246"/>
      <c r="AN10" s="245"/>
      <c r="AO10" s="243"/>
      <c r="AP10" s="245"/>
      <c r="AQ10" s="243"/>
      <c r="AR10" s="246"/>
      <c r="AS10" s="245"/>
      <c r="AT10" s="243"/>
      <c r="AU10" s="243"/>
      <c r="AV10" s="243"/>
      <c r="AW10" s="246"/>
      <c r="AX10" s="245"/>
      <c r="AY10" s="243"/>
      <c r="AZ10" s="243"/>
      <c r="BA10" s="243"/>
      <c r="BB10" s="246"/>
      <c r="BC10" s="839"/>
      <c r="BD10" s="906"/>
      <c r="BF10" s="491" t="s">
        <v>107</v>
      </c>
      <c r="BG10" s="492">
        <f>COUNTIF(BC11:BC55,99)+COUNTIF(BC11:BC55,98)+COUNTIF(BC11:BC55,97)+COUNTIF(BC11:BC55,96)+COUNTIF(BC11:BC55,95)+COUNTIF(BC11:BC55,94)+COUNTIF(BC11:BC55,93)+COUNTIF(BC11:BC55,92)+COUNTIF(BC11:BC55,91)+COUNTIF(BC11:BC55,90)</f>
        <v>0</v>
      </c>
      <c r="BH10" s="493" t="e">
        <f t="shared" ref="BH10:BH20" si="0">BG10/BG$21</f>
        <v>#DIV/0!</v>
      </c>
      <c r="BJ10" s="732">
        <v>7.9</v>
      </c>
    </row>
    <row r="11" spans="1:62" ht="12" customHeight="1" x14ac:dyDescent="0.15">
      <c r="A11" s="902">
        <v>1</v>
      </c>
      <c r="B11" s="903"/>
      <c r="C11" s="494"/>
      <c r="D11" s="495"/>
      <c r="E11" s="496"/>
      <c r="F11" s="497"/>
      <c r="G11" s="497"/>
      <c r="H11" s="497"/>
      <c r="I11" s="498"/>
      <c r="J11" s="499"/>
      <c r="K11" s="497"/>
      <c r="L11" s="497"/>
      <c r="M11" s="497"/>
      <c r="N11" s="498"/>
      <c r="O11" s="499"/>
      <c r="P11" s="496"/>
      <c r="Q11" s="497"/>
      <c r="R11" s="497"/>
      <c r="S11" s="498"/>
      <c r="T11" s="499"/>
      <c r="U11" s="497"/>
      <c r="V11" s="496"/>
      <c r="W11" s="498"/>
      <c r="X11" s="500"/>
      <c r="Y11" s="496"/>
      <c r="Z11" s="498"/>
      <c r="AA11" s="497"/>
      <c r="AB11" s="497"/>
      <c r="AC11" s="498"/>
      <c r="AD11" s="499"/>
      <c r="AE11" s="497"/>
      <c r="AF11" s="497"/>
      <c r="AG11" s="497"/>
      <c r="AH11" s="498"/>
      <c r="AI11" s="499"/>
      <c r="AJ11" s="497"/>
      <c r="AK11" s="497"/>
      <c r="AL11" s="497"/>
      <c r="AM11" s="500"/>
      <c r="AN11" s="496"/>
      <c r="AO11" s="497"/>
      <c r="AP11" s="497"/>
      <c r="AQ11" s="497"/>
      <c r="AR11" s="498"/>
      <c r="AS11" s="499"/>
      <c r="AT11" s="497"/>
      <c r="AU11" s="497"/>
      <c r="AV11" s="497"/>
      <c r="AW11" s="500"/>
      <c r="AX11" s="496"/>
      <c r="AY11" s="497"/>
      <c r="AZ11" s="497"/>
      <c r="BA11" s="497"/>
      <c r="BB11" s="500"/>
      <c r="BC11" s="501">
        <f>理科得点!AZ4</f>
        <v>0</v>
      </c>
      <c r="BD11" s="502">
        <f t="shared" ref="BD11:BD55" si="1">COUNTIF(E11:BB11,1)</f>
        <v>0</v>
      </c>
      <c r="BF11" s="491" t="s">
        <v>108</v>
      </c>
      <c r="BG11" s="492">
        <f>COUNTIF(BC11:BC55,89)+COUNTIF(BC11:BC55,88)+COUNTIF(BC11:BC55,87)+COUNTIF(BC11:BC55,86)+COUNTIF(BC11:BC55,85)+COUNTIF(BC11:BC55,84)+COUNTIF(BC11:BC55,83)+COUNTIF(BC11:BC55,82)+COUNTIF(BC11:BC55,81)+COUNTIF(BC11:BC55,80)</f>
        <v>0</v>
      </c>
      <c r="BH11" s="493" t="e">
        <f t="shared" si="0"/>
        <v>#DIV/0!</v>
      </c>
      <c r="BJ11" s="732">
        <v>24.5</v>
      </c>
    </row>
    <row r="12" spans="1:62" ht="12" customHeight="1" thickBot="1" x14ac:dyDescent="0.2">
      <c r="A12" s="836">
        <v>2</v>
      </c>
      <c r="B12" s="837"/>
      <c r="C12" s="503"/>
      <c r="D12" s="504"/>
      <c r="E12" s="505"/>
      <c r="F12" s="506"/>
      <c r="G12" s="506"/>
      <c r="H12" s="506"/>
      <c r="I12" s="507"/>
      <c r="J12" s="508"/>
      <c r="K12" s="506"/>
      <c r="L12" s="506"/>
      <c r="M12" s="506"/>
      <c r="N12" s="507"/>
      <c r="O12" s="508"/>
      <c r="P12" s="509"/>
      <c r="Q12" s="506"/>
      <c r="R12" s="506"/>
      <c r="S12" s="507"/>
      <c r="T12" s="508"/>
      <c r="U12" s="506"/>
      <c r="V12" s="509"/>
      <c r="W12" s="507"/>
      <c r="X12" s="510"/>
      <c r="Y12" s="509"/>
      <c r="Z12" s="507"/>
      <c r="AA12" s="506"/>
      <c r="AB12" s="506"/>
      <c r="AC12" s="507"/>
      <c r="AD12" s="508"/>
      <c r="AE12" s="506"/>
      <c r="AF12" s="506"/>
      <c r="AG12" s="506"/>
      <c r="AH12" s="507"/>
      <c r="AI12" s="508"/>
      <c r="AJ12" s="506"/>
      <c r="AK12" s="506"/>
      <c r="AL12" s="506"/>
      <c r="AM12" s="510"/>
      <c r="AN12" s="509"/>
      <c r="AO12" s="506"/>
      <c r="AP12" s="506"/>
      <c r="AQ12" s="506"/>
      <c r="AR12" s="507"/>
      <c r="AS12" s="508"/>
      <c r="AT12" s="506"/>
      <c r="AU12" s="506"/>
      <c r="AV12" s="506"/>
      <c r="AW12" s="510"/>
      <c r="AX12" s="509"/>
      <c r="AY12" s="506"/>
      <c r="AZ12" s="506"/>
      <c r="BA12" s="506"/>
      <c r="BB12" s="510"/>
      <c r="BC12" s="511">
        <f>理科得点!AZ5</f>
        <v>0</v>
      </c>
      <c r="BD12" s="512">
        <f t="shared" si="1"/>
        <v>0</v>
      </c>
      <c r="BF12" s="491" t="s">
        <v>109</v>
      </c>
      <c r="BG12" s="492">
        <f>COUNTIF(BC11:BC55,79)+COUNTIF(BC11:BC55,78)+COUNTIF(BC11:BC55,77)+COUNTIF(BC11:BC55,76)+COUNTIF(BC11:BC55,75)+COUNTIF(BC11:BC55,74)+COUNTIF(BC11:BC55,73)+COUNTIF(BC11:BC55,72)+COUNTIF(BC11:BC55,71)+COUNTIF(BC11:BC55,70)</f>
        <v>0</v>
      </c>
      <c r="BH12" s="493" t="e">
        <f t="shared" si="0"/>
        <v>#DIV/0!</v>
      </c>
      <c r="BJ12" s="732">
        <v>14.1</v>
      </c>
    </row>
    <row r="13" spans="1:62" ht="12" customHeight="1" x14ac:dyDescent="0.15">
      <c r="A13" s="904">
        <v>3</v>
      </c>
      <c r="B13" s="905"/>
      <c r="C13" s="513"/>
      <c r="D13" s="495"/>
      <c r="E13" s="514"/>
      <c r="F13" s="515"/>
      <c r="G13" s="515"/>
      <c r="H13" s="515"/>
      <c r="I13" s="516"/>
      <c r="J13" s="517"/>
      <c r="K13" s="515"/>
      <c r="L13" s="515"/>
      <c r="M13" s="515"/>
      <c r="N13" s="516"/>
      <c r="O13" s="517"/>
      <c r="P13" s="518"/>
      <c r="Q13" s="515"/>
      <c r="R13" s="515"/>
      <c r="S13" s="516"/>
      <c r="T13" s="517"/>
      <c r="U13" s="515"/>
      <c r="V13" s="518"/>
      <c r="W13" s="516"/>
      <c r="X13" s="519"/>
      <c r="Y13" s="518"/>
      <c r="Z13" s="516"/>
      <c r="AA13" s="515"/>
      <c r="AB13" s="515"/>
      <c r="AC13" s="516"/>
      <c r="AD13" s="517"/>
      <c r="AE13" s="515"/>
      <c r="AF13" s="515"/>
      <c r="AG13" s="515"/>
      <c r="AH13" s="516"/>
      <c r="AI13" s="517"/>
      <c r="AJ13" s="515"/>
      <c r="AK13" s="515"/>
      <c r="AL13" s="515"/>
      <c r="AM13" s="519"/>
      <c r="AN13" s="518"/>
      <c r="AO13" s="515"/>
      <c r="AP13" s="515"/>
      <c r="AQ13" s="515"/>
      <c r="AR13" s="516"/>
      <c r="AS13" s="517"/>
      <c r="AT13" s="515"/>
      <c r="AU13" s="515"/>
      <c r="AV13" s="515"/>
      <c r="AW13" s="519"/>
      <c r="AX13" s="518"/>
      <c r="AY13" s="515"/>
      <c r="AZ13" s="515"/>
      <c r="BA13" s="515"/>
      <c r="BB13" s="519"/>
      <c r="BC13" s="520">
        <f>理科得点!AZ6</f>
        <v>0</v>
      </c>
      <c r="BD13" s="521">
        <f t="shared" si="1"/>
        <v>0</v>
      </c>
      <c r="BF13" s="491" t="s">
        <v>110</v>
      </c>
      <c r="BG13" s="492">
        <f>COUNTIF(BC11:BC55,69)+COUNTIF(BC11:BC55,68)+COUNTIF(BC11:BC55,67)+COUNTIF(BC11:BC55,66)+COUNTIF(BC11:BC55,65)+COUNTIF(BC11:BC55,64)+COUNTIF(BC11:BC55,63)+COUNTIF(BC11:BC55,62)+COUNTIF(BC11:BC55,61)+COUNTIF(BC11:BC55,60)</f>
        <v>0</v>
      </c>
      <c r="BH13" s="493" t="e">
        <f t="shared" si="0"/>
        <v>#DIV/0!</v>
      </c>
      <c r="BJ13" s="732">
        <v>20.7</v>
      </c>
    </row>
    <row r="14" spans="1:62" ht="12" customHeight="1" thickBot="1" x14ac:dyDescent="0.2">
      <c r="A14" s="863">
        <v>4</v>
      </c>
      <c r="B14" s="864"/>
      <c r="C14" s="522"/>
      <c r="D14" s="523"/>
      <c r="E14" s="524"/>
      <c r="F14" s="525"/>
      <c r="G14" s="525"/>
      <c r="H14" s="525"/>
      <c r="I14" s="526"/>
      <c r="J14" s="527"/>
      <c r="K14" s="525"/>
      <c r="L14" s="525"/>
      <c r="M14" s="525"/>
      <c r="N14" s="526"/>
      <c r="O14" s="527"/>
      <c r="P14" s="524"/>
      <c r="Q14" s="525"/>
      <c r="R14" s="525"/>
      <c r="S14" s="526"/>
      <c r="T14" s="527"/>
      <c r="U14" s="525"/>
      <c r="V14" s="524"/>
      <c r="W14" s="526"/>
      <c r="X14" s="528"/>
      <c r="Y14" s="524"/>
      <c r="Z14" s="526"/>
      <c r="AA14" s="525"/>
      <c r="AB14" s="525"/>
      <c r="AC14" s="526"/>
      <c r="AD14" s="527"/>
      <c r="AE14" s="525"/>
      <c r="AF14" s="525"/>
      <c r="AG14" s="525"/>
      <c r="AH14" s="526"/>
      <c r="AI14" s="527"/>
      <c r="AJ14" s="525"/>
      <c r="AK14" s="525"/>
      <c r="AL14" s="525"/>
      <c r="AM14" s="528"/>
      <c r="AN14" s="524"/>
      <c r="AO14" s="525"/>
      <c r="AP14" s="525"/>
      <c r="AQ14" s="525"/>
      <c r="AR14" s="526"/>
      <c r="AS14" s="527"/>
      <c r="AT14" s="525"/>
      <c r="AU14" s="525"/>
      <c r="AV14" s="525"/>
      <c r="AW14" s="528"/>
      <c r="AX14" s="524"/>
      <c r="AY14" s="525"/>
      <c r="AZ14" s="525"/>
      <c r="BA14" s="525"/>
      <c r="BB14" s="528"/>
      <c r="BC14" s="501">
        <f>理科得点!AZ7</f>
        <v>0</v>
      </c>
      <c r="BD14" s="502">
        <f t="shared" si="1"/>
        <v>0</v>
      </c>
      <c r="BF14" s="491" t="s">
        <v>111</v>
      </c>
      <c r="BG14" s="492">
        <f>COUNTIF(BC11:BC55,59)+COUNTIF(BC11:BC55,58)+COUNTIF(BC11:BC55,57)+COUNTIF(BC11:BC55,56)+COUNTIF(BC11:BC55,55)+COUNTIF(BC11:BC55,54)+COUNTIF(BC11:BC55,53)+COUNTIF(BC11:BC55,52)+COUNTIF(BC11:BC55,51)+COUNTIF(BC11:BC55,50)</f>
        <v>0</v>
      </c>
      <c r="BH14" s="493" t="e">
        <f t="shared" si="0"/>
        <v>#DIV/0!</v>
      </c>
      <c r="BJ14" s="732">
        <v>10.9</v>
      </c>
    </row>
    <row r="15" spans="1:62" ht="12" customHeight="1" x14ac:dyDescent="0.15">
      <c r="A15" s="902">
        <v>5</v>
      </c>
      <c r="B15" s="903"/>
      <c r="C15" s="513"/>
      <c r="D15" s="495"/>
      <c r="E15" s="496"/>
      <c r="F15" s="497"/>
      <c r="G15" s="497"/>
      <c r="H15" s="497"/>
      <c r="I15" s="498"/>
      <c r="J15" s="499"/>
      <c r="K15" s="497"/>
      <c r="L15" s="497"/>
      <c r="M15" s="497"/>
      <c r="N15" s="498"/>
      <c r="O15" s="499"/>
      <c r="P15" s="496"/>
      <c r="Q15" s="497"/>
      <c r="R15" s="497"/>
      <c r="S15" s="498"/>
      <c r="T15" s="499"/>
      <c r="U15" s="497"/>
      <c r="V15" s="496"/>
      <c r="W15" s="498"/>
      <c r="X15" s="500"/>
      <c r="Y15" s="496"/>
      <c r="Z15" s="498"/>
      <c r="AA15" s="497"/>
      <c r="AB15" s="497"/>
      <c r="AC15" s="498"/>
      <c r="AD15" s="499"/>
      <c r="AE15" s="497"/>
      <c r="AF15" s="497"/>
      <c r="AG15" s="497"/>
      <c r="AH15" s="498"/>
      <c r="AI15" s="499"/>
      <c r="AJ15" s="497"/>
      <c r="AK15" s="497"/>
      <c r="AL15" s="497"/>
      <c r="AM15" s="500"/>
      <c r="AN15" s="496"/>
      <c r="AO15" s="529"/>
      <c r="AP15" s="529"/>
      <c r="AQ15" s="529"/>
      <c r="AR15" s="530"/>
      <c r="AS15" s="531"/>
      <c r="AT15" s="529"/>
      <c r="AU15" s="529"/>
      <c r="AV15" s="529"/>
      <c r="AW15" s="532"/>
      <c r="AX15" s="514"/>
      <c r="AY15" s="529"/>
      <c r="AZ15" s="529"/>
      <c r="BA15" s="529"/>
      <c r="BB15" s="532"/>
      <c r="BC15" s="533">
        <f>理科得点!AZ8</f>
        <v>0</v>
      </c>
      <c r="BD15" s="534">
        <f t="shared" si="1"/>
        <v>0</v>
      </c>
      <c r="BF15" s="491" t="s">
        <v>112</v>
      </c>
      <c r="BG15" s="492">
        <f>COUNTIF(BC11:BC55,49)+COUNTIF(BC11:BC55,48)+COUNTIF(BC11:BC55,47)+COUNTIF(BC11:BC55,46)+COUNTIF(BC11:BC55,45)+COUNTIF(BC11:BC55,44)+COUNTIF(BC11:BC55,43)+COUNTIF(BC11:BC55,42)+COUNTIF(BC11:BC55,41)+COUNTIF(BC11:BC55,40)</f>
        <v>0</v>
      </c>
      <c r="BH15" s="493" t="e">
        <f t="shared" si="0"/>
        <v>#DIV/0!</v>
      </c>
      <c r="BJ15" s="732">
        <v>10.4</v>
      </c>
    </row>
    <row r="16" spans="1:62" ht="12" customHeight="1" thickBot="1" x14ac:dyDescent="0.2">
      <c r="A16" s="836">
        <v>6</v>
      </c>
      <c r="B16" s="837"/>
      <c r="C16" s="503"/>
      <c r="D16" s="504"/>
      <c r="E16" s="509"/>
      <c r="F16" s="506"/>
      <c r="G16" s="506"/>
      <c r="H16" s="506"/>
      <c r="I16" s="507"/>
      <c r="J16" s="508"/>
      <c r="K16" s="506"/>
      <c r="L16" s="506"/>
      <c r="M16" s="506"/>
      <c r="N16" s="507"/>
      <c r="O16" s="508"/>
      <c r="P16" s="509"/>
      <c r="Q16" s="506"/>
      <c r="R16" s="506"/>
      <c r="S16" s="507"/>
      <c r="T16" s="508"/>
      <c r="U16" s="506"/>
      <c r="V16" s="509"/>
      <c r="W16" s="507"/>
      <c r="X16" s="510"/>
      <c r="Y16" s="509"/>
      <c r="Z16" s="507"/>
      <c r="AA16" s="506"/>
      <c r="AB16" s="506"/>
      <c r="AC16" s="507"/>
      <c r="AD16" s="508"/>
      <c r="AE16" s="506"/>
      <c r="AF16" s="506"/>
      <c r="AG16" s="506"/>
      <c r="AH16" s="507"/>
      <c r="AI16" s="508"/>
      <c r="AJ16" s="506"/>
      <c r="AK16" s="506"/>
      <c r="AL16" s="506"/>
      <c r="AM16" s="510"/>
      <c r="AN16" s="509"/>
      <c r="AO16" s="506"/>
      <c r="AP16" s="506"/>
      <c r="AQ16" s="506"/>
      <c r="AR16" s="507"/>
      <c r="AS16" s="508"/>
      <c r="AT16" s="506"/>
      <c r="AU16" s="506"/>
      <c r="AV16" s="506"/>
      <c r="AW16" s="510"/>
      <c r="AX16" s="509"/>
      <c r="AY16" s="506"/>
      <c r="AZ16" s="506"/>
      <c r="BA16" s="506"/>
      <c r="BB16" s="510"/>
      <c r="BC16" s="511">
        <f>理科得点!AZ9</f>
        <v>0</v>
      </c>
      <c r="BD16" s="512">
        <f t="shared" si="1"/>
        <v>0</v>
      </c>
      <c r="BF16" s="491" t="s">
        <v>113</v>
      </c>
      <c r="BG16" s="492">
        <f>COUNTIF(BC11:BC55,39)+COUNTIF(BC11:BC55,38)+COUNTIF(BC11:BC55,37)+COUNTIF(BC11:BC55,36)+COUNTIF(BC11:BC55,35)+COUNTIF(BC11:BC55,34)+COUNTIF(BC11:BC55,33)+COUNTIF(BC11:BC55,32)+COUNTIF(BC11:BC55,31)+COUNTIF(BC11:BC55,30)</f>
        <v>0</v>
      </c>
      <c r="BH16" s="493" t="e">
        <f t="shared" si="0"/>
        <v>#DIV/0!</v>
      </c>
      <c r="BJ16" s="732">
        <v>4.2</v>
      </c>
    </row>
    <row r="17" spans="1:62" ht="12" customHeight="1" x14ac:dyDescent="0.15">
      <c r="A17" s="904">
        <v>7</v>
      </c>
      <c r="B17" s="905"/>
      <c r="C17" s="513"/>
      <c r="D17" s="495"/>
      <c r="E17" s="518"/>
      <c r="F17" s="515"/>
      <c r="G17" s="515"/>
      <c r="H17" s="515"/>
      <c r="I17" s="516"/>
      <c r="J17" s="517"/>
      <c r="K17" s="515"/>
      <c r="L17" s="515"/>
      <c r="M17" s="515"/>
      <c r="N17" s="516"/>
      <c r="O17" s="517"/>
      <c r="P17" s="518"/>
      <c r="Q17" s="515"/>
      <c r="R17" s="515"/>
      <c r="S17" s="516"/>
      <c r="T17" s="517"/>
      <c r="U17" s="515"/>
      <c r="V17" s="518"/>
      <c r="W17" s="516"/>
      <c r="X17" s="519"/>
      <c r="Y17" s="518"/>
      <c r="Z17" s="516"/>
      <c r="AA17" s="515"/>
      <c r="AB17" s="515"/>
      <c r="AC17" s="516"/>
      <c r="AD17" s="517"/>
      <c r="AE17" s="515"/>
      <c r="AF17" s="515"/>
      <c r="AG17" s="515"/>
      <c r="AH17" s="516"/>
      <c r="AI17" s="517"/>
      <c r="AJ17" s="515"/>
      <c r="AK17" s="515"/>
      <c r="AL17" s="515"/>
      <c r="AM17" s="519"/>
      <c r="AN17" s="518"/>
      <c r="AO17" s="515"/>
      <c r="AP17" s="515"/>
      <c r="AQ17" s="515"/>
      <c r="AR17" s="516"/>
      <c r="AS17" s="517"/>
      <c r="AT17" s="515"/>
      <c r="AU17" s="515"/>
      <c r="AV17" s="515"/>
      <c r="AW17" s="519"/>
      <c r="AX17" s="518"/>
      <c r="AY17" s="515"/>
      <c r="AZ17" s="515"/>
      <c r="BA17" s="515"/>
      <c r="BB17" s="519"/>
      <c r="BC17" s="520">
        <f>理科得点!AZ10</f>
        <v>0</v>
      </c>
      <c r="BD17" s="502">
        <f t="shared" si="1"/>
        <v>0</v>
      </c>
      <c r="BF17" s="491" t="s">
        <v>114</v>
      </c>
      <c r="BG17" s="492">
        <f>COUNTIF( BC11:BC55,29)+COUNTIF(BC11:BC55,28)+COUNTIF(BC11:BC55,27)+COUNTIF(BC11:BC55,26)+COUNTIF(BC11:BC55,25)+COUNTIF(BC11:BC55,24)+COUNTIF(BC11:BC55,23)+COUNTIF(BC11:BC55,22)+COUNTIF(BC11:BC55,21)+COUNTIF(BC11:BC55,20)</f>
        <v>0</v>
      </c>
      <c r="BH17" s="493" t="e">
        <f t="shared" si="0"/>
        <v>#DIV/0!</v>
      </c>
      <c r="BJ17" s="732">
        <v>4.3</v>
      </c>
    </row>
    <row r="18" spans="1:62" ht="12" customHeight="1" thickBot="1" x14ac:dyDescent="0.2">
      <c r="A18" s="863">
        <v>8</v>
      </c>
      <c r="B18" s="864"/>
      <c r="C18" s="522"/>
      <c r="D18" s="523"/>
      <c r="E18" s="524"/>
      <c r="F18" s="525"/>
      <c r="G18" s="525"/>
      <c r="H18" s="525"/>
      <c r="I18" s="526"/>
      <c r="J18" s="527"/>
      <c r="K18" s="525"/>
      <c r="L18" s="525"/>
      <c r="M18" s="525"/>
      <c r="N18" s="526"/>
      <c r="O18" s="527"/>
      <c r="P18" s="524"/>
      <c r="Q18" s="525"/>
      <c r="R18" s="525"/>
      <c r="S18" s="526"/>
      <c r="T18" s="527"/>
      <c r="U18" s="525"/>
      <c r="V18" s="524"/>
      <c r="W18" s="526"/>
      <c r="X18" s="528"/>
      <c r="Y18" s="524"/>
      <c r="Z18" s="526"/>
      <c r="AA18" s="525"/>
      <c r="AB18" s="525"/>
      <c r="AC18" s="526"/>
      <c r="AD18" s="527"/>
      <c r="AE18" s="525"/>
      <c r="AF18" s="525"/>
      <c r="AG18" s="525"/>
      <c r="AH18" s="526"/>
      <c r="AI18" s="527"/>
      <c r="AJ18" s="525"/>
      <c r="AK18" s="525"/>
      <c r="AL18" s="525"/>
      <c r="AM18" s="528"/>
      <c r="AN18" s="524"/>
      <c r="AO18" s="506"/>
      <c r="AP18" s="506"/>
      <c r="AQ18" s="506"/>
      <c r="AR18" s="507"/>
      <c r="AS18" s="508"/>
      <c r="AT18" s="506"/>
      <c r="AU18" s="506"/>
      <c r="AV18" s="506"/>
      <c r="AW18" s="510"/>
      <c r="AX18" s="509"/>
      <c r="AY18" s="506"/>
      <c r="AZ18" s="506"/>
      <c r="BA18" s="506"/>
      <c r="BB18" s="510"/>
      <c r="BC18" s="535">
        <f>理科得点!AZ11</f>
        <v>0</v>
      </c>
      <c r="BD18" s="536">
        <f t="shared" si="1"/>
        <v>0</v>
      </c>
      <c r="BF18" s="491" t="s">
        <v>115</v>
      </c>
      <c r="BG18" s="492">
        <f>COUNTIF(BC11:BC55,19)+COUNTIF(BC11:BC55,18)+COUNTIF(BC11:BC55,17)+COUNTIF(BC11:BC55,16)+COUNTIF(BC11:BC55,15)+COUNTIF(BC11:BC55,14)+COUNTIF(BC11:BC55,13)+COUNTIF(BC11:BC55,12)+COUNTIF(BC11:BC55,11)+COUNTIF(BC11:BC55,10)</f>
        <v>0</v>
      </c>
      <c r="BH18" s="493" t="e">
        <f t="shared" si="0"/>
        <v>#DIV/0!</v>
      </c>
      <c r="BJ18" s="732">
        <v>1.2</v>
      </c>
    </row>
    <row r="19" spans="1:62" ht="12" customHeight="1" x14ac:dyDescent="0.15">
      <c r="A19" s="902">
        <v>9</v>
      </c>
      <c r="B19" s="903"/>
      <c r="C19" s="494"/>
      <c r="D19" s="495"/>
      <c r="E19" s="496"/>
      <c r="F19" s="497"/>
      <c r="G19" s="497"/>
      <c r="H19" s="497"/>
      <c r="I19" s="498"/>
      <c r="J19" s="499"/>
      <c r="K19" s="497"/>
      <c r="L19" s="497"/>
      <c r="M19" s="497"/>
      <c r="N19" s="498"/>
      <c r="O19" s="499"/>
      <c r="P19" s="496"/>
      <c r="Q19" s="497"/>
      <c r="R19" s="497"/>
      <c r="S19" s="498"/>
      <c r="T19" s="499"/>
      <c r="U19" s="497"/>
      <c r="V19" s="496"/>
      <c r="W19" s="498"/>
      <c r="X19" s="500"/>
      <c r="Y19" s="496"/>
      <c r="Z19" s="498"/>
      <c r="AA19" s="497"/>
      <c r="AB19" s="497"/>
      <c r="AC19" s="498"/>
      <c r="AD19" s="499"/>
      <c r="AE19" s="497"/>
      <c r="AF19" s="497"/>
      <c r="AG19" s="497"/>
      <c r="AH19" s="498"/>
      <c r="AI19" s="499"/>
      <c r="AJ19" s="497"/>
      <c r="AK19" s="497"/>
      <c r="AL19" s="497"/>
      <c r="AM19" s="500"/>
      <c r="AN19" s="496"/>
      <c r="AO19" s="497"/>
      <c r="AP19" s="497"/>
      <c r="AQ19" s="497"/>
      <c r="AR19" s="498"/>
      <c r="AS19" s="499"/>
      <c r="AT19" s="497"/>
      <c r="AU19" s="497"/>
      <c r="AV19" s="497"/>
      <c r="AW19" s="500"/>
      <c r="AX19" s="496"/>
      <c r="AY19" s="497"/>
      <c r="AZ19" s="497"/>
      <c r="BA19" s="497"/>
      <c r="BB19" s="500"/>
      <c r="BC19" s="501">
        <f>理科得点!AZ12</f>
        <v>0</v>
      </c>
      <c r="BD19" s="534">
        <f t="shared" si="1"/>
        <v>0</v>
      </c>
      <c r="BF19" s="491" t="s">
        <v>116</v>
      </c>
      <c r="BG19" s="492">
        <f>COUNTIF(BC11:BC55,9)+COUNTIF(BC11:BC55,8)+COUNTIF(BC11:BC55,7)+COUNTIF(BC11:BC55,6)+COUNTIF(BC11:BC55,5)+COUNTIF(BC11:BC55,4)+COUNTIF(BC11:BC55,3)+COUNTIF(BC11:BC55,2)+COUNTIF(BC11:BC55,1)</f>
        <v>0</v>
      </c>
      <c r="BH19" s="493" t="e">
        <f t="shared" si="0"/>
        <v>#DIV/0!</v>
      </c>
      <c r="BJ19" s="732">
        <v>0.3</v>
      </c>
    </row>
    <row r="20" spans="1:62" ht="12" customHeight="1" thickBot="1" x14ac:dyDescent="0.2">
      <c r="A20" s="836">
        <v>10</v>
      </c>
      <c r="B20" s="837"/>
      <c r="C20" s="503"/>
      <c r="D20" s="504"/>
      <c r="E20" s="509"/>
      <c r="F20" s="506"/>
      <c r="G20" s="506"/>
      <c r="H20" s="506"/>
      <c r="I20" s="507"/>
      <c r="J20" s="508"/>
      <c r="K20" s="506"/>
      <c r="L20" s="506"/>
      <c r="M20" s="506"/>
      <c r="N20" s="507"/>
      <c r="O20" s="508"/>
      <c r="P20" s="509"/>
      <c r="Q20" s="506"/>
      <c r="R20" s="506"/>
      <c r="S20" s="507"/>
      <c r="T20" s="508"/>
      <c r="U20" s="506"/>
      <c r="V20" s="509"/>
      <c r="W20" s="507"/>
      <c r="X20" s="510"/>
      <c r="Y20" s="509"/>
      <c r="Z20" s="507"/>
      <c r="AA20" s="506"/>
      <c r="AB20" s="506"/>
      <c r="AC20" s="507"/>
      <c r="AD20" s="508"/>
      <c r="AE20" s="506"/>
      <c r="AF20" s="506"/>
      <c r="AG20" s="506"/>
      <c r="AH20" s="507"/>
      <c r="AI20" s="508"/>
      <c r="AJ20" s="506"/>
      <c r="AK20" s="506"/>
      <c r="AL20" s="506"/>
      <c r="AM20" s="510"/>
      <c r="AN20" s="509"/>
      <c r="AO20" s="506"/>
      <c r="AP20" s="506"/>
      <c r="AQ20" s="506"/>
      <c r="AR20" s="507"/>
      <c r="AS20" s="508"/>
      <c r="AT20" s="506"/>
      <c r="AU20" s="506"/>
      <c r="AV20" s="506"/>
      <c r="AW20" s="510"/>
      <c r="AX20" s="509"/>
      <c r="AY20" s="506"/>
      <c r="AZ20" s="506"/>
      <c r="BA20" s="506"/>
      <c r="BB20" s="510"/>
      <c r="BC20" s="511">
        <f>理科得点!AZ13</f>
        <v>0</v>
      </c>
      <c r="BD20" s="502">
        <f t="shared" si="1"/>
        <v>0</v>
      </c>
      <c r="BF20" s="537">
        <v>0</v>
      </c>
      <c r="BG20" s="538">
        <f>BG30-SUM(BG9:BG19)</f>
        <v>0</v>
      </c>
      <c r="BH20" s="539" t="e">
        <f t="shared" si="0"/>
        <v>#DIV/0!</v>
      </c>
      <c r="BJ20" s="733">
        <v>0.1</v>
      </c>
    </row>
    <row r="21" spans="1:62" ht="12" customHeight="1" thickBot="1" x14ac:dyDescent="0.2">
      <c r="A21" s="904">
        <v>11</v>
      </c>
      <c r="B21" s="905"/>
      <c r="C21" s="513"/>
      <c r="D21" s="495"/>
      <c r="E21" s="518"/>
      <c r="F21" s="515"/>
      <c r="G21" s="515"/>
      <c r="H21" s="515"/>
      <c r="I21" s="516"/>
      <c r="J21" s="517"/>
      <c r="K21" s="515"/>
      <c r="L21" s="515"/>
      <c r="M21" s="515"/>
      <c r="N21" s="516"/>
      <c r="O21" s="517"/>
      <c r="P21" s="518"/>
      <c r="Q21" s="515"/>
      <c r="R21" s="515"/>
      <c r="S21" s="516"/>
      <c r="T21" s="517"/>
      <c r="U21" s="515"/>
      <c r="V21" s="518"/>
      <c r="W21" s="516"/>
      <c r="X21" s="519"/>
      <c r="Y21" s="518"/>
      <c r="Z21" s="516"/>
      <c r="AA21" s="515"/>
      <c r="AB21" s="515"/>
      <c r="AC21" s="516"/>
      <c r="AD21" s="517"/>
      <c r="AE21" s="515"/>
      <c r="AF21" s="515"/>
      <c r="AG21" s="515"/>
      <c r="AH21" s="516"/>
      <c r="AI21" s="517"/>
      <c r="AJ21" s="515"/>
      <c r="AK21" s="515"/>
      <c r="AL21" s="515"/>
      <c r="AM21" s="519"/>
      <c r="AN21" s="518"/>
      <c r="AO21" s="515"/>
      <c r="AP21" s="515"/>
      <c r="AQ21" s="515"/>
      <c r="AR21" s="516"/>
      <c r="AS21" s="517"/>
      <c r="AT21" s="515"/>
      <c r="AU21" s="515"/>
      <c r="AV21" s="515"/>
      <c r="AW21" s="519"/>
      <c r="AX21" s="518"/>
      <c r="AY21" s="515"/>
      <c r="AZ21" s="515"/>
      <c r="BA21" s="515"/>
      <c r="BB21" s="519"/>
      <c r="BC21" s="520">
        <f>理科得点!AZ14</f>
        <v>0</v>
      </c>
      <c r="BD21" s="521">
        <f t="shared" si="1"/>
        <v>0</v>
      </c>
      <c r="BF21" s="540" t="s">
        <v>11</v>
      </c>
      <c r="BG21" s="541">
        <f>SUM(BG9:BG20)</f>
        <v>0</v>
      </c>
    </row>
    <row r="22" spans="1:62" ht="12" customHeight="1" thickBot="1" x14ac:dyDescent="0.2">
      <c r="A22" s="863">
        <v>12</v>
      </c>
      <c r="B22" s="864"/>
      <c r="C22" s="522"/>
      <c r="D22" s="523"/>
      <c r="E22" s="524"/>
      <c r="F22" s="525"/>
      <c r="G22" s="525"/>
      <c r="H22" s="525"/>
      <c r="I22" s="526"/>
      <c r="J22" s="527"/>
      <c r="K22" s="525"/>
      <c r="L22" s="525"/>
      <c r="M22" s="525"/>
      <c r="N22" s="526"/>
      <c r="O22" s="527"/>
      <c r="P22" s="524"/>
      <c r="Q22" s="525"/>
      <c r="R22" s="525"/>
      <c r="S22" s="526"/>
      <c r="T22" s="527"/>
      <c r="U22" s="525"/>
      <c r="V22" s="524"/>
      <c r="W22" s="526"/>
      <c r="X22" s="528"/>
      <c r="Y22" s="524"/>
      <c r="Z22" s="526"/>
      <c r="AA22" s="525"/>
      <c r="AB22" s="525"/>
      <c r="AC22" s="526"/>
      <c r="AD22" s="527"/>
      <c r="AE22" s="525"/>
      <c r="AF22" s="525"/>
      <c r="AG22" s="525"/>
      <c r="AH22" s="526"/>
      <c r="AI22" s="527"/>
      <c r="AJ22" s="525"/>
      <c r="AK22" s="525"/>
      <c r="AL22" s="525"/>
      <c r="AM22" s="528"/>
      <c r="AN22" s="524"/>
      <c r="AO22" s="525"/>
      <c r="AP22" s="525"/>
      <c r="AQ22" s="525"/>
      <c r="AR22" s="526"/>
      <c r="AS22" s="527"/>
      <c r="AT22" s="525"/>
      <c r="AU22" s="525"/>
      <c r="AV22" s="525"/>
      <c r="AW22" s="528"/>
      <c r="AX22" s="524"/>
      <c r="AY22" s="525"/>
      <c r="AZ22" s="525"/>
      <c r="BA22" s="525"/>
      <c r="BB22" s="528"/>
      <c r="BC22" s="501">
        <f>理科得点!AZ15</f>
        <v>0</v>
      </c>
      <c r="BD22" s="536">
        <f t="shared" si="1"/>
        <v>0</v>
      </c>
      <c r="BF22" s="541" t="s">
        <v>12</v>
      </c>
      <c r="BG22" s="541">
        <f>SUM(BC11:BC55)</f>
        <v>0</v>
      </c>
      <c r="BI22" s="894" t="s">
        <v>236</v>
      </c>
    </row>
    <row r="23" spans="1:62" ht="12" customHeight="1" thickBot="1" x14ac:dyDescent="0.2">
      <c r="A23" s="902">
        <v>13</v>
      </c>
      <c r="B23" s="903"/>
      <c r="C23" s="513"/>
      <c r="D23" s="495"/>
      <c r="E23" s="496"/>
      <c r="F23" s="497"/>
      <c r="G23" s="497"/>
      <c r="H23" s="497"/>
      <c r="I23" s="498"/>
      <c r="J23" s="499"/>
      <c r="K23" s="497"/>
      <c r="L23" s="497"/>
      <c r="M23" s="497"/>
      <c r="N23" s="498"/>
      <c r="O23" s="499"/>
      <c r="P23" s="496"/>
      <c r="Q23" s="497"/>
      <c r="R23" s="497"/>
      <c r="S23" s="498"/>
      <c r="T23" s="499"/>
      <c r="U23" s="497"/>
      <c r="V23" s="496"/>
      <c r="W23" s="498"/>
      <c r="X23" s="500"/>
      <c r="Y23" s="496"/>
      <c r="Z23" s="498"/>
      <c r="AA23" s="497"/>
      <c r="AB23" s="497"/>
      <c r="AC23" s="498"/>
      <c r="AD23" s="499"/>
      <c r="AE23" s="497"/>
      <c r="AF23" s="497"/>
      <c r="AG23" s="497"/>
      <c r="AH23" s="498"/>
      <c r="AI23" s="499"/>
      <c r="AJ23" s="497"/>
      <c r="AK23" s="497"/>
      <c r="AL23" s="497"/>
      <c r="AM23" s="500"/>
      <c r="AN23" s="496"/>
      <c r="AO23" s="529"/>
      <c r="AP23" s="529"/>
      <c r="AQ23" s="529"/>
      <c r="AR23" s="530"/>
      <c r="AS23" s="531"/>
      <c r="AT23" s="529"/>
      <c r="AU23" s="529"/>
      <c r="AV23" s="529"/>
      <c r="AW23" s="532"/>
      <c r="AX23" s="514"/>
      <c r="AY23" s="529"/>
      <c r="AZ23" s="529"/>
      <c r="BA23" s="529"/>
      <c r="BB23" s="532"/>
      <c r="BC23" s="533">
        <f>理科得点!AZ16</f>
        <v>0</v>
      </c>
      <c r="BD23" s="502">
        <f t="shared" si="1"/>
        <v>0</v>
      </c>
      <c r="BF23" s="541" t="s">
        <v>13</v>
      </c>
      <c r="BG23" s="542" t="e">
        <f>BG22/BG21</f>
        <v>#DIV/0!</v>
      </c>
      <c r="BI23" s="894"/>
      <c r="BJ23" s="751">
        <v>66.099999999999994</v>
      </c>
    </row>
    <row r="24" spans="1:62" ht="12" customHeight="1" thickBot="1" x14ac:dyDescent="0.2">
      <c r="A24" s="836">
        <v>14</v>
      </c>
      <c r="B24" s="837"/>
      <c r="C24" s="503"/>
      <c r="D24" s="504"/>
      <c r="E24" s="509"/>
      <c r="F24" s="506"/>
      <c r="G24" s="506"/>
      <c r="H24" s="506"/>
      <c r="I24" s="507"/>
      <c r="J24" s="508"/>
      <c r="K24" s="506"/>
      <c r="L24" s="506"/>
      <c r="M24" s="506"/>
      <c r="N24" s="507"/>
      <c r="O24" s="508"/>
      <c r="P24" s="509"/>
      <c r="Q24" s="506"/>
      <c r="R24" s="506"/>
      <c r="S24" s="507"/>
      <c r="T24" s="508"/>
      <c r="U24" s="506"/>
      <c r="V24" s="509"/>
      <c r="W24" s="507"/>
      <c r="X24" s="510"/>
      <c r="Y24" s="509"/>
      <c r="Z24" s="507"/>
      <c r="AA24" s="506"/>
      <c r="AB24" s="506"/>
      <c r="AC24" s="507"/>
      <c r="AD24" s="508"/>
      <c r="AE24" s="506"/>
      <c r="AF24" s="506"/>
      <c r="AG24" s="506"/>
      <c r="AH24" s="507"/>
      <c r="AI24" s="508"/>
      <c r="AJ24" s="506"/>
      <c r="AK24" s="506"/>
      <c r="AL24" s="506"/>
      <c r="AM24" s="510"/>
      <c r="AN24" s="509"/>
      <c r="AO24" s="506"/>
      <c r="AP24" s="506"/>
      <c r="AQ24" s="506"/>
      <c r="AR24" s="507"/>
      <c r="AS24" s="508"/>
      <c r="AT24" s="506"/>
      <c r="AU24" s="506"/>
      <c r="AV24" s="506"/>
      <c r="AW24" s="510"/>
      <c r="AX24" s="509"/>
      <c r="AY24" s="506"/>
      <c r="AZ24" s="506"/>
      <c r="BA24" s="506"/>
      <c r="BB24" s="510"/>
      <c r="BC24" s="511">
        <f>理科得点!AZ17</f>
        <v>0</v>
      </c>
      <c r="BD24" s="512">
        <f t="shared" si="1"/>
        <v>0</v>
      </c>
    </row>
    <row r="25" spans="1:62" ht="12" customHeight="1" x14ac:dyDescent="0.15">
      <c r="A25" s="904">
        <v>15</v>
      </c>
      <c r="B25" s="905"/>
      <c r="C25" s="513"/>
      <c r="D25" s="495"/>
      <c r="E25" s="518"/>
      <c r="F25" s="515"/>
      <c r="G25" s="515"/>
      <c r="H25" s="515"/>
      <c r="I25" s="516"/>
      <c r="J25" s="517"/>
      <c r="K25" s="515"/>
      <c r="L25" s="515"/>
      <c r="M25" s="515"/>
      <c r="N25" s="516"/>
      <c r="O25" s="517"/>
      <c r="P25" s="518"/>
      <c r="Q25" s="515"/>
      <c r="R25" s="515"/>
      <c r="S25" s="516"/>
      <c r="T25" s="517"/>
      <c r="U25" s="515"/>
      <c r="V25" s="518"/>
      <c r="W25" s="516"/>
      <c r="X25" s="519"/>
      <c r="Y25" s="518"/>
      <c r="Z25" s="516"/>
      <c r="AA25" s="515"/>
      <c r="AB25" s="515"/>
      <c r="AC25" s="516"/>
      <c r="AD25" s="517"/>
      <c r="AE25" s="515"/>
      <c r="AF25" s="515"/>
      <c r="AG25" s="515"/>
      <c r="AH25" s="516"/>
      <c r="AI25" s="517"/>
      <c r="AJ25" s="515"/>
      <c r="AK25" s="515"/>
      <c r="AL25" s="515"/>
      <c r="AM25" s="519"/>
      <c r="AN25" s="518"/>
      <c r="AO25" s="515"/>
      <c r="AP25" s="515"/>
      <c r="AQ25" s="515"/>
      <c r="AR25" s="516"/>
      <c r="AS25" s="517"/>
      <c r="AT25" s="515"/>
      <c r="AU25" s="515"/>
      <c r="AV25" s="515"/>
      <c r="AW25" s="519"/>
      <c r="AX25" s="518"/>
      <c r="AY25" s="515"/>
      <c r="AZ25" s="515"/>
      <c r="BA25" s="515"/>
      <c r="BB25" s="519"/>
      <c r="BC25" s="520">
        <f>理科得点!AZ18</f>
        <v>0</v>
      </c>
      <c r="BD25" s="521">
        <f t="shared" si="1"/>
        <v>0</v>
      </c>
      <c r="BF25" s="135"/>
      <c r="BG25" s="135"/>
    </row>
    <row r="26" spans="1:62" ht="12" customHeight="1" thickBot="1" x14ac:dyDescent="0.2">
      <c r="A26" s="863">
        <v>16</v>
      </c>
      <c r="B26" s="864"/>
      <c r="C26" s="522"/>
      <c r="D26" s="523"/>
      <c r="E26" s="524"/>
      <c r="F26" s="525"/>
      <c r="G26" s="525"/>
      <c r="H26" s="525"/>
      <c r="I26" s="526"/>
      <c r="J26" s="527"/>
      <c r="K26" s="525"/>
      <c r="L26" s="525"/>
      <c r="M26" s="525"/>
      <c r="N26" s="526"/>
      <c r="O26" s="527"/>
      <c r="P26" s="524"/>
      <c r="Q26" s="525"/>
      <c r="R26" s="525"/>
      <c r="S26" s="526"/>
      <c r="T26" s="527"/>
      <c r="U26" s="525"/>
      <c r="V26" s="524"/>
      <c r="W26" s="526"/>
      <c r="X26" s="528"/>
      <c r="Y26" s="524"/>
      <c r="Z26" s="526"/>
      <c r="AA26" s="525"/>
      <c r="AB26" s="525"/>
      <c r="AC26" s="526"/>
      <c r="AD26" s="527"/>
      <c r="AE26" s="525"/>
      <c r="AF26" s="525"/>
      <c r="AG26" s="525"/>
      <c r="AH26" s="526"/>
      <c r="AI26" s="527"/>
      <c r="AJ26" s="525"/>
      <c r="AK26" s="525"/>
      <c r="AL26" s="525"/>
      <c r="AM26" s="528"/>
      <c r="AN26" s="524"/>
      <c r="AO26" s="506"/>
      <c r="AP26" s="506"/>
      <c r="AQ26" s="506"/>
      <c r="AR26" s="507"/>
      <c r="AS26" s="508"/>
      <c r="AT26" s="506"/>
      <c r="AU26" s="506"/>
      <c r="AV26" s="506"/>
      <c r="AW26" s="510"/>
      <c r="AX26" s="509"/>
      <c r="AY26" s="506"/>
      <c r="AZ26" s="506"/>
      <c r="BA26" s="506"/>
      <c r="BB26" s="510"/>
      <c r="BC26" s="535">
        <f>理科得点!AZ19</f>
        <v>0</v>
      </c>
      <c r="BD26" s="502">
        <f t="shared" si="1"/>
        <v>0</v>
      </c>
    </row>
    <row r="27" spans="1:62" ht="12" customHeight="1" thickBot="1" x14ac:dyDescent="0.2">
      <c r="A27" s="902">
        <v>17</v>
      </c>
      <c r="B27" s="903"/>
      <c r="C27" s="494"/>
      <c r="D27" s="495"/>
      <c r="E27" s="496"/>
      <c r="F27" s="497"/>
      <c r="G27" s="497"/>
      <c r="H27" s="497"/>
      <c r="I27" s="498"/>
      <c r="J27" s="499"/>
      <c r="K27" s="497"/>
      <c r="L27" s="497"/>
      <c r="M27" s="497"/>
      <c r="N27" s="498"/>
      <c r="O27" s="499"/>
      <c r="P27" s="496"/>
      <c r="Q27" s="497"/>
      <c r="R27" s="497"/>
      <c r="S27" s="498"/>
      <c r="T27" s="499"/>
      <c r="U27" s="497"/>
      <c r="V27" s="496"/>
      <c r="W27" s="498"/>
      <c r="X27" s="500"/>
      <c r="Y27" s="496"/>
      <c r="Z27" s="498"/>
      <c r="AA27" s="497"/>
      <c r="AB27" s="497"/>
      <c r="AC27" s="498"/>
      <c r="AD27" s="499"/>
      <c r="AE27" s="497"/>
      <c r="AF27" s="497"/>
      <c r="AG27" s="497"/>
      <c r="AH27" s="498"/>
      <c r="AI27" s="499"/>
      <c r="AJ27" s="497"/>
      <c r="AK27" s="497"/>
      <c r="AL27" s="497"/>
      <c r="AM27" s="500"/>
      <c r="AN27" s="496"/>
      <c r="AO27" s="497"/>
      <c r="AP27" s="497"/>
      <c r="AQ27" s="497"/>
      <c r="AR27" s="498"/>
      <c r="AS27" s="499"/>
      <c r="AT27" s="497"/>
      <c r="AU27" s="497"/>
      <c r="AV27" s="497"/>
      <c r="AW27" s="500"/>
      <c r="AX27" s="496"/>
      <c r="AY27" s="497"/>
      <c r="AZ27" s="497"/>
      <c r="BA27" s="497"/>
      <c r="BB27" s="500"/>
      <c r="BC27" s="501">
        <f>理科得点!AZ20</f>
        <v>0</v>
      </c>
      <c r="BD27" s="534">
        <f t="shared" si="1"/>
        <v>0</v>
      </c>
      <c r="BF27" s="135" t="s">
        <v>14</v>
      </c>
    </row>
    <row r="28" spans="1:62" ht="12" customHeight="1" thickBot="1" x14ac:dyDescent="0.2">
      <c r="A28" s="836">
        <v>18</v>
      </c>
      <c r="B28" s="837"/>
      <c r="C28" s="503"/>
      <c r="D28" s="504"/>
      <c r="E28" s="509"/>
      <c r="F28" s="506"/>
      <c r="G28" s="506"/>
      <c r="H28" s="506"/>
      <c r="I28" s="507"/>
      <c r="J28" s="508"/>
      <c r="K28" s="506"/>
      <c r="L28" s="506"/>
      <c r="M28" s="506"/>
      <c r="N28" s="507"/>
      <c r="O28" s="508"/>
      <c r="P28" s="509"/>
      <c r="Q28" s="506"/>
      <c r="R28" s="506"/>
      <c r="S28" s="507"/>
      <c r="T28" s="508"/>
      <c r="U28" s="506"/>
      <c r="V28" s="509"/>
      <c r="W28" s="507"/>
      <c r="X28" s="510"/>
      <c r="Y28" s="509"/>
      <c r="Z28" s="507"/>
      <c r="AA28" s="506"/>
      <c r="AB28" s="506"/>
      <c r="AC28" s="507"/>
      <c r="AD28" s="508"/>
      <c r="AE28" s="506"/>
      <c r="AF28" s="506"/>
      <c r="AG28" s="506"/>
      <c r="AH28" s="507"/>
      <c r="AI28" s="508"/>
      <c r="AJ28" s="506"/>
      <c r="AK28" s="506"/>
      <c r="AL28" s="506"/>
      <c r="AM28" s="510"/>
      <c r="AN28" s="509"/>
      <c r="AO28" s="506"/>
      <c r="AP28" s="506"/>
      <c r="AQ28" s="506"/>
      <c r="AR28" s="507"/>
      <c r="AS28" s="508"/>
      <c r="AT28" s="506"/>
      <c r="AU28" s="506"/>
      <c r="AV28" s="506"/>
      <c r="AW28" s="510"/>
      <c r="AX28" s="509"/>
      <c r="AY28" s="506"/>
      <c r="AZ28" s="506"/>
      <c r="BA28" s="506"/>
      <c r="BB28" s="510"/>
      <c r="BC28" s="511">
        <f>理科得点!AZ21</f>
        <v>0</v>
      </c>
      <c r="BD28" s="512">
        <f t="shared" si="1"/>
        <v>0</v>
      </c>
      <c r="BF28" s="543" t="s">
        <v>15</v>
      </c>
      <c r="BG28" s="543">
        <f>COUNTIF(C11:C55,0)</f>
        <v>0</v>
      </c>
    </row>
    <row r="29" spans="1:62" ht="12" customHeight="1" thickBot="1" x14ac:dyDescent="0.2">
      <c r="A29" s="904">
        <v>19</v>
      </c>
      <c r="B29" s="905"/>
      <c r="C29" s="513"/>
      <c r="D29" s="495"/>
      <c r="E29" s="518"/>
      <c r="F29" s="515"/>
      <c r="G29" s="515"/>
      <c r="H29" s="515"/>
      <c r="I29" s="516"/>
      <c r="J29" s="517"/>
      <c r="K29" s="515"/>
      <c r="L29" s="515"/>
      <c r="M29" s="515"/>
      <c r="N29" s="516"/>
      <c r="O29" s="517"/>
      <c r="P29" s="518"/>
      <c r="Q29" s="515"/>
      <c r="R29" s="515"/>
      <c r="S29" s="516"/>
      <c r="T29" s="517"/>
      <c r="U29" s="515"/>
      <c r="V29" s="518"/>
      <c r="W29" s="516"/>
      <c r="X29" s="519"/>
      <c r="Y29" s="518"/>
      <c r="Z29" s="516"/>
      <c r="AA29" s="515"/>
      <c r="AB29" s="515"/>
      <c r="AC29" s="516"/>
      <c r="AD29" s="517"/>
      <c r="AE29" s="515"/>
      <c r="AF29" s="515"/>
      <c r="AG29" s="515"/>
      <c r="AH29" s="516"/>
      <c r="AI29" s="517"/>
      <c r="AJ29" s="515"/>
      <c r="AK29" s="515"/>
      <c r="AL29" s="515"/>
      <c r="AM29" s="519"/>
      <c r="AN29" s="518"/>
      <c r="AO29" s="515"/>
      <c r="AP29" s="515"/>
      <c r="AQ29" s="515"/>
      <c r="AR29" s="516"/>
      <c r="AS29" s="517"/>
      <c r="AT29" s="515"/>
      <c r="AU29" s="515"/>
      <c r="AV29" s="515"/>
      <c r="AW29" s="519"/>
      <c r="AX29" s="518"/>
      <c r="AY29" s="515"/>
      <c r="AZ29" s="515"/>
      <c r="BA29" s="515"/>
      <c r="BB29" s="519"/>
      <c r="BC29" s="520">
        <f>理科得点!AZ22</f>
        <v>0</v>
      </c>
      <c r="BD29" s="502">
        <f t="shared" si="1"/>
        <v>0</v>
      </c>
      <c r="BF29" s="544" t="s">
        <v>16</v>
      </c>
      <c r="BG29" s="544">
        <f>COUNTIF(C11:C55,1)</f>
        <v>0</v>
      </c>
    </row>
    <row r="30" spans="1:62" ht="12" customHeight="1" thickBot="1" x14ac:dyDescent="0.2">
      <c r="A30" s="863">
        <v>20</v>
      </c>
      <c r="B30" s="864"/>
      <c r="C30" s="522"/>
      <c r="D30" s="523"/>
      <c r="E30" s="524"/>
      <c r="F30" s="525"/>
      <c r="G30" s="525"/>
      <c r="H30" s="525"/>
      <c r="I30" s="526"/>
      <c r="J30" s="527"/>
      <c r="K30" s="525"/>
      <c r="L30" s="525"/>
      <c r="M30" s="525"/>
      <c r="N30" s="526"/>
      <c r="O30" s="527"/>
      <c r="P30" s="524"/>
      <c r="Q30" s="525"/>
      <c r="R30" s="525"/>
      <c r="S30" s="526"/>
      <c r="T30" s="527"/>
      <c r="U30" s="525"/>
      <c r="V30" s="524"/>
      <c r="W30" s="526"/>
      <c r="X30" s="528"/>
      <c r="Y30" s="524"/>
      <c r="Z30" s="526"/>
      <c r="AA30" s="525"/>
      <c r="AB30" s="525"/>
      <c r="AC30" s="526"/>
      <c r="AD30" s="527"/>
      <c r="AE30" s="525"/>
      <c r="AF30" s="525"/>
      <c r="AG30" s="525"/>
      <c r="AH30" s="526"/>
      <c r="AI30" s="527"/>
      <c r="AJ30" s="525"/>
      <c r="AK30" s="525"/>
      <c r="AL30" s="525"/>
      <c r="AM30" s="528"/>
      <c r="AN30" s="524"/>
      <c r="AO30" s="525"/>
      <c r="AP30" s="525"/>
      <c r="AQ30" s="525"/>
      <c r="AR30" s="526"/>
      <c r="AS30" s="527"/>
      <c r="AT30" s="525"/>
      <c r="AU30" s="525"/>
      <c r="AV30" s="525"/>
      <c r="AW30" s="528"/>
      <c r="AX30" s="524"/>
      <c r="AY30" s="525"/>
      <c r="AZ30" s="525"/>
      <c r="BA30" s="525"/>
      <c r="BB30" s="528"/>
      <c r="BC30" s="501">
        <f>理科得点!AZ23</f>
        <v>0</v>
      </c>
      <c r="BD30" s="536">
        <f t="shared" si="1"/>
        <v>0</v>
      </c>
      <c r="BF30" s="545" t="s">
        <v>17</v>
      </c>
      <c r="BG30" s="546">
        <f>SUM(BG28:BG29)</f>
        <v>0</v>
      </c>
    </row>
    <row r="31" spans="1:62" ht="12" customHeight="1" x14ac:dyDescent="0.15">
      <c r="A31" s="902">
        <v>21</v>
      </c>
      <c r="B31" s="903"/>
      <c r="C31" s="513"/>
      <c r="D31" s="495"/>
      <c r="E31" s="496"/>
      <c r="F31" s="497"/>
      <c r="G31" s="497"/>
      <c r="H31" s="497"/>
      <c r="I31" s="498"/>
      <c r="J31" s="499"/>
      <c r="K31" s="497"/>
      <c r="L31" s="497"/>
      <c r="M31" s="497"/>
      <c r="N31" s="498"/>
      <c r="O31" s="499"/>
      <c r="P31" s="496"/>
      <c r="Q31" s="497"/>
      <c r="R31" s="497"/>
      <c r="S31" s="498"/>
      <c r="T31" s="499"/>
      <c r="U31" s="497"/>
      <c r="V31" s="496"/>
      <c r="W31" s="498"/>
      <c r="X31" s="500"/>
      <c r="Y31" s="496"/>
      <c r="Z31" s="498"/>
      <c r="AA31" s="497"/>
      <c r="AB31" s="497"/>
      <c r="AC31" s="498"/>
      <c r="AD31" s="499"/>
      <c r="AE31" s="497"/>
      <c r="AF31" s="497"/>
      <c r="AG31" s="497"/>
      <c r="AH31" s="498"/>
      <c r="AI31" s="499"/>
      <c r="AJ31" s="497"/>
      <c r="AK31" s="497"/>
      <c r="AL31" s="497"/>
      <c r="AM31" s="500"/>
      <c r="AN31" s="496"/>
      <c r="AO31" s="529"/>
      <c r="AP31" s="529"/>
      <c r="AQ31" s="529"/>
      <c r="AR31" s="530"/>
      <c r="AS31" s="531"/>
      <c r="AT31" s="529"/>
      <c r="AU31" s="529"/>
      <c r="AV31" s="529"/>
      <c r="AW31" s="532"/>
      <c r="AX31" s="514"/>
      <c r="AY31" s="529"/>
      <c r="AZ31" s="529"/>
      <c r="BA31" s="529"/>
      <c r="BB31" s="532"/>
      <c r="BC31" s="533">
        <f>理科得点!AZ24</f>
        <v>0</v>
      </c>
      <c r="BD31" s="534">
        <f t="shared" si="1"/>
        <v>0</v>
      </c>
    </row>
    <row r="32" spans="1:62" ht="12" customHeight="1" thickBot="1" x14ac:dyDescent="0.2">
      <c r="A32" s="836">
        <v>22</v>
      </c>
      <c r="B32" s="837"/>
      <c r="C32" s="503"/>
      <c r="D32" s="504"/>
      <c r="E32" s="509"/>
      <c r="F32" s="506"/>
      <c r="G32" s="506"/>
      <c r="H32" s="506"/>
      <c r="I32" s="507"/>
      <c r="J32" s="508"/>
      <c r="K32" s="506"/>
      <c r="L32" s="506"/>
      <c r="M32" s="506"/>
      <c r="N32" s="507"/>
      <c r="O32" s="508"/>
      <c r="P32" s="509"/>
      <c r="Q32" s="506"/>
      <c r="R32" s="506"/>
      <c r="S32" s="507"/>
      <c r="T32" s="508"/>
      <c r="U32" s="506"/>
      <c r="V32" s="509"/>
      <c r="W32" s="507"/>
      <c r="X32" s="510"/>
      <c r="Y32" s="509"/>
      <c r="Z32" s="507"/>
      <c r="AA32" s="506"/>
      <c r="AB32" s="506"/>
      <c r="AC32" s="507"/>
      <c r="AD32" s="508"/>
      <c r="AE32" s="506"/>
      <c r="AF32" s="506"/>
      <c r="AG32" s="506"/>
      <c r="AH32" s="507"/>
      <c r="AI32" s="508"/>
      <c r="AJ32" s="506"/>
      <c r="AK32" s="506"/>
      <c r="AL32" s="506"/>
      <c r="AM32" s="510"/>
      <c r="AN32" s="509"/>
      <c r="AO32" s="506"/>
      <c r="AP32" s="506"/>
      <c r="AQ32" s="506"/>
      <c r="AR32" s="507"/>
      <c r="AS32" s="508"/>
      <c r="AT32" s="506"/>
      <c r="AU32" s="506"/>
      <c r="AV32" s="506"/>
      <c r="AW32" s="510"/>
      <c r="AX32" s="509"/>
      <c r="AY32" s="506"/>
      <c r="AZ32" s="506"/>
      <c r="BA32" s="506"/>
      <c r="BB32" s="510"/>
      <c r="BC32" s="511">
        <f>理科得点!AZ25</f>
        <v>0</v>
      </c>
      <c r="BD32" s="502">
        <f t="shared" si="1"/>
        <v>0</v>
      </c>
    </row>
    <row r="33" spans="1:63" ht="12" customHeight="1" x14ac:dyDescent="0.15">
      <c r="A33" s="904">
        <v>23</v>
      </c>
      <c r="B33" s="905"/>
      <c r="C33" s="513"/>
      <c r="D33" s="495"/>
      <c r="E33" s="518"/>
      <c r="F33" s="515"/>
      <c r="G33" s="515"/>
      <c r="H33" s="515"/>
      <c r="I33" s="516"/>
      <c r="J33" s="517"/>
      <c r="K33" s="515"/>
      <c r="L33" s="515"/>
      <c r="M33" s="515"/>
      <c r="N33" s="516"/>
      <c r="O33" s="517"/>
      <c r="P33" s="518"/>
      <c r="Q33" s="515"/>
      <c r="R33" s="515"/>
      <c r="S33" s="516"/>
      <c r="T33" s="517"/>
      <c r="U33" s="515"/>
      <c r="V33" s="518"/>
      <c r="W33" s="516"/>
      <c r="X33" s="519"/>
      <c r="Y33" s="518"/>
      <c r="Z33" s="516"/>
      <c r="AA33" s="515"/>
      <c r="AB33" s="515"/>
      <c r="AC33" s="516"/>
      <c r="AD33" s="517"/>
      <c r="AE33" s="515"/>
      <c r="AF33" s="515"/>
      <c r="AG33" s="515"/>
      <c r="AH33" s="516"/>
      <c r="AI33" s="517"/>
      <c r="AJ33" s="515"/>
      <c r="AK33" s="515"/>
      <c r="AL33" s="515"/>
      <c r="AM33" s="519"/>
      <c r="AN33" s="518"/>
      <c r="AO33" s="515"/>
      <c r="AP33" s="515"/>
      <c r="AQ33" s="515"/>
      <c r="AR33" s="516"/>
      <c r="AS33" s="517"/>
      <c r="AT33" s="515"/>
      <c r="AU33" s="515"/>
      <c r="AV33" s="515"/>
      <c r="AW33" s="519"/>
      <c r="AX33" s="518"/>
      <c r="AY33" s="515"/>
      <c r="AZ33" s="515"/>
      <c r="BA33" s="515"/>
      <c r="BB33" s="519"/>
      <c r="BC33" s="520">
        <f>理科得点!AZ26</f>
        <v>0</v>
      </c>
      <c r="BD33" s="521">
        <f t="shared" si="1"/>
        <v>0</v>
      </c>
    </row>
    <row r="34" spans="1:63" ht="12" customHeight="1" thickBot="1" x14ac:dyDescent="0.2">
      <c r="A34" s="863">
        <v>24</v>
      </c>
      <c r="B34" s="864"/>
      <c r="C34" s="522"/>
      <c r="D34" s="523"/>
      <c r="E34" s="524"/>
      <c r="F34" s="525"/>
      <c r="G34" s="525"/>
      <c r="H34" s="525"/>
      <c r="I34" s="526"/>
      <c r="J34" s="527"/>
      <c r="K34" s="525"/>
      <c r="L34" s="525"/>
      <c r="M34" s="525"/>
      <c r="N34" s="526"/>
      <c r="O34" s="527"/>
      <c r="P34" s="524"/>
      <c r="Q34" s="525"/>
      <c r="R34" s="525"/>
      <c r="S34" s="526"/>
      <c r="T34" s="527"/>
      <c r="U34" s="525"/>
      <c r="V34" s="524"/>
      <c r="W34" s="526"/>
      <c r="X34" s="528"/>
      <c r="Y34" s="524"/>
      <c r="Z34" s="526"/>
      <c r="AA34" s="525"/>
      <c r="AB34" s="525"/>
      <c r="AC34" s="526"/>
      <c r="AD34" s="527"/>
      <c r="AE34" s="525"/>
      <c r="AF34" s="525"/>
      <c r="AG34" s="525"/>
      <c r="AH34" s="526"/>
      <c r="AI34" s="527"/>
      <c r="AJ34" s="525"/>
      <c r="AK34" s="525"/>
      <c r="AL34" s="525"/>
      <c r="AM34" s="528"/>
      <c r="AN34" s="524"/>
      <c r="AO34" s="506"/>
      <c r="AP34" s="506"/>
      <c r="AQ34" s="506"/>
      <c r="AR34" s="507"/>
      <c r="AS34" s="508"/>
      <c r="AT34" s="506"/>
      <c r="AU34" s="506"/>
      <c r="AV34" s="506"/>
      <c r="AW34" s="510"/>
      <c r="AX34" s="509"/>
      <c r="AY34" s="506"/>
      <c r="AZ34" s="506"/>
      <c r="BA34" s="506"/>
      <c r="BB34" s="510"/>
      <c r="BC34" s="535">
        <f>理科得点!AZ27</f>
        <v>0</v>
      </c>
      <c r="BD34" s="536">
        <f t="shared" si="1"/>
        <v>0</v>
      </c>
      <c r="BF34" s="136" t="s">
        <v>18</v>
      </c>
      <c r="BJ34" s="547"/>
    </row>
    <row r="35" spans="1:63" ht="12" customHeight="1" x14ac:dyDescent="0.15">
      <c r="A35" s="902">
        <v>25</v>
      </c>
      <c r="B35" s="903"/>
      <c r="C35" s="494"/>
      <c r="D35" s="495"/>
      <c r="E35" s="496"/>
      <c r="F35" s="497"/>
      <c r="G35" s="497"/>
      <c r="H35" s="497"/>
      <c r="I35" s="498"/>
      <c r="J35" s="499"/>
      <c r="K35" s="497"/>
      <c r="L35" s="497"/>
      <c r="M35" s="497"/>
      <c r="N35" s="498"/>
      <c r="O35" s="499"/>
      <c r="P35" s="496"/>
      <c r="Q35" s="497"/>
      <c r="R35" s="497"/>
      <c r="S35" s="498"/>
      <c r="T35" s="499"/>
      <c r="U35" s="497"/>
      <c r="V35" s="496"/>
      <c r="W35" s="498"/>
      <c r="X35" s="500"/>
      <c r="Y35" s="496"/>
      <c r="Z35" s="498"/>
      <c r="AA35" s="497"/>
      <c r="AB35" s="497"/>
      <c r="AC35" s="498"/>
      <c r="AD35" s="499"/>
      <c r="AE35" s="497"/>
      <c r="AF35" s="497"/>
      <c r="AG35" s="497"/>
      <c r="AH35" s="498"/>
      <c r="AI35" s="499"/>
      <c r="AJ35" s="497"/>
      <c r="AK35" s="497"/>
      <c r="AL35" s="497"/>
      <c r="AM35" s="500"/>
      <c r="AN35" s="496"/>
      <c r="AO35" s="497"/>
      <c r="AP35" s="497"/>
      <c r="AQ35" s="497"/>
      <c r="AR35" s="498"/>
      <c r="AS35" s="499"/>
      <c r="AT35" s="497"/>
      <c r="AU35" s="497"/>
      <c r="AV35" s="497"/>
      <c r="AW35" s="500"/>
      <c r="AX35" s="496"/>
      <c r="AY35" s="497"/>
      <c r="AZ35" s="497"/>
      <c r="BA35" s="497"/>
      <c r="BB35" s="500"/>
      <c r="BC35" s="501">
        <f>理科得点!AZ28</f>
        <v>0</v>
      </c>
      <c r="BD35" s="502">
        <f t="shared" si="1"/>
        <v>0</v>
      </c>
      <c r="BF35" s="479" t="s">
        <v>221</v>
      </c>
      <c r="BG35" s="709" t="s">
        <v>224</v>
      </c>
      <c r="BH35" s="710"/>
      <c r="BJ35" s="548"/>
    </row>
    <row r="36" spans="1:63" ht="12" customHeight="1" thickBot="1" x14ac:dyDescent="0.2">
      <c r="A36" s="836">
        <v>26</v>
      </c>
      <c r="B36" s="837"/>
      <c r="C36" s="503"/>
      <c r="D36" s="504"/>
      <c r="E36" s="509"/>
      <c r="F36" s="506"/>
      <c r="G36" s="506"/>
      <c r="H36" s="506"/>
      <c r="I36" s="507"/>
      <c r="J36" s="508"/>
      <c r="K36" s="506"/>
      <c r="L36" s="506"/>
      <c r="M36" s="506"/>
      <c r="N36" s="507"/>
      <c r="O36" s="508"/>
      <c r="P36" s="509"/>
      <c r="Q36" s="506"/>
      <c r="R36" s="506"/>
      <c r="S36" s="507"/>
      <c r="T36" s="508"/>
      <c r="U36" s="506"/>
      <c r="V36" s="509"/>
      <c r="W36" s="507"/>
      <c r="X36" s="510"/>
      <c r="Y36" s="509"/>
      <c r="Z36" s="507"/>
      <c r="AA36" s="506"/>
      <c r="AB36" s="506"/>
      <c r="AC36" s="507"/>
      <c r="AD36" s="508"/>
      <c r="AE36" s="506"/>
      <c r="AF36" s="506"/>
      <c r="AG36" s="506"/>
      <c r="AH36" s="507"/>
      <c r="AI36" s="508"/>
      <c r="AJ36" s="506"/>
      <c r="AK36" s="506"/>
      <c r="AL36" s="506"/>
      <c r="AM36" s="510"/>
      <c r="AN36" s="509"/>
      <c r="AO36" s="506"/>
      <c r="AP36" s="506"/>
      <c r="AQ36" s="506"/>
      <c r="AR36" s="507"/>
      <c r="AS36" s="508"/>
      <c r="AT36" s="506"/>
      <c r="AU36" s="506"/>
      <c r="AV36" s="506"/>
      <c r="AW36" s="510"/>
      <c r="AX36" s="509"/>
      <c r="AY36" s="506"/>
      <c r="AZ36" s="506"/>
      <c r="BA36" s="506"/>
      <c r="BB36" s="510"/>
      <c r="BC36" s="511">
        <f>理科得点!AZ29</f>
        <v>0</v>
      </c>
      <c r="BD36" s="512">
        <f t="shared" si="1"/>
        <v>0</v>
      </c>
      <c r="BF36" s="654" t="s">
        <v>281</v>
      </c>
      <c r="BG36" s="711" t="s">
        <v>225</v>
      </c>
      <c r="BH36" s="712"/>
      <c r="BJ36" s="548"/>
    </row>
    <row r="37" spans="1:63" ht="12" customHeight="1" x14ac:dyDescent="0.15">
      <c r="A37" s="904">
        <v>27</v>
      </c>
      <c r="B37" s="905"/>
      <c r="C37" s="513"/>
      <c r="D37" s="495"/>
      <c r="E37" s="518"/>
      <c r="F37" s="515"/>
      <c r="G37" s="515"/>
      <c r="H37" s="515"/>
      <c r="I37" s="516"/>
      <c r="J37" s="517"/>
      <c r="K37" s="515"/>
      <c r="L37" s="515"/>
      <c r="M37" s="515"/>
      <c r="N37" s="516"/>
      <c r="O37" s="517"/>
      <c r="P37" s="518"/>
      <c r="Q37" s="515"/>
      <c r="R37" s="515"/>
      <c r="S37" s="516"/>
      <c r="T37" s="517"/>
      <c r="U37" s="515"/>
      <c r="V37" s="518"/>
      <c r="W37" s="516"/>
      <c r="X37" s="519"/>
      <c r="Y37" s="518"/>
      <c r="Z37" s="516"/>
      <c r="AA37" s="515"/>
      <c r="AB37" s="515"/>
      <c r="AC37" s="516"/>
      <c r="AD37" s="517"/>
      <c r="AE37" s="515"/>
      <c r="AF37" s="515"/>
      <c r="AG37" s="515"/>
      <c r="AH37" s="516"/>
      <c r="AI37" s="517"/>
      <c r="AJ37" s="515"/>
      <c r="AK37" s="515"/>
      <c r="AL37" s="515"/>
      <c r="AM37" s="519"/>
      <c r="AN37" s="518"/>
      <c r="AO37" s="515"/>
      <c r="AP37" s="515"/>
      <c r="AQ37" s="515"/>
      <c r="AR37" s="516"/>
      <c r="AS37" s="517"/>
      <c r="AT37" s="515"/>
      <c r="AU37" s="515"/>
      <c r="AV37" s="515"/>
      <c r="AW37" s="519"/>
      <c r="AX37" s="518"/>
      <c r="AY37" s="515"/>
      <c r="AZ37" s="515"/>
      <c r="BA37" s="515"/>
      <c r="BB37" s="519"/>
      <c r="BC37" s="520">
        <f>理科得点!AZ30</f>
        <v>0</v>
      </c>
      <c r="BD37" s="521">
        <f t="shared" si="1"/>
        <v>0</v>
      </c>
      <c r="BF37" s="654" t="s">
        <v>223</v>
      </c>
      <c r="BG37" s="711" t="s">
        <v>223</v>
      </c>
      <c r="BH37" s="712"/>
      <c r="BJ37" s="548"/>
    </row>
    <row r="38" spans="1:63" ht="12" customHeight="1" thickBot="1" x14ac:dyDescent="0.2">
      <c r="A38" s="863">
        <v>28</v>
      </c>
      <c r="B38" s="864"/>
      <c r="C38" s="522"/>
      <c r="D38" s="523"/>
      <c r="E38" s="524"/>
      <c r="F38" s="525"/>
      <c r="G38" s="525"/>
      <c r="H38" s="525"/>
      <c r="I38" s="526"/>
      <c r="J38" s="527"/>
      <c r="K38" s="525"/>
      <c r="L38" s="525"/>
      <c r="M38" s="525"/>
      <c r="N38" s="526"/>
      <c r="O38" s="527"/>
      <c r="P38" s="524"/>
      <c r="Q38" s="525"/>
      <c r="R38" s="525"/>
      <c r="S38" s="526"/>
      <c r="T38" s="527"/>
      <c r="U38" s="525"/>
      <c r="V38" s="524"/>
      <c r="W38" s="526"/>
      <c r="X38" s="528"/>
      <c r="Y38" s="524"/>
      <c r="Z38" s="526"/>
      <c r="AA38" s="525"/>
      <c r="AB38" s="525"/>
      <c r="AC38" s="526"/>
      <c r="AD38" s="527"/>
      <c r="AE38" s="525"/>
      <c r="AF38" s="525"/>
      <c r="AG38" s="525"/>
      <c r="AH38" s="526"/>
      <c r="AI38" s="527"/>
      <c r="AJ38" s="525"/>
      <c r="AK38" s="525"/>
      <c r="AL38" s="525"/>
      <c r="AM38" s="528"/>
      <c r="AN38" s="524"/>
      <c r="AO38" s="525"/>
      <c r="AP38" s="525"/>
      <c r="AQ38" s="525"/>
      <c r="AR38" s="526"/>
      <c r="AS38" s="527"/>
      <c r="AT38" s="525"/>
      <c r="AU38" s="525"/>
      <c r="AV38" s="525"/>
      <c r="AW38" s="528"/>
      <c r="AX38" s="524"/>
      <c r="AY38" s="525"/>
      <c r="AZ38" s="525"/>
      <c r="BA38" s="525"/>
      <c r="BB38" s="528"/>
      <c r="BC38" s="501">
        <f>理科得点!AZ31</f>
        <v>0</v>
      </c>
      <c r="BD38" s="502">
        <f t="shared" si="1"/>
        <v>0</v>
      </c>
      <c r="BF38" s="654" t="s">
        <v>237</v>
      </c>
      <c r="BG38" s="728" t="s">
        <v>201</v>
      </c>
      <c r="BH38" s="729"/>
      <c r="BJ38" s="549"/>
    </row>
    <row r="39" spans="1:63" ht="12" customHeight="1" thickBot="1" x14ac:dyDescent="0.2">
      <c r="A39" s="902">
        <v>29</v>
      </c>
      <c r="B39" s="903"/>
      <c r="C39" s="513"/>
      <c r="D39" s="495"/>
      <c r="E39" s="496"/>
      <c r="F39" s="497"/>
      <c r="G39" s="497"/>
      <c r="H39" s="497"/>
      <c r="I39" s="498"/>
      <c r="J39" s="499"/>
      <c r="K39" s="497"/>
      <c r="L39" s="497"/>
      <c r="M39" s="497"/>
      <c r="N39" s="498"/>
      <c r="O39" s="499"/>
      <c r="P39" s="496"/>
      <c r="Q39" s="497"/>
      <c r="R39" s="497"/>
      <c r="S39" s="498"/>
      <c r="T39" s="499"/>
      <c r="U39" s="497"/>
      <c r="V39" s="496"/>
      <c r="W39" s="498"/>
      <c r="X39" s="500"/>
      <c r="Y39" s="496"/>
      <c r="Z39" s="498"/>
      <c r="AA39" s="497"/>
      <c r="AB39" s="497"/>
      <c r="AC39" s="498"/>
      <c r="AD39" s="499"/>
      <c r="AE39" s="497"/>
      <c r="AF39" s="497"/>
      <c r="AG39" s="497"/>
      <c r="AH39" s="498"/>
      <c r="AI39" s="499"/>
      <c r="AJ39" s="497"/>
      <c r="AK39" s="497"/>
      <c r="AL39" s="497"/>
      <c r="AM39" s="500"/>
      <c r="AN39" s="496"/>
      <c r="AO39" s="529"/>
      <c r="AP39" s="529"/>
      <c r="AQ39" s="529"/>
      <c r="AR39" s="530"/>
      <c r="AS39" s="531"/>
      <c r="AT39" s="529"/>
      <c r="AU39" s="529"/>
      <c r="AV39" s="529"/>
      <c r="AW39" s="532"/>
      <c r="AX39" s="514"/>
      <c r="AY39" s="529"/>
      <c r="AZ39" s="529"/>
      <c r="BA39" s="529"/>
      <c r="BB39" s="532"/>
      <c r="BC39" s="533">
        <f>理科得点!AZ32</f>
        <v>0</v>
      </c>
      <c r="BD39" s="534">
        <f t="shared" si="1"/>
        <v>0</v>
      </c>
      <c r="BF39" s="713" t="s">
        <v>201</v>
      </c>
      <c r="BG39" s="714" t="s">
        <v>201</v>
      </c>
      <c r="BH39" s="715"/>
      <c r="BJ39" s="549"/>
    </row>
    <row r="40" spans="1:63" ht="12" customHeight="1" thickBot="1" x14ac:dyDescent="0.2">
      <c r="A40" s="836">
        <v>30</v>
      </c>
      <c r="B40" s="837"/>
      <c r="C40" s="503"/>
      <c r="D40" s="504"/>
      <c r="E40" s="509"/>
      <c r="F40" s="506"/>
      <c r="G40" s="506"/>
      <c r="H40" s="506"/>
      <c r="I40" s="507"/>
      <c r="J40" s="508"/>
      <c r="K40" s="506"/>
      <c r="L40" s="506"/>
      <c r="M40" s="506"/>
      <c r="N40" s="507"/>
      <c r="O40" s="508"/>
      <c r="P40" s="509"/>
      <c r="Q40" s="506"/>
      <c r="R40" s="506"/>
      <c r="S40" s="507"/>
      <c r="T40" s="508"/>
      <c r="U40" s="506"/>
      <c r="V40" s="509"/>
      <c r="W40" s="507"/>
      <c r="X40" s="510"/>
      <c r="Y40" s="509"/>
      <c r="Z40" s="507"/>
      <c r="AA40" s="506"/>
      <c r="AB40" s="506"/>
      <c r="AC40" s="507"/>
      <c r="AD40" s="508"/>
      <c r="AE40" s="506"/>
      <c r="AF40" s="506"/>
      <c r="AG40" s="506"/>
      <c r="AH40" s="507"/>
      <c r="AI40" s="508"/>
      <c r="AJ40" s="506"/>
      <c r="AK40" s="506"/>
      <c r="AL40" s="506"/>
      <c r="AM40" s="510"/>
      <c r="AN40" s="509"/>
      <c r="AO40" s="506"/>
      <c r="AP40" s="506"/>
      <c r="AQ40" s="506"/>
      <c r="AR40" s="507"/>
      <c r="AS40" s="508"/>
      <c r="AT40" s="506"/>
      <c r="AU40" s="506"/>
      <c r="AV40" s="506"/>
      <c r="AW40" s="510"/>
      <c r="AX40" s="509"/>
      <c r="AY40" s="506"/>
      <c r="AZ40" s="506"/>
      <c r="BA40" s="506"/>
      <c r="BB40" s="510"/>
      <c r="BC40" s="511">
        <f>理科得点!AZ33</f>
        <v>0</v>
      </c>
      <c r="BD40" s="512">
        <f t="shared" si="1"/>
        <v>0</v>
      </c>
      <c r="BF40" s="550"/>
      <c r="BG40" s="551"/>
    </row>
    <row r="41" spans="1:63" ht="12" customHeight="1" thickBot="1" x14ac:dyDescent="0.2">
      <c r="A41" s="904">
        <v>31</v>
      </c>
      <c r="B41" s="905"/>
      <c r="C41" s="513"/>
      <c r="D41" s="495"/>
      <c r="E41" s="518"/>
      <c r="F41" s="515"/>
      <c r="G41" s="515"/>
      <c r="H41" s="515"/>
      <c r="I41" s="516"/>
      <c r="J41" s="517"/>
      <c r="K41" s="515"/>
      <c r="L41" s="515"/>
      <c r="M41" s="515"/>
      <c r="N41" s="516"/>
      <c r="O41" s="517"/>
      <c r="P41" s="518"/>
      <c r="Q41" s="515"/>
      <c r="R41" s="515"/>
      <c r="S41" s="516"/>
      <c r="T41" s="517"/>
      <c r="U41" s="515"/>
      <c r="V41" s="518"/>
      <c r="W41" s="516"/>
      <c r="X41" s="519"/>
      <c r="Y41" s="518"/>
      <c r="Z41" s="516"/>
      <c r="AA41" s="515"/>
      <c r="AB41" s="515"/>
      <c r="AC41" s="516"/>
      <c r="AD41" s="517"/>
      <c r="AE41" s="515"/>
      <c r="AF41" s="515"/>
      <c r="AG41" s="515"/>
      <c r="AH41" s="516"/>
      <c r="AI41" s="517"/>
      <c r="AJ41" s="515"/>
      <c r="AK41" s="515"/>
      <c r="AL41" s="515"/>
      <c r="AM41" s="519"/>
      <c r="AN41" s="518"/>
      <c r="AO41" s="515"/>
      <c r="AP41" s="515"/>
      <c r="AQ41" s="515"/>
      <c r="AR41" s="516"/>
      <c r="AS41" s="517"/>
      <c r="AT41" s="515"/>
      <c r="AU41" s="515"/>
      <c r="AV41" s="515"/>
      <c r="AW41" s="519"/>
      <c r="AX41" s="518"/>
      <c r="AY41" s="515"/>
      <c r="AZ41" s="515"/>
      <c r="BA41" s="515"/>
      <c r="BB41" s="519"/>
      <c r="BC41" s="520">
        <f>理科得点!AZ34</f>
        <v>0</v>
      </c>
      <c r="BD41" s="502">
        <f t="shared" si="1"/>
        <v>0</v>
      </c>
      <c r="BF41" s="553" t="s">
        <v>160</v>
      </c>
      <c r="BG41" s="554">
        <f>SUMPRODUCT((BF35:BF39&lt;&gt;"")*1)-COUNTIF(BF35:BF39,"-")</f>
        <v>2</v>
      </c>
    </row>
    <row r="42" spans="1:63" ht="12" customHeight="1" thickBot="1" x14ac:dyDescent="0.2">
      <c r="A42" s="863">
        <v>32</v>
      </c>
      <c r="B42" s="864"/>
      <c r="C42" s="522"/>
      <c r="D42" s="523"/>
      <c r="E42" s="524"/>
      <c r="F42" s="525"/>
      <c r="G42" s="525"/>
      <c r="H42" s="525"/>
      <c r="I42" s="526"/>
      <c r="J42" s="527"/>
      <c r="K42" s="525"/>
      <c r="L42" s="525"/>
      <c r="M42" s="525"/>
      <c r="N42" s="526"/>
      <c r="O42" s="527"/>
      <c r="P42" s="524"/>
      <c r="Q42" s="525"/>
      <c r="R42" s="525"/>
      <c r="S42" s="526"/>
      <c r="T42" s="527"/>
      <c r="U42" s="525"/>
      <c r="V42" s="524"/>
      <c r="W42" s="526"/>
      <c r="X42" s="528"/>
      <c r="Y42" s="524"/>
      <c r="Z42" s="526"/>
      <c r="AA42" s="525"/>
      <c r="AB42" s="525"/>
      <c r="AC42" s="526"/>
      <c r="AD42" s="527"/>
      <c r="AE42" s="525"/>
      <c r="AF42" s="525"/>
      <c r="AG42" s="525"/>
      <c r="AH42" s="526"/>
      <c r="AI42" s="527"/>
      <c r="AJ42" s="525"/>
      <c r="AK42" s="525"/>
      <c r="AL42" s="525"/>
      <c r="AM42" s="528"/>
      <c r="AN42" s="524"/>
      <c r="AO42" s="506"/>
      <c r="AP42" s="506"/>
      <c r="AQ42" s="506"/>
      <c r="AR42" s="507"/>
      <c r="AS42" s="508"/>
      <c r="AT42" s="506"/>
      <c r="AU42" s="506"/>
      <c r="AV42" s="506"/>
      <c r="AW42" s="510"/>
      <c r="AX42" s="509"/>
      <c r="AY42" s="506"/>
      <c r="AZ42" s="506"/>
      <c r="BA42" s="506"/>
      <c r="BB42" s="510"/>
      <c r="BC42" s="535">
        <f>理科得点!AZ35</f>
        <v>0</v>
      </c>
      <c r="BD42" s="536">
        <f t="shared" si="1"/>
        <v>0</v>
      </c>
      <c r="BF42" s="550"/>
      <c r="BG42" s="551"/>
    </row>
    <row r="43" spans="1:63" ht="12" customHeight="1" x14ac:dyDescent="0.15">
      <c r="A43" s="902">
        <v>33</v>
      </c>
      <c r="B43" s="903"/>
      <c r="C43" s="494"/>
      <c r="D43" s="495"/>
      <c r="E43" s="496"/>
      <c r="F43" s="497"/>
      <c r="G43" s="497"/>
      <c r="H43" s="497"/>
      <c r="I43" s="498"/>
      <c r="J43" s="499"/>
      <c r="K43" s="497"/>
      <c r="L43" s="497"/>
      <c r="M43" s="497"/>
      <c r="N43" s="498"/>
      <c r="O43" s="499"/>
      <c r="P43" s="496"/>
      <c r="Q43" s="497"/>
      <c r="R43" s="497"/>
      <c r="S43" s="498"/>
      <c r="T43" s="499"/>
      <c r="U43" s="497"/>
      <c r="V43" s="496"/>
      <c r="W43" s="498"/>
      <c r="X43" s="500"/>
      <c r="Y43" s="496"/>
      <c r="Z43" s="498"/>
      <c r="AA43" s="497"/>
      <c r="AB43" s="497"/>
      <c r="AC43" s="498"/>
      <c r="AD43" s="499"/>
      <c r="AE43" s="497"/>
      <c r="AF43" s="497"/>
      <c r="AG43" s="497"/>
      <c r="AH43" s="498"/>
      <c r="AI43" s="499"/>
      <c r="AJ43" s="497"/>
      <c r="AK43" s="497"/>
      <c r="AL43" s="497"/>
      <c r="AM43" s="500"/>
      <c r="AN43" s="496"/>
      <c r="AO43" s="497"/>
      <c r="AP43" s="497"/>
      <c r="AQ43" s="497"/>
      <c r="AR43" s="498"/>
      <c r="AS43" s="499"/>
      <c r="AT43" s="497"/>
      <c r="AU43" s="497"/>
      <c r="AV43" s="497"/>
      <c r="AW43" s="500"/>
      <c r="AX43" s="496"/>
      <c r="AY43" s="497"/>
      <c r="AZ43" s="497"/>
      <c r="BA43" s="497"/>
      <c r="BB43" s="500"/>
      <c r="BC43" s="501">
        <f>理科得点!AZ36</f>
        <v>0</v>
      </c>
      <c r="BD43" s="534">
        <f t="shared" si="1"/>
        <v>0</v>
      </c>
      <c r="BF43" s="550"/>
      <c r="BG43" s="551"/>
    </row>
    <row r="44" spans="1:63" ht="12" customHeight="1" thickBot="1" x14ac:dyDescent="0.2">
      <c r="A44" s="836">
        <v>34</v>
      </c>
      <c r="B44" s="837"/>
      <c r="C44" s="503"/>
      <c r="D44" s="504"/>
      <c r="E44" s="509"/>
      <c r="F44" s="506"/>
      <c r="G44" s="506"/>
      <c r="H44" s="506"/>
      <c r="I44" s="507"/>
      <c r="J44" s="508"/>
      <c r="K44" s="506"/>
      <c r="L44" s="506"/>
      <c r="M44" s="506"/>
      <c r="N44" s="507"/>
      <c r="O44" s="508"/>
      <c r="P44" s="509"/>
      <c r="Q44" s="506"/>
      <c r="R44" s="506"/>
      <c r="S44" s="507"/>
      <c r="T44" s="508"/>
      <c r="U44" s="506"/>
      <c r="V44" s="509"/>
      <c r="W44" s="507"/>
      <c r="X44" s="510"/>
      <c r="Y44" s="509"/>
      <c r="Z44" s="507"/>
      <c r="AA44" s="506"/>
      <c r="AB44" s="506"/>
      <c r="AC44" s="507"/>
      <c r="AD44" s="508"/>
      <c r="AE44" s="506"/>
      <c r="AF44" s="506"/>
      <c r="AG44" s="506"/>
      <c r="AH44" s="507"/>
      <c r="AI44" s="508"/>
      <c r="AJ44" s="506"/>
      <c r="AK44" s="506"/>
      <c r="AL44" s="506"/>
      <c r="AM44" s="510"/>
      <c r="AN44" s="509"/>
      <c r="AO44" s="506"/>
      <c r="AP44" s="506"/>
      <c r="AQ44" s="506"/>
      <c r="AR44" s="507"/>
      <c r="AS44" s="508"/>
      <c r="AT44" s="506"/>
      <c r="AU44" s="506"/>
      <c r="AV44" s="506"/>
      <c r="AW44" s="510"/>
      <c r="AX44" s="509"/>
      <c r="AY44" s="506"/>
      <c r="AZ44" s="506"/>
      <c r="BA44" s="506"/>
      <c r="BB44" s="510"/>
      <c r="BC44" s="511">
        <f>理科得点!AZ37</f>
        <v>0</v>
      </c>
      <c r="BD44" s="502">
        <f t="shared" si="1"/>
        <v>0</v>
      </c>
      <c r="BF44" s="550"/>
      <c r="BG44" s="551"/>
    </row>
    <row r="45" spans="1:63" ht="12" customHeight="1" x14ac:dyDescent="0.15">
      <c r="A45" s="904">
        <v>35</v>
      </c>
      <c r="B45" s="905"/>
      <c r="C45" s="513"/>
      <c r="D45" s="495"/>
      <c r="E45" s="518"/>
      <c r="F45" s="515"/>
      <c r="G45" s="515"/>
      <c r="H45" s="515"/>
      <c r="I45" s="516"/>
      <c r="J45" s="517"/>
      <c r="K45" s="515"/>
      <c r="L45" s="515"/>
      <c r="M45" s="515"/>
      <c r="N45" s="516"/>
      <c r="O45" s="517"/>
      <c r="P45" s="518"/>
      <c r="Q45" s="515"/>
      <c r="R45" s="515"/>
      <c r="S45" s="516"/>
      <c r="T45" s="517"/>
      <c r="U45" s="515"/>
      <c r="V45" s="518"/>
      <c r="W45" s="516"/>
      <c r="X45" s="519"/>
      <c r="Y45" s="518"/>
      <c r="Z45" s="516"/>
      <c r="AA45" s="515"/>
      <c r="AB45" s="515"/>
      <c r="AC45" s="516"/>
      <c r="AD45" s="517"/>
      <c r="AE45" s="515"/>
      <c r="AF45" s="515"/>
      <c r="AG45" s="515"/>
      <c r="AH45" s="516"/>
      <c r="AI45" s="517"/>
      <c r="AJ45" s="515"/>
      <c r="AK45" s="515"/>
      <c r="AL45" s="515"/>
      <c r="AM45" s="519"/>
      <c r="AN45" s="518"/>
      <c r="AO45" s="515"/>
      <c r="AP45" s="515"/>
      <c r="AQ45" s="515"/>
      <c r="AR45" s="516"/>
      <c r="AS45" s="517"/>
      <c r="AT45" s="515"/>
      <c r="AU45" s="515"/>
      <c r="AV45" s="515"/>
      <c r="AW45" s="519"/>
      <c r="AX45" s="518"/>
      <c r="AY45" s="515"/>
      <c r="AZ45" s="515"/>
      <c r="BA45" s="515"/>
      <c r="BB45" s="519"/>
      <c r="BC45" s="520">
        <f>理科得点!AZ38</f>
        <v>0</v>
      </c>
      <c r="BD45" s="521">
        <f t="shared" si="1"/>
        <v>0</v>
      </c>
      <c r="BI45" s="555"/>
    </row>
    <row r="46" spans="1:63" ht="12" customHeight="1" thickBot="1" x14ac:dyDescent="0.2">
      <c r="A46" s="863">
        <v>36</v>
      </c>
      <c r="B46" s="864"/>
      <c r="C46" s="522"/>
      <c r="D46" s="523"/>
      <c r="E46" s="524"/>
      <c r="F46" s="525"/>
      <c r="G46" s="525"/>
      <c r="H46" s="525"/>
      <c r="I46" s="526"/>
      <c r="J46" s="527"/>
      <c r="K46" s="525"/>
      <c r="L46" s="525"/>
      <c r="M46" s="525"/>
      <c r="N46" s="526"/>
      <c r="O46" s="527"/>
      <c r="P46" s="524"/>
      <c r="Q46" s="525"/>
      <c r="R46" s="525"/>
      <c r="S46" s="526"/>
      <c r="T46" s="527"/>
      <c r="U46" s="525"/>
      <c r="V46" s="524"/>
      <c r="W46" s="526"/>
      <c r="X46" s="528"/>
      <c r="Y46" s="524"/>
      <c r="Z46" s="526"/>
      <c r="AA46" s="525"/>
      <c r="AB46" s="525"/>
      <c r="AC46" s="526"/>
      <c r="AD46" s="527"/>
      <c r="AE46" s="525"/>
      <c r="AF46" s="525"/>
      <c r="AG46" s="525"/>
      <c r="AH46" s="526"/>
      <c r="AI46" s="527"/>
      <c r="AJ46" s="525"/>
      <c r="AK46" s="525"/>
      <c r="AL46" s="525"/>
      <c r="AM46" s="528"/>
      <c r="AN46" s="524"/>
      <c r="AO46" s="525"/>
      <c r="AP46" s="525"/>
      <c r="AQ46" s="525"/>
      <c r="AR46" s="526"/>
      <c r="AS46" s="527"/>
      <c r="AT46" s="525"/>
      <c r="AU46" s="525"/>
      <c r="AV46" s="525"/>
      <c r="AW46" s="528"/>
      <c r="AX46" s="524"/>
      <c r="AY46" s="525"/>
      <c r="AZ46" s="525"/>
      <c r="BA46" s="525"/>
      <c r="BB46" s="528"/>
      <c r="BC46" s="501">
        <f>理科得点!AZ39</f>
        <v>0</v>
      </c>
      <c r="BD46" s="536">
        <f t="shared" si="1"/>
        <v>0</v>
      </c>
      <c r="BG46" s="556"/>
      <c r="BH46" s="556"/>
      <c r="BI46" s="547"/>
      <c r="BK46" s="547"/>
    </row>
    <row r="47" spans="1:63" ht="12" customHeight="1" x14ac:dyDescent="0.15">
      <c r="A47" s="902">
        <v>37</v>
      </c>
      <c r="B47" s="903"/>
      <c r="C47" s="513"/>
      <c r="D47" s="495"/>
      <c r="E47" s="496"/>
      <c r="F47" s="497"/>
      <c r="G47" s="497"/>
      <c r="H47" s="497"/>
      <c r="I47" s="498"/>
      <c r="J47" s="499"/>
      <c r="K47" s="497"/>
      <c r="L47" s="497"/>
      <c r="M47" s="497"/>
      <c r="N47" s="498"/>
      <c r="O47" s="499"/>
      <c r="P47" s="496"/>
      <c r="Q47" s="497"/>
      <c r="R47" s="497"/>
      <c r="S47" s="498"/>
      <c r="T47" s="499"/>
      <c r="U47" s="497"/>
      <c r="V47" s="496"/>
      <c r="W47" s="498"/>
      <c r="X47" s="500"/>
      <c r="Y47" s="496"/>
      <c r="Z47" s="498"/>
      <c r="AA47" s="497"/>
      <c r="AB47" s="497"/>
      <c r="AC47" s="498"/>
      <c r="AD47" s="499"/>
      <c r="AE47" s="497"/>
      <c r="AF47" s="497"/>
      <c r="AG47" s="497"/>
      <c r="AH47" s="498"/>
      <c r="AI47" s="499"/>
      <c r="AJ47" s="497"/>
      <c r="AK47" s="497"/>
      <c r="AL47" s="497"/>
      <c r="AM47" s="500"/>
      <c r="AN47" s="496"/>
      <c r="AO47" s="497"/>
      <c r="AP47" s="529"/>
      <c r="AQ47" s="529"/>
      <c r="AR47" s="530"/>
      <c r="AS47" s="531"/>
      <c r="AT47" s="529"/>
      <c r="AU47" s="529"/>
      <c r="AV47" s="529"/>
      <c r="AW47" s="532"/>
      <c r="AX47" s="514"/>
      <c r="AY47" s="529"/>
      <c r="AZ47" s="529"/>
      <c r="BA47" s="529"/>
      <c r="BB47" s="532"/>
      <c r="BC47" s="557">
        <f>理科得点!AZ40</f>
        <v>0</v>
      </c>
      <c r="BD47" s="502">
        <f t="shared" si="1"/>
        <v>0</v>
      </c>
      <c r="BI47" s="547"/>
      <c r="BK47" s="547"/>
    </row>
    <row r="48" spans="1:63" ht="12" customHeight="1" thickBot="1" x14ac:dyDescent="0.2">
      <c r="A48" s="836">
        <v>38</v>
      </c>
      <c r="B48" s="837"/>
      <c r="C48" s="503"/>
      <c r="D48" s="504"/>
      <c r="E48" s="509"/>
      <c r="F48" s="506"/>
      <c r="G48" s="506"/>
      <c r="H48" s="506"/>
      <c r="I48" s="507"/>
      <c r="J48" s="508"/>
      <c r="K48" s="506"/>
      <c r="L48" s="506"/>
      <c r="M48" s="506"/>
      <c r="N48" s="507"/>
      <c r="O48" s="508"/>
      <c r="P48" s="509"/>
      <c r="Q48" s="506"/>
      <c r="R48" s="506"/>
      <c r="S48" s="507"/>
      <c r="T48" s="508"/>
      <c r="U48" s="506"/>
      <c r="V48" s="509"/>
      <c r="W48" s="507"/>
      <c r="X48" s="510"/>
      <c r="Y48" s="509"/>
      <c r="Z48" s="507"/>
      <c r="AA48" s="506"/>
      <c r="AB48" s="506"/>
      <c r="AC48" s="507"/>
      <c r="AD48" s="508"/>
      <c r="AE48" s="506"/>
      <c r="AF48" s="506"/>
      <c r="AG48" s="506"/>
      <c r="AH48" s="507"/>
      <c r="AI48" s="508"/>
      <c r="AJ48" s="506"/>
      <c r="AK48" s="506"/>
      <c r="AL48" s="506"/>
      <c r="AM48" s="510"/>
      <c r="AN48" s="509"/>
      <c r="AO48" s="506"/>
      <c r="AP48" s="506"/>
      <c r="AQ48" s="506"/>
      <c r="AR48" s="507"/>
      <c r="AS48" s="508"/>
      <c r="AT48" s="506"/>
      <c r="AU48" s="506"/>
      <c r="AV48" s="506"/>
      <c r="AW48" s="510"/>
      <c r="AX48" s="509"/>
      <c r="AY48" s="506"/>
      <c r="AZ48" s="506"/>
      <c r="BA48" s="506"/>
      <c r="BB48" s="510"/>
      <c r="BC48" s="511">
        <f>理科得点!AZ41</f>
        <v>0</v>
      </c>
      <c r="BD48" s="512">
        <f t="shared" si="1"/>
        <v>0</v>
      </c>
    </row>
    <row r="49" spans="1:61" ht="12" customHeight="1" x14ac:dyDescent="0.15">
      <c r="A49" s="904">
        <v>39</v>
      </c>
      <c r="B49" s="905"/>
      <c r="C49" s="513"/>
      <c r="D49" s="495"/>
      <c r="E49" s="518"/>
      <c r="F49" s="515"/>
      <c r="G49" s="515"/>
      <c r="H49" s="515"/>
      <c r="I49" s="516"/>
      <c r="J49" s="517"/>
      <c r="K49" s="515"/>
      <c r="L49" s="515"/>
      <c r="M49" s="515"/>
      <c r="N49" s="516"/>
      <c r="O49" s="517"/>
      <c r="P49" s="518"/>
      <c r="Q49" s="515"/>
      <c r="R49" s="515"/>
      <c r="S49" s="516"/>
      <c r="T49" s="517"/>
      <c r="U49" s="515"/>
      <c r="V49" s="518"/>
      <c r="W49" s="516"/>
      <c r="X49" s="519"/>
      <c r="Y49" s="518"/>
      <c r="Z49" s="516"/>
      <c r="AA49" s="515"/>
      <c r="AB49" s="515"/>
      <c r="AC49" s="516"/>
      <c r="AD49" s="517"/>
      <c r="AE49" s="515"/>
      <c r="AF49" s="515"/>
      <c r="AG49" s="515"/>
      <c r="AH49" s="516"/>
      <c r="AI49" s="517"/>
      <c r="AJ49" s="515"/>
      <c r="AK49" s="515"/>
      <c r="AL49" s="515"/>
      <c r="AM49" s="519"/>
      <c r="AN49" s="518"/>
      <c r="AO49" s="515"/>
      <c r="AP49" s="558"/>
      <c r="AQ49" s="558"/>
      <c r="AR49" s="559"/>
      <c r="AS49" s="560"/>
      <c r="AT49" s="558"/>
      <c r="AU49" s="558"/>
      <c r="AV49" s="558"/>
      <c r="AW49" s="561"/>
      <c r="AX49" s="562"/>
      <c r="AY49" s="558"/>
      <c r="AZ49" s="558"/>
      <c r="BA49" s="558"/>
      <c r="BB49" s="561"/>
      <c r="BC49" s="520">
        <f>理科得点!AZ42</f>
        <v>0</v>
      </c>
      <c r="BD49" s="521">
        <f t="shared" si="1"/>
        <v>0</v>
      </c>
      <c r="BI49" s="547"/>
    </row>
    <row r="50" spans="1:61" ht="12" customHeight="1" thickBot="1" x14ac:dyDescent="0.2">
      <c r="A50" s="911">
        <v>40</v>
      </c>
      <c r="B50" s="912"/>
      <c r="C50" s="522"/>
      <c r="D50" s="523"/>
      <c r="E50" s="524"/>
      <c r="F50" s="525"/>
      <c r="G50" s="525"/>
      <c r="H50" s="525"/>
      <c r="I50" s="526"/>
      <c r="J50" s="527"/>
      <c r="K50" s="525"/>
      <c r="L50" s="525"/>
      <c r="M50" s="525"/>
      <c r="N50" s="526"/>
      <c r="O50" s="527"/>
      <c r="P50" s="524"/>
      <c r="Q50" s="525"/>
      <c r="R50" s="525"/>
      <c r="S50" s="526"/>
      <c r="T50" s="527"/>
      <c r="U50" s="525"/>
      <c r="V50" s="524"/>
      <c r="W50" s="526"/>
      <c r="X50" s="528"/>
      <c r="Y50" s="524"/>
      <c r="Z50" s="526"/>
      <c r="AA50" s="525"/>
      <c r="AB50" s="525"/>
      <c r="AC50" s="526"/>
      <c r="AD50" s="527"/>
      <c r="AE50" s="525"/>
      <c r="AF50" s="525"/>
      <c r="AG50" s="525"/>
      <c r="AH50" s="526"/>
      <c r="AI50" s="527"/>
      <c r="AJ50" s="525"/>
      <c r="AK50" s="525"/>
      <c r="AL50" s="525"/>
      <c r="AM50" s="528"/>
      <c r="AN50" s="524"/>
      <c r="AO50" s="525"/>
      <c r="AP50" s="525"/>
      <c r="AQ50" s="525"/>
      <c r="AR50" s="526"/>
      <c r="AS50" s="527"/>
      <c r="AT50" s="525"/>
      <c r="AU50" s="525"/>
      <c r="AV50" s="525"/>
      <c r="AW50" s="528"/>
      <c r="AX50" s="524"/>
      <c r="AY50" s="525"/>
      <c r="AZ50" s="525"/>
      <c r="BA50" s="525"/>
      <c r="BB50" s="528"/>
      <c r="BC50" s="563">
        <f>理科得点!AZ43</f>
        <v>0</v>
      </c>
      <c r="BD50" s="564">
        <f t="shared" si="1"/>
        <v>0</v>
      </c>
    </row>
    <row r="51" spans="1:61" ht="12" customHeight="1" x14ac:dyDescent="0.15">
      <c r="A51" s="871">
        <v>41</v>
      </c>
      <c r="B51" s="872"/>
      <c r="C51" s="494"/>
      <c r="D51" s="495"/>
      <c r="E51" s="496"/>
      <c r="F51" s="497"/>
      <c r="G51" s="497"/>
      <c r="H51" s="497"/>
      <c r="I51" s="498"/>
      <c r="J51" s="499"/>
      <c r="K51" s="497"/>
      <c r="L51" s="497"/>
      <c r="M51" s="497"/>
      <c r="N51" s="498"/>
      <c r="O51" s="499"/>
      <c r="P51" s="496"/>
      <c r="Q51" s="497"/>
      <c r="R51" s="497"/>
      <c r="S51" s="498"/>
      <c r="T51" s="499"/>
      <c r="U51" s="497"/>
      <c r="V51" s="496"/>
      <c r="W51" s="498"/>
      <c r="X51" s="500"/>
      <c r="Y51" s="496"/>
      <c r="Z51" s="498"/>
      <c r="AA51" s="497"/>
      <c r="AB51" s="497"/>
      <c r="AC51" s="498"/>
      <c r="AD51" s="499"/>
      <c r="AE51" s="497"/>
      <c r="AF51" s="497"/>
      <c r="AG51" s="497"/>
      <c r="AH51" s="498"/>
      <c r="AI51" s="499"/>
      <c r="AJ51" s="497"/>
      <c r="AK51" s="497"/>
      <c r="AL51" s="497"/>
      <c r="AM51" s="500"/>
      <c r="AN51" s="496"/>
      <c r="AO51" s="565"/>
      <c r="AP51" s="565"/>
      <c r="AQ51" s="565"/>
      <c r="AR51" s="566"/>
      <c r="AS51" s="567"/>
      <c r="AT51" s="568"/>
      <c r="AU51" s="568"/>
      <c r="AV51" s="568"/>
      <c r="AW51" s="569"/>
      <c r="AX51" s="570"/>
      <c r="AY51" s="568"/>
      <c r="AZ51" s="568"/>
      <c r="BA51" s="568"/>
      <c r="BB51" s="568"/>
      <c r="BC51" s="533">
        <f>理科得点!AZ44</f>
        <v>0</v>
      </c>
      <c r="BD51" s="571">
        <f t="shared" si="1"/>
        <v>0</v>
      </c>
    </row>
    <row r="52" spans="1:61" ht="12" customHeight="1" thickBot="1" x14ac:dyDescent="0.2">
      <c r="A52" s="869">
        <v>42</v>
      </c>
      <c r="B52" s="870"/>
      <c r="C52" s="503"/>
      <c r="D52" s="504"/>
      <c r="E52" s="509"/>
      <c r="F52" s="506"/>
      <c r="G52" s="506"/>
      <c r="H52" s="506"/>
      <c r="I52" s="507"/>
      <c r="J52" s="508"/>
      <c r="K52" s="506"/>
      <c r="L52" s="506"/>
      <c r="M52" s="506"/>
      <c r="N52" s="507"/>
      <c r="O52" s="508"/>
      <c r="P52" s="509"/>
      <c r="Q52" s="506"/>
      <c r="R52" s="506"/>
      <c r="S52" s="507"/>
      <c r="T52" s="508"/>
      <c r="U52" s="506"/>
      <c r="V52" s="509"/>
      <c r="W52" s="507"/>
      <c r="X52" s="510"/>
      <c r="Y52" s="509"/>
      <c r="Z52" s="507"/>
      <c r="AA52" s="506"/>
      <c r="AB52" s="506"/>
      <c r="AC52" s="507"/>
      <c r="AD52" s="508"/>
      <c r="AE52" s="506"/>
      <c r="AF52" s="506"/>
      <c r="AG52" s="506"/>
      <c r="AH52" s="507"/>
      <c r="AI52" s="508"/>
      <c r="AJ52" s="506"/>
      <c r="AK52" s="506"/>
      <c r="AL52" s="506"/>
      <c r="AM52" s="510"/>
      <c r="AN52" s="509"/>
      <c r="AO52" s="572"/>
      <c r="AP52" s="572"/>
      <c r="AQ52" s="572"/>
      <c r="AR52" s="573"/>
      <c r="AS52" s="574"/>
      <c r="AT52" s="572"/>
      <c r="AU52" s="572"/>
      <c r="AV52" s="572"/>
      <c r="AW52" s="575"/>
      <c r="AX52" s="505"/>
      <c r="AY52" s="572"/>
      <c r="AZ52" s="572"/>
      <c r="BA52" s="572"/>
      <c r="BB52" s="572"/>
      <c r="BC52" s="576">
        <f>理科得点!AZ45</f>
        <v>0</v>
      </c>
      <c r="BD52" s="512">
        <f t="shared" si="1"/>
        <v>0</v>
      </c>
    </row>
    <row r="53" spans="1:61" ht="12" customHeight="1" x14ac:dyDescent="0.15">
      <c r="A53" s="875">
        <v>43</v>
      </c>
      <c r="B53" s="876"/>
      <c r="C53" s="513"/>
      <c r="D53" s="495"/>
      <c r="E53" s="518"/>
      <c r="F53" s="515"/>
      <c r="G53" s="515"/>
      <c r="H53" s="515"/>
      <c r="I53" s="516"/>
      <c r="J53" s="517"/>
      <c r="K53" s="515"/>
      <c r="L53" s="515"/>
      <c r="M53" s="515"/>
      <c r="N53" s="516"/>
      <c r="O53" s="517"/>
      <c r="P53" s="518"/>
      <c r="Q53" s="515"/>
      <c r="R53" s="515"/>
      <c r="S53" s="516"/>
      <c r="T53" s="517"/>
      <c r="U53" s="515"/>
      <c r="V53" s="518"/>
      <c r="W53" s="516"/>
      <c r="X53" s="519"/>
      <c r="Y53" s="518"/>
      <c r="Z53" s="516"/>
      <c r="AA53" s="515"/>
      <c r="AB53" s="515"/>
      <c r="AC53" s="516"/>
      <c r="AD53" s="517"/>
      <c r="AE53" s="515"/>
      <c r="AF53" s="515"/>
      <c r="AG53" s="515"/>
      <c r="AH53" s="516"/>
      <c r="AI53" s="517"/>
      <c r="AJ53" s="515"/>
      <c r="AK53" s="515"/>
      <c r="AL53" s="515"/>
      <c r="AM53" s="519"/>
      <c r="AN53" s="518"/>
      <c r="AO53" s="515"/>
      <c r="AP53" s="515"/>
      <c r="AQ53" s="515"/>
      <c r="AR53" s="519"/>
      <c r="AS53" s="518"/>
      <c r="AT53" s="515"/>
      <c r="AU53" s="515"/>
      <c r="AV53" s="515"/>
      <c r="AW53" s="516"/>
      <c r="AX53" s="517"/>
      <c r="AY53" s="515"/>
      <c r="AZ53" s="515"/>
      <c r="BA53" s="515"/>
      <c r="BB53" s="515"/>
      <c r="BC53" s="577">
        <f>理科得点!AZ46</f>
        <v>0</v>
      </c>
      <c r="BD53" s="502">
        <f t="shared" si="1"/>
        <v>0</v>
      </c>
    </row>
    <row r="54" spans="1:61" ht="12" customHeight="1" thickBot="1" x14ac:dyDescent="0.2">
      <c r="A54" s="865">
        <v>44</v>
      </c>
      <c r="B54" s="866"/>
      <c r="C54" s="522"/>
      <c r="D54" s="523"/>
      <c r="E54" s="524"/>
      <c r="F54" s="525"/>
      <c r="G54" s="525"/>
      <c r="H54" s="525"/>
      <c r="I54" s="526"/>
      <c r="J54" s="527"/>
      <c r="K54" s="525"/>
      <c r="L54" s="525"/>
      <c r="M54" s="525"/>
      <c r="N54" s="526"/>
      <c r="O54" s="527"/>
      <c r="P54" s="524"/>
      <c r="Q54" s="525"/>
      <c r="R54" s="525"/>
      <c r="S54" s="526"/>
      <c r="T54" s="527"/>
      <c r="U54" s="525"/>
      <c r="V54" s="524"/>
      <c r="W54" s="526"/>
      <c r="X54" s="528"/>
      <c r="Y54" s="524"/>
      <c r="Z54" s="526"/>
      <c r="AA54" s="525"/>
      <c r="AB54" s="525"/>
      <c r="AC54" s="526"/>
      <c r="AD54" s="527"/>
      <c r="AE54" s="525"/>
      <c r="AF54" s="525"/>
      <c r="AG54" s="525"/>
      <c r="AH54" s="526"/>
      <c r="AI54" s="527"/>
      <c r="AJ54" s="525"/>
      <c r="AK54" s="525"/>
      <c r="AL54" s="525"/>
      <c r="AM54" s="528"/>
      <c r="AN54" s="524"/>
      <c r="AO54" s="525"/>
      <c r="AP54" s="525"/>
      <c r="AQ54" s="525"/>
      <c r="AR54" s="528"/>
      <c r="AS54" s="524"/>
      <c r="AT54" s="525"/>
      <c r="AU54" s="525"/>
      <c r="AV54" s="525"/>
      <c r="AW54" s="526"/>
      <c r="AX54" s="527"/>
      <c r="AY54" s="525"/>
      <c r="AZ54" s="525"/>
      <c r="BA54" s="525"/>
      <c r="BB54" s="525"/>
      <c r="BC54" s="563">
        <f>理科得点!AZ47</f>
        <v>0</v>
      </c>
      <c r="BD54" s="564">
        <f t="shared" si="1"/>
        <v>0</v>
      </c>
    </row>
    <row r="55" spans="1:61" ht="12" customHeight="1" thickBot="1" x14ac:dyDescent="0.2">
      <c r="A55" s="873">
        <v>45</v>
      </c>
      <c r="B55" s="874"/>
      <c r="C55" s="578"/>
      <c r="D55" s="579"/>
      <c r="E55" s="580"/>
      <c r="F55" s="581"/>
      <c r="G55" s="581"/>
      <c r="H55" s="581"/>
      <c r="I55" s="582"/>
      <c r="J55" s="583"/>
      <c r="K55" s="581"/>
      <c r="L55" s="581"/>
      <c r="M55" s="581"/>
      <c r="N55" s="584"/>
      <c r="O55" s="580"/>
      <c r="P55" s="581"/>
      <c r="Q55" s="581"/>
      <c r="R55" s="581"/>
      <c r="S55" s="582"/>
      <c r="T55" s="583"/>
      <c r="U55" s="581"/>
      <c r="V55" s="581"/>
      <c r="W55" s="581"/>
      <c r="X55" s="584"/>
      <c r="Y55" s="580"/>
      <c r="Z55" s="581"/>
      <c r="AA55" s="581"/>
      <c r="AB55" s="581"/>
      <c r="AC55" s="582"/>
      <c r="AD55" s="583"/>
      <c r="AE55" s="581"/>
      <c r="AF55" s="581"/>
      <c r="AG55" s="581"/>
      <c r="AH55" s="584"/>
      <c r="AI55" s="580"/>
      <c r="AJ55" s="581"/>
      <c r="AK55" s="581"/>
      <c r="AL55" s="581"/>
      <c r="AM55" s="582"/>
      <c r="AN55" s="583"/>
      <c r="AO55" s="581"/>
      <c r="AP55" s="581"/>
      <c r="AQ55" s="581"/>
      <c r="AR55" s="584"/>
      <c r="AS55" s="580"/>
      <c r="AT55" s="581"/>
      <c r="AU55" s="581"/>
      <c r="AV55" s="581"/>
      <c r="AW55" s="582"/>
      <c r="AX55" s="583"/>
      <c r="AY55" s="581"/>
      <c r="AZ55" s="581"/>
      <c r="BA55" s="581"/>
      <c r="BB55" s="581"/>
      <c r="BC55" s="585">
        <f>理科得点!AZ48</f>
        <v>0</v>
      </c>
      <c r="BD55" s="586">
        <f t="shared" si="1"/>
        <v>0</v>
      </c>
    </row>
    <row r="56" spans="1:61" ht="14.25" customHeight="1" thickBot="1" x14ac:dyDescent="0.2"/>
    <row r="57" spans="1:61" ht="14.25" customHeight="1" thickBot="1" x14ac:dyDescent="0.2">
      <c r="C57" s="136" t="s">
        <v>19</v>
      </c>
      <c r="E57" s="587">
        <v>1</v>
      </c>
      <c r="F57" s="588">
        <v>2</v>
      </c>
      <c r="G57" s="588">
        <v>3</v>
      </c>
      <c r="H57" s="588">
        <v>4</v>
      </c>
      <c r="I57" s="589">
        <v>5</v>
      </c>
      <c r="J57" s="587">
        <v>6</v>
      </c>
      <c r="K57" s="588">
        <v>7</v>
      </c>
      <c r="L57" s="588">
        <v>8</v>
      </c>
      <c r="M57" s="588">
        <v>9</v>
      </c>
      <c r="N57" s="590">
        <v>10</v>
      </c>
      <c r="O57" s="591">
        <v>11</v>
      </c>
      <c r="P57" s="591">
        <v>12</v>
      </c>
      <c r="Q57" s="588">
        <v>13</v>
      </c>
      <c r="R57" s="588">
        <v>14</v>
      </c>
      <c r="S57" s="589">
        <v>15</v>
      </c>
      <c r="T57" s="587">
        <v>16</v>
      </c>
      <c r="U57" s="588">
        <v>17</v>
      </c>
      <c r="V57" s="591">
        <v>18</v>
      </c>
      <c r="W57" s="589">
        <v>19</v>
      </c>
      <c r="X57" s="590">
        <v>20</v>
      </c>
      <c r="Y57" s="591">
        <v>21</v>
      </c>
      <c r="Z57" s="589">
        <v>22</v>
      </c>
      <c r="AA57" s="588">
        <v>23</v>
      </c>
      <c r="AB57" s="588">
        <v>24</v>
      </c>
      <c r="AC57" s="589">
        <v>25</v>
      </c>
      <c r="AD57" s="587">
        <v>26</v>
      </c>
      <c r="AE57" s="588">
        <v>27</v>
      </c>
      <c r="AF57" s="588">
        <v>28</v>
      </c>
      <c r="AG57" s="588">
        <v>29</v>
      </c>
      <c r="AH57" s="589">
        <v>30</v>
      </c>
      <c r="AI57" s="587">
        <v>31</v>
      </c>
      <c r="AJ57" s="588">
        <v>32</v>
      </c>
      <c r="AK57" s="588">
        <v>33</v>
      </c>
      <c r="AL57" s="588">
        <v>34</v>
      </c>
      <c r="AM57" s="589">
        <v>35</v>
      </c>
      <c r="AN57" s="587">
        <v>36</v>
      </c>
      <c r="AO57" s="588">
        <v>37</v>
      </c>
      <c r="AP57" s="588">
        <v>38</v>
      </c>
      <c r="AQ57" s="588">
        <v>39</v>
      </c>
      <c r="AR57" s="590">
        <v>40</v>
      </c>
      <c r="AS57" s="591">
        <v>41</v>
      </c>
      <c r="AT57" s="588">
        <v>42</v>
      </c>
      <c r="AU57" s="588">
        <v>43</v>
      </c>
      <c r="AV57" s="588">
        <v>44</v>
      </c>
      <c r="AW57" s="589">
        <v>45</v>
      </c>
      <c r="AX57" s="587">
        <v>46</v>
      </c>
      <c r="AY57" s="588">
        <v>47</v>
      </c>
      <c r="AZ57" s="588">
        <v>48</v>
      </c>
      <c r="BA57" s="588">
        <v>49</v>
      </c>
      <c r="BB57" s="590">
        <v>50</v>
      </c>
    </row>
    <row r="58" spans="1:61" ht="14.25" customHeight="1" thickBot="1" x14ac:dyDescent="0.2">
      <c r="C58" s="592" t="s">
        <v>20</v>
      </c>
      <c r="D58" s="593"/>
      <c r="E58" s="587">
        <f>COUNTIF(E11:E55,1)</f>
        <v>0</v>
      </c>
      <c r="F58" s="591">
        <f t="shared" ref="F58:BB58" si="2">COUNTIF(F11:F55,1)</f>
        <v>0</v>
      </c>
      <c r="G58" s="591">
        <f t="shared" si="2"/>
        <v>0</v>
      </c>
      <c r="H58" s="591">
        <f t="shared" si="2"/>
        <v>0</v>
      </c>
      <c r="I58" s="594">
        <f t="shared" si="2"/>
        <v>0</v>
      </c>
      <c r="J58" s="587">
        <f t="shared" si="2"/>
        <v>0</v>
      </c>
      <c r="K58" s="591">
        <f t="shared" si="2"/>
        <v>0</v>
      </c>
      <c r="L58" s="591">
        <f t="shared" si="2"/>
        <v>0</v>
      </c>
      <c r="M58" s="591">
        <f t="shared" si="2"/>
        <v>0</v>
      </c>
      <c r="N58" s="595">
        <f t="shared" si="2"/>
        <v>0</v>
      </c>
      <c r="O58" s="591">
        <f t="shared" si="2"/>
        <v>0</v>
      </c>
      <c r="P58" s="591">
        <f t="shared" si="2"/>
        <v>0</v>
      </c>
      <c r="Q58" s="591">
        <f t="shared" si="2"/>
        <v>0</v>
      </c>
      <c r="R58" s="591">
        <f t="shared" si="2"/>
        <v>0</v>
      </c>
      <c r="S58" s="594">
        <f t="shared" si="2"/>
        <v>0</v>
      </c>
      <c r="T58" s="587">
        <f t="shared" si="2"/>
        <v>0</v>
      </c>
      <c r="U58" s="591">
        <f t="shared" si="2"/>
        <v>0</v>
      </c>
      <c r="V58" s="591">
        <f t="shared" si="2"/>
        <v>0</v>
      </c>
      <c r="W58" s="591">
        <f t="shared" si="2"/>
        <v>0</v>
      </c>
      <c r="X58" s="595">
        <f t="shared" si="2"/>
        <v>0</v>
      </c>
      <c r="Y58" s="591">
        <f t="shared" si="2"/>
        <v>0</v>
      </c>
      <c r="Z58" s="591">
        <f t="shared" si="2"/>
        <v>0</v>
      </c>
      <c r="AA58" s="591">
        <f t="shared" si="2"/>
        <v>0</v>
      </c>
      <c r="AB58" s="591">
        <f t="shared" si="2"/>
        <v>0</v>
      </c>
      <c r="AC58" s="594">
        <f t="shared" si="2"/>
        <v>0</v>
      </c>
      <c r="AD58" s="587">
        <f t="shared" si="2"/>
        <v>0</v>
      </c>
      <c r="AE58" s="591">
        <f t="shared" si="2"/>
        <v>0</v>
      </c>
      <c r="AF58" s="591">
        <f t="shared" si="2"/>
        <v>0</v>
      </c>
      <c r="AG58" s="591">
        <f t="shared" si="2"/>
        <v>0</v>
      </c>
      <c r="AH58" s="595">
        <f t="shared" si="2"/>
        <v>0</v>
      </c>
      <c r="AI58" s="591">
        <f t="shared" si="2"/>
        <v>0</v>
      </c>
      <c r="AJ58" s="591">
        <f t="shared" si="2"/>
        <v>0</v>
      </c>
      <c r="AK58" s="591">
        <f t="shared" si="2"/>
        <v>0</v>
      </c>
      <c r="AL58" s="591">
        <f t="shared" si="2"/>
        <v>0</v>
      </c>
      <c r="AM58" s="594">
        <f t="shared" si="2"/>
        <v>0</v>
      </c>
      <c r="AN58" s="587">
        <f t="shared" si="2"/>
        <v>0</v>
      </c>
      <c r="AO58" s="591">
        <f t="shared" si="2"/>
        <v>0</v>
      </c>
      <c r="AP58" s="591">
        <f t="shared" si="2"/>
        <v>0</v>
      </c>
      <c r="AQ58" s="591">
        <f t="shared" si="2"/>
        <v>0</v>
      </c>
      <c r="AR58" s="595">
        <f t="shared" si="2"/>
        <v>0</v>
      </c>
      <c r="AS58" s="591">
        <f t="shared" si="2"/>
        <v>0</v>
      </c>
      <c r="AT58" s="591">
        <f t="shared" si="2"/>
        <v>0</v>
      </c>
      <c r="AU58" s="591">
        <f t="shared" si="2"/>
        <v>0</v>
      </c>
      <c r="AV58" s="591">
        <f t="shared" si="2"/>
        <v>0</v>
      </c>
      <c r="AW58" s="594">
        <f t="shared" si="2"/>
        <v>0</v>
      </c>
      <c r="AX58" s="587">
        <f t="shared" si="2"/>
        <v>0</v>
      </c>
      <c r="AY58" s="591">
        <f t="shared" si="2"/>
        <v>0</v>
      </c>
      <c r="AZ58" s="591">
        <f t="shared" si="2"/>
        <v>0</v>
      </c>
      <c r="BA58" s="591">
        <f t="shared" si="2"/>
        <v>0</v>
      </c>
      <c r="BB58" s="595">
        <f t="shared" si="2"/>
        <v>0</v>
      </c>
    </row>
    <row r="59" spans="1:61" ht="14.25" customHeight="1" thickBot="1" x14ac:dyDescent="0.2">
      <c r="C59" s="596" t="s">
        <v>21</v>
      </c>
      <c r="D59" s="597"/>
      <c r="E59" s="598">
        <f>COUNTIF(E11:E55,2)</f>
        <v>0</v>
      </c>
      <c r="F59" s="599">
        <f t="shared" ref="F59:BB59" si="3">COUNTIF(F11:F55,2)</f>
        <v>0</v>
      </c>
      <c r="G59" s="599">
        <f t="shared" si="3"/>
        <v>0</v>
      </c>
      <c r="H59" s="599">
        <f t="shared" si="3"/>
        <v>0</v>
      </c>
      <c r="I59" s="600">
        <f t="shared" si="3"/>
        <v>0</v>
      </c>
      <c r="J59" s="598">
        <f t="shared" si="3"/>
        <v>0</v>
      </c>
      <c r="K59" s="599">
        <f t="shared" si="3"/>
        <v>0</v>
      </c>
      <c r="L59" s="599">
        <f t="shared" si="3"/>
        <v>0</v>
      </c>
      <c r="M59" s="599">
        <f t="shared" si="3"/>
        <v>0</v>
      </c>
      <c r="N59" s="601">
        <f t="shared" si="3"/>
        <v>0</v>
      </c>
      <c r="O59" s="599">
        <f t="shared" si="3"/>
        <v>0</v>
      </c>
      <c r="P59" s="599">
        <f t="shared" si="3"/>
        <v>0</v>
      </c>
      <c r="Q59" s="599">
        <f t="shared" si="3"/>
        <v>0</v>
      </c>
      <c r="R59" s="599">
        <f t="shared" si="3"/>
        <v>0</v>
      </c>
      <c r="S59" s="600">
        <f t="shared" si="3"/>
        <v>0</v>
      </c>
      <c r="T59" s="598">
        <f t="shared" si="3"/>
        <v>0</v>
      </c>
      <c r="U59" s="599">
        <f t="shared" si="3"/>
        <v>0</v>
      </c>
      <c r="V59" s="599">
        <f t="shared" si="3"/>
        <v>0</v>
      </c>
      <c r="W59" s="599">
        <f t="shared" si="3"/>
        <v>0</v>
      </c>
      <c r="X59" s="601">
        <f t="shared" si="3"/>
        <v>0</v>
      </c>
      <c r="Y59" s="599">
        <f t="shared" si="3"/>
        <v>0</v>
      </c>
      <c r="Z59" s="599">
        <f t="shared" si="3"/>
        <v>0</v>
      </c>
      <c r="AA59" s="599">
        <f t="shared" si="3"/>
        <v>0</v>
      </c>
      <c r="AB59" s="599">
        <f t="shared" si="3"/>
        <v>0</v>
      </c>
      <c r="AC59" s="600">
        <f t="shared" si="3"/>
        <v>0</v>
      </c>
      <c r="AD59" s="598">
        <f t="shared" si="3"/>
        <v>0</v>
      </c>
      <c r="AE59" s="599">
        <f t="shared" si="3"/>
        <v>0</v>
      </c>
      <c r="AF59" s="599">
        <f t="shared" si="3"/>
        <v>0</v>
      </c>
      <c r="AG59" s="599">
        <f t="shared" si="3"/>
        <v>0</v>
      </c>
      <c r="AH59" s="601">
        <f t="shared" si="3"/>
        <v>0</v>
      </c>
      <c r="AI59" s="599">
        <f t="shared" si="3"/>
        <v>0</v>
      </c>
      <c r="AJ59" s="599">
        <f t="shared" si="3"/>
        <v>0</v>
      </c>
      <c r="AK59" s="599">
        <f t="shared" si="3"/>
        <v>0</v>
      </c>
      <c r="AL59" s="599">
        <f t="shared" si="3"/>
        <v>0</v>
      </c>
      <c r="AM59" s="600">
        <f t="shared" si="3"/>
        <v>0</v>
      </c>
      <c r="AN59" s="598">
        <f t="shared" si="3"/>
        <v>0</v>
      </c>
      <c r="AO59" s="599">
        <f t="shared" si="3"/>
        <v>0</v>
      </c>
      <c r="AP59" s="599">
        <f t="shared" si="3"/>
        <v>0</v>
      </c>
      <c r="AQ59" s="599">
        <f t="shared" si="3"/>
        <v>0</v>
      </c>
      <c r="AR59" s="601">
        <f t="shared" si="3"/>
        <v>0</v>
      </c>
      <c r="AS59" s="599">
        <f t="shared" si="3"/>
        <v>0</v>
      </c>
      <c r="AT59" s="599">
        <f t="shared" si="3"/>
        <v>0</v>
      </c>
      <c r="AU59" s="599">
        <f t="shared" si="3"/>
        <v>0</v>
      </c>
      <c r="AV59" s="599">
        <f t="shared" si="3"/>
        <v>0</v>
      </c>
      <c r="AW59" s="600">
        <f t="shared" si="3"/>
        <v>0</v>
      </c>
      <c r="AX59" s="598">
        <f t="shared" si="3"/>
        <v>0</v>
      </c>
      <c r="AY59" s="599">
        <f t="shared" si="3"/>
        <v>0</v>
      </c>
      <c r="AZ59" s="599">
        <f t="shared" si="3"/>
        <v>0</v>
      </c>
      <c r="BA59" s="599">
        <f t="shared" si="3"/>
        <v>0</v>
      </c>
      <c r="BB59" s="601">
        <f t="shared" si="3"/>
        <v>0</v>
      </c>
    </row>
    <row r="60" spans="1:61" ht="14.25" customHeight="1" thickBot="1" x14ac:dyDescent="0.2">
      <c r="C60" s="602" t="s">
        <v>22</v>
      </c>
      <c r="D60" s="603"/>
      <c r="E60" s="604">
        <f>COUNTIF(E11:E55,3)</f>
        <v>0</v>
      </c>
      <c r="F60" s="605">
        <f t="shared" ref="F60:BB60" si="4">COUNTIF(F11:F55,3)</f>
        <v>0</v>
      </c>
      <c r="G60" s="605">
        <f t="shared" si="4"/>
        <v>0</v>
      </c>
      <c r="H60" s="605">
        <f t="shared" si="4"/>
        <v>0</v>
      </c>
      <c r="I60" s="606">
        <f t="shared" si="4"/>
        <v>0</v>
      </c>
      <c r="J60" s="604">
        <f t="shared" si="4"/>
        <v>0</v>
      </c>
      <c r="K60" s="605">
        <f t="shared" si="4"/>
        <v>0</v>
      </c>
      <c r="L60" s="605">
        <f t="shared" si="4"/>
        <v>0</v>
      </c>
      <c r="M60" s="605">
        <f t="shared" si="4"/>
        <v>0</v>
      </c>
      <c r="N60" s="607">
        <f t="shared" si="4"/>
        <v>0</v>
      </c>
      <c r="O60" s="605">
        <f t="shared" si="4"/>
        <v>0</v>
      </c>
      <c r="P60" s="605">
        <f t="shared" si="4"/>
        <v>0</v>
      </c>
      <c r="Q60" s="605">
        <f t="shared" si="4"/>
        <v>0</v>
      </c>
      <c r="R60" s="605">
        <f t="shared" si="4"/>
        <v>0</v>
      </c>
      <c r="S60" s="606">
        <f t="shared" si="4"/>
        <v>0</v>
      </c>
      <c r="T60" s="604">
        <f t="shared" si="4"/>
        <v>0</v>
      </c>
      <c r="U60" s="605">
        <f t="shared" si="4"/>
        <v>0</v>
      </c>
      <c r="V60" s="605">
        <f t="shared" si="4"/>
        <v>0</v>
      </c>
      <c r="W60" s="605">
        <f t="shared" si="4"/>
        <v>0</v>
      </c>
      <c r="X60" s="607">
        <f t="shared" si="4"/>
        <v>0</v>
      </c>
      <c r="Y60" s="605">
        <f t="shared" si="4"/>
        <v>0</v>
      </c>
      <c r="Z60" s="605">
        <f t="shared" si="4"/>
        <v>0</v>
      </c>
      <c r="AA60" s="605">
        <f t="shared" si="4"/>
        <v>0</v>
      </c>
      <c r="AB60" s="605">
        <f t="shared" si="4"/>
        <v>0</v>
      </c>
      <c r="AC60" s="606">
        <f t="shared" si="4"/>
        <v>0</v>
      </c>
      <c r="AD60" s="604">
        <f t="shared" si="4"/>
        <v>0</v>
      </c>
      <c r="AE60" s="605">
        <f t="shared" si="4"/>
        <v>0</v>
      </c>
      <c r="AF60" s="605">
        <f t="shared" si="4"/>
        <v>0</v>
      </c>
      <c r="AG60" s="605">
        <f t="shared" si="4"/>
        <v>0</v>
      </c>
      <c r="AH60" s="607">
        <f t="shared" si="4"/>
        <v>0</v>
      </c>
      <c r="AI60" s="605">
        <f t="shared" si="4"/>
        <v>0</v>
      </c>
      <c r="AJ60" s="605">
        <f t="shared" si="4"/>
        <v>0</v>
      </c>
      <c r="AK60" s="605">
        <f t="shared" si="4"/>
        <v>0</v>
      </c>
      <c r="AL60" s="605">
        <f t="shared" si="4"/>
        <v>0</v>
      </c>
      <c r="AM60" s="606">
        <f t="shared" si="4"/>
        <v>0</v>
      </c>
      <c r="AN60" s="604">
        <f t="shared" si="4"/>
        <v>0</v>
      </c>
      <c r="AO60" s="605">
        <f t="shared" si="4"/>
        <v>0</v>
      </c>
      <c r="AP60" s="605">
        <f t="shared" si="4"/>
        <v>0</v>
      </c>
      <c r="AQ60" s="605">
        <f t="shared" si="4"/>
        <v>0</v>
      </c>
      <c r="AR60" s="607">
        <f t="shared" si="4"/>
        <v>0</v>
      </c>
      <c r="AS60" s="605">
        <f t="shared" si="4"/>
        <v>0</v>
      </c>
      <c r="AT60" s="605">
        <f t="shared" si="4"/>
        <v>0</v>
      </c>
      <c r="AU60" s="605">
        <f t="shared" si="4"/>
        <v>0</v>
      </c>
      <c r="AV60" s="605">
        <f t="shared" si="4"/>
        <v>0</v>
      </c>
      <c r="AW60" s="606">
        <f t="shared" si="4"/>
        <v>0</v>
      </c>
      <c r="AX60" s="604">
        <f t="shared" si="4"/>
        <v>0</v>
      </c>
      <c r="AY60" s="605">
        <f t="shared" si="4"/>
        <v>0</v>
      </c>
      <c r="AZ60" s="605">
        <f t="shared" si="4"/>
        <v>0</v>
      </c>
      <c r="BA60" s="605">
        <f t="shared" si="4"/>
        <v>0</v>
      </c>
      <c r="BB60" s="607">
        <f t="shared" si="4"/>
        <v>0</v>
      </c>
    </row>
    <row r="61" spans="1:61" ht="14.25" thickBot="1" x14ac:dyDescent="0.2">
      <c r="C61" s="602" t="s">
        <v>23</v>
      </c>
      <c r="D61" s="603"/>
      <c r="E61" s="604">
        <f>SUM(E58:E60)</f>
        <v>0</v>
      </c>
      <c r="F61" s="605">
        <f t="shared" ref="F61:BB61" si="5">SUM(F58:F60)</f>
        <v>0</v>
      </c>
      <c r="G61" s="605">
        <f t="shared" si="5"/>
        <v>0</v>
      </c>
      <c r="H61" s="606">
        <f t="shared" si="5"/>
        <v>0</v>
      </c>
      <c r="I61" s="608">
        <f t="shared" si="5"/>
        <v>0</v>
      </c>
      <c r="J61" s="604">
        <f t="shared" si="5"/>
        <v>0</v>
      </c>
      <c r="K61" s="605">
        <f t="shared" si="5"/>
        <v>0</v>
      </c>
      <c r="L61" s="605">
        <f t="shared" si="5"/>
        <v>0</v>
      </c>
      <c r="M61" s="605">
        <f t="shared" si="5"/>
        <v>0</v>
      </c>
      <c r="N61" s="607">
        <f t="shared" si="5"/>
        <v>0</v>
      </c>
      <c r="O61" s="605">
        <f t="shared" si="5"/>
        <v>0</v>
      </c>
      <c r="P61" s="605">
        <f t="shared" si="5"/>
        <v>0</v>
      </c>
      <c r="Q61" s="605">
        <f t="shared" si="5"/>
        <v>0</v>
      </c>
      <c r="R61" s="605">
        <f t="shared" si="5"/>
        <v>0</v>
      </c>
      <c r="S61" s="606">
        <f t="shared" si="5"/>
        <v>0</v>
      </c>
      <c r="T61" s="604">
        <f t="shared" si="5"/>
        <v>0</v>
      </c>
      <c r="U61" s="605">
        <f t="shared" si="5"/>
        <v>0</v>
      </c>
      <c r="V61" s="605">
        <f t="shared" si="5"/>
        <v>0</v>
      </c>
      <c r="W61" s="605">
        <f t="shared" si="5"/>
        <v>0</v>
      </c>
      <c r="X61" s="607">
        <f t="shared" si="5"/>
        <v>0</v>
      </c>
      <c r="Y61" s="605">
        <f t="shared" si="5"/>
        <v>0</v>
      </c>
      <c r="Z61" s="605">
        <f t="shared" si="5"/>
        <v>0</v>
      </c>
      <c r="AA61" s="605">
        <f t="shared" si="5"/>
        <v>0</v>
      </c>
      <c r="AB61" s="605">
        <f t="shared" si="5"/>
        <v>0</v>
      </c>
      <c r="AC61" s="606">
        <f t="shared" si="5"/>
        <v>0</v>
      </c>
      <c r="AD61" s="604">
        <f t="shared" si="5"/>
        <v>0</v>
      </c>
      <c r="AE61" s="605">
        <f t="shared" si="5"/>
        <v>0</v>
      </c>
      <c r="AF61" s="605">
        <f t="shared" si="5"/>
        <v>0</v>
      </c>
      <c r="AG61" s="605">
        <f t="shared" si="5"/>
        <v>0</v>
      </c>
      <c r="AH61" s="607">
        <f t="shared" si="5"/>
        <v>0</v>
      </c>
      <c r="AI61" s="605">
        <f t="shared" si="5"/>
        <v>0</v>
      </c>
      <c r="AJ61" s="605">
        <f t="shared" si="5"/>
        <v>0</v>
      </c>
      <c r="AK61" s="605">
        <f t="shared" si="5"/>
        <v>0</v>
      </c>
      <c r="AL61" s="605">
        <f t="shared" si="5"/>
        <v>0</v>
      </c>
      <c r="AM61" s="606">
        <f t="shared" si="5"/>
        <v>0</v>
      </c>
      <c r="AN61" s="604">
        <f t="shared" si="5"/>
        <v>0</v>
      </c>
      <c r="AO61" s="605">
        <f t="shared" si="5"/>
        <v>0</v>
      </c>
      <c r="AP61" s="605">
        <f t="shared" si="5"/>
        <v>0</v>
      </c>
      <c r="AQ61" s="605">
        <f t="shared" si="5"/>
        <v>0</v>
      </c>
      <c r="AR61" s="607">
        <f t="shared" si="5"/>
        <v>0</v>
      </c>
      <c r="AS61" s="605">
        <f t="shared" si="5"/>
        <v>0</v>
      </c>
      <c r="AT61" s="605">
        <f t="shared" si="5"/>
        <v>0</v>
      </c>
      <c r="AU61" s="605">
        <f t="shared" si="5"/>
        <v>0</v>
      </c>
      <c r="AV61" s="605">
        <f t="shared" si="5"/>
        <v>0</v>
      </c>
      <c r="AW61" s="606">
        <f t="shared" si="5"/>
        <v>0</v>
      </c>
      <c r="AX61" s="604">
        <f t="shared" si="5"/>
        <v>0</v>
      </c>
      <c r="AY61" s="605">
        <f t="shared" si="5"/>
        <v>0</v>
      </c>
      <c r="AZ61" s="605">
        <f t="shared" si="5"/>
        <v>0</v>
      </c>
      <c r="BA61" s="605">
        <f t="shared" si="5"/>
        <v>0</v>
      </c>
      <c r="BB61" s="607">
        <f t="shared" si="5"/>
        <v>0</v>
      </c>
    </row>
    <row r="62" spans="1:61" ht="14.25" thickBot="1" x14ac:dyDescent="0.2"/>
    <row r="63" spans="1:61" ht="14.25" thickBot="1" x14ac:dyDescent="0.2">
      <c r="C63" s="136" t="s">
        <v>24</v>
      </c>
      <c r="D63" s="609"/>
      <c r="E63" s="587">
        <f t="shared" ref="E63:BB63" si="6">E57</f>
        <v>1</v>
      </c>
      <c r="F63" s="588">
        <f t="shared" si="6"/>
        <v>2</v>
      </c>
      <c r="G63" s="588">
        <f t="shared" si="6"/>
        <v>3</v>
      </c>
      <c r="H63" s="588">
        <f t="shared" si="6"/>
        <v>4</v>
      </c>
      <c r="I63" s="589">
        <f t="shared" si="6"/>
        <v>5</v>
      </c>
      <c r="J63" s="587">
        <f t="shared" si="6"/>
        <v>6</v>
      </c>
      <c r="K63" s="588">
        <f t="shared" si="6"/>
        <v>7</v>
      </c>
      <c r="L63" s="588">
        <f t="shared" si="6"/>
        <v>8</v>
      </c>
      <c r="M63" s="588">
        <f t="shared" si="6"/>
        <v>9</v>
      </c>
      <c r="N63" s="589">
        <f t="shared" si="6"/>
        <v>10</v>
      </c>
      <c r="O63" s="587">
        <f t="shared" si="6"/>
        <v>11</v>
      </c>
      <c r="P63" s="591">
        <f t="shared" si="6"/>
        <v>12</v>
      </c>
      <c r="Q63" s="588">
        <f t="shared" si="6"/>
        <v>13</v>
      </c>
      <c r="R63" s="588">
        <f t="shared" si="6"/>
        <v>14</v>
      </c>
      <c r="S63" s="589">
        <f t="shared" si="6"/>
        <v>15</v>
      </c>
      <c r="T63" s="587">
        <f t="shared" si="6"/>
        <v>16</v>
      </c>
      <c r="U63" s="588">
        <f t="shared" si="6"/>
        <v>17</v>
      </c>
      <c r="V63" s="591">
        <f t="shared" si="6"/>
        <v>18</v>
      </c>
      <c r="W63" s="589">
        <f t="shared" si="6"/>
        <v>19</v>
      </c>
      <c r="X63" s="590">
        <f t="shared" si="6"/>
        <v>20</v>
      </c>
      <c r="Y63" s="591">
        <f t="shared" si="6"/>
        <v>21</v>
      </c>
      <c r="Z63" s="589">
        <f t="shared" si="6"/>
        <v>22</v>
      </c>
      <c r="AA63" s="588">
        <f t="shared" si="6"/>
        <v>23</v>
      </c>
      <c r="AB63" s="588">
        <f t="shared" si="6"/>
        <v>24</v>
      </c>
      <c r="AC63" s="589">
        <f t="shared" si="6"/>
        <v>25</v>
      </c>
      <c r="AD63" s="587">
        <f t="shared" si="6"/>
        <v>26</v>
      </c>
      <c r="AE63" s="588">
        <f t="shared" si="6"/>
        <v>27</v>
      </c>
      <c r="AF63" s="588">
        <f t="shared" si="6"/>
        <v>28</v>
      </c>
      <c r="AG63" s="588">
        <f t="shared" si="6"/>
        <v>29</v>
      </c>
      <c r="AH63" s="589">
        <f t="shared" si="6"/>
        <v>30</v>
      </c>
      <c r="AI63" s="587">
        <f t="shared" si="6"/>
        <v>31</v>
      </c>
      <c r="AJ63" s="588">
        <f t="shared" si="6"/>
        <v>32</v>
      </c>
      <c r="AK63" s="588">
        <f t="shared" si="6"/>
        <v>33</v>
      </c>
      <c r="AL63" s="588">
        <f t="shared" si="6"/>
        <v>34</v>
      </c>
      <c r="AM63" s="590">
        <f t="shared" si="6"/>
        <v>35</v>
      </c>
      <c r="AN63" s="591">
        <f t="shared" si="6"/>
        <v>36</v>
      </c>
      <c r="AO63" s="588">
        <f t="shared" si="6"/>
        <v>37</v>
      </c>
      <c r="AP63" s="588">
        <f t="shared" si="6"/>
        <v>38</v>
      </c>
      <c r="AQ63" s="588">
        <f t="shared" si="6"/>
        <v>39</v>
      </c>
      <c r="AR63" s="590">
        <f t="shared" si="6"/>
        <v>40</v>
      </c>
      <c r="AS63" s="587">
        <f t="shared" si="6"/>
        <v>41</v>
      </c>
      <c r="AT63" s="588">
        <f t="shared" si="6"/>
        <v>42</v>
      </c>
      <c r="AU63" s="588">
        <f t="shared" si="6"/>
        <v>43</v>
      </c>
      <c r="AV63" s="588">
        <f t="shared" si="6"/>
        <v>44</v>
      </c>
      <c r="AW63" s="590">
        <f t="shared" si="6"/>
        <v>45</v>
      </c>
      <c r="AX63" s="587">
        <f t="shared" si="6"/>
        <v>46</v>
      </c>
      <c r="AY63" s="588">
        <f t="shared" si="6"/>
        <v>47</v>
      </c>
      <c r="AZ63" s="588">
        <f t="shared" si="6"/>
        <v>48</v>
      </c>
      <c r="BA63" s="588">
        <f t="shared" si="6"/>
        <v>49</v>
      </c>
      <c r="BB63" s="590">
        <f t="shared" si="6"/>
        <v>50</v>
      </c>
    </row>
    <row r="64" spans="1:61" ht="14.25" thickBot="1" x14ac:dyDescent="0.2">
      <c r="C64" s="592" t="str">
        <f>C58</f>
        <v>正答</v>
      </c>
      <c r="D64" s="593"/>
      <c r="E64" s="610" t="e">
        <f t="shared" ref="E64:BB64" si="7">E58/E61</f>
        <v>#DIV/0!</v>
      </c>
      <c r="F64" s="611" t="e">
        <f t="shared" si="7"/>
        <v>#DIV/0!</v>
      </c>
      <c r="G64" s="611" t="e">
        <f t="shared" si="7"/>
        <v>#DIV/0!</v>
      </c>
      <c r="H64" s="611" t="e">
        <f t="shared" si="7"/>
        <v>#DIV/0!</v>
      </c>
      <c r="I64" s="612" t="e">
        <f t="shared" si="7"/>
        <v>#DIV/0!</v>
      </c>
      <c r="J64" s="610" t="e">
        <f t="shared" si="7"/>
        <v>#DIV/0!</v>
      </c>
      <c r="K64" s="611" t="e">
        <f t="shared" si="7"/>
        <v>#DIV/0!</v>
      </c>
      <c r="L64" s="611" t="e">
        <f t="shared" si="7"/>
        <v>#DIV/0!</v>
      </c>
      <c r="M64" s="611" t="e">
        <f t="shared" si="7"/>
        <v>#DIV/0!</v>
      </c>
      <c r="N64" s="612" t="e">
        <f t="shared" si="7"/>
        <v>#DIV/0!</v>
      </c>
      <c r="O64" s="610" t="e">
        <f t="shared" si="7"/>
        <v>#DIV/0!</v>
      </c>
      <c r="P64" s="613" t="e">
        <f t="shared" si="7"/>
        <v>#DIV/0!</v>
      </c>
      <c r="Q64" s="611" t="e">
        <f t="shared" si="7"/>
        <v>#DIV/0!</v>
      </c>
      <c r="R64" s="611" t="e">
        <f t="shared" si="7"/>
        <v>#DIV/0!</v>
      </c>
      <c r="S64" s="612" t="e">
        <f t="shared" si="7"/>
        <v>#DIV/0!</v>
      </c>
      <c r="T64" s="610" t="e">
        <f t="shared" si="7"/>
        <v>#DIV/0!</v>
      </c>
      <c r="U64" s="611" t="e">
        <f t="shared" si="7"/>
        <v>#DIV/0!</v>
      </c>
      <c r="V64" s="613" t="e">
        <f t="shared" si="7"/>
        <v>#DIV/0!</v>
      </c>
      <c r="W64" s="612" t="e">
        <f t="shared" si="7"/>
        <v>#DIV/0!</v>
      </c>
      <c r="X64" s="614" t="e">
        <f t="shared" si="7"/>
        <v>#DIV/0!</v>
      </c>
      <c r="Y64" s="613" t="e">
        <f t="shared" si="7"/>
        <v>#DIV/0!</v>
      </c>
      <c r="Z64" s="612" t="e">
        <f t="shared" si="7"/>
        <v>#DIV/0!</v>
      </c>
      <c r="AA64" s="611" t="e">
        <f t="shared" si="7"/>
        <v>#DIV/0!</v>
      </c>
      <c r="AB64" s="611" t="e">
        <f t="shared" si="7"/>
        <v>#DIV/0!</v>
      </c>
      <c r="AC64" s="612" t="e">
        <f t="shared" si="7"/>
        <v>#DIV/0!</v>
      </c>
      <c r="AD64" s="610" t="e">
        <f t="shared" si="7"/>
        <v>#DIV/0!</v>
      </c>
      <c r="AE64" s="611" t="e">
        <f t="shared" si="7"/>
        <v>#DIV/0!</v>
      </c>
      <c r="AF64" s="611" t="e">
        <f t="shared" si="7"/>
        <v>#DIV/0!</v>
      </c>
      <c r="AG64" s="611" t="e">
        <f t="shared" si="7"/>
        <v>#DIV/0!</v>
      </c>
      <c r="AH64" s="612" t="e">
        <f t="shared" si="7"/>
        <v>#DIV/0!</v>
      </c>
      <c r="AI64" s="610" t="e">
        <f t="shared" si="7"/>
        <v>#DIV/0!</v>
      </c>
      <c r="AJ64" s="611" t="e">
        <f t="shared" si="7"/>
        <v>#DIV/0!</v>
      </c>
      <c r="AK64" s="611" t="e">
        <f t="shared" si="7"/>
        <v>#DIV/0!</v>
      </c>
      <c r="AL64" s="611" t="e">
        <f t="shared" si="7"/>
        <v>#DIV/0!</v>
      </c>
      <c r="AM64" s="614" t="e">
        <f t="shared" si="7"/>
        <v>#DIV/0!</v>
      </c>
      <c r="AN64" s="613" t="e">
        <f t="shared" si="7"/>
        <v>#DIV/0!</v>
      </c>
      <c r="AO64" s="611" t="e">
        <f t="shared" si="7"/>
        <v>#DIV/0!</v>
      </c>
      <c r="AP64" s="611" t="e">
        <f t="shared" si="7"/>
        <v>#DIV/0!</v>
      </c>
      <c r="AQ64" s="611" t="e">
        <f t="shared" si="7"/>
        <v>#DIV/0!</v>
      </c>
      <c r="AR64" s="614" t="e">
        <f t="shared" si="7"/>
        <v>#DIV/0!</v>
      </c>
      <c r="AS64" s="610" t="e">
        <f t="shared" si="7"/>
        <v>#DIV/0!</v>
      </c>
      <c r="AT64" s="611" t="e">
        <f t="shared" si="7"/>
        <v>#DIV/0!</v>
      </c>
      <c r="AU64" s="611" t="e">
        <f t="shared" si="7"/>
        <v>#DIV/0!</v>
      </c>
      <c r="AV64" s="611" t="e">
        <f t="shared" si="7"/>
        <v>#DIV/0!</v>
      </c>
      <c r="AW64" s="614" t="e">
        <f t="shared" si="7"/>
        <v>#DIV/0!</v>
      </c>
      <c r="AX64" s="610" t="e">
        <f t="shared" si="7"/>
        <v>#DIV/0!</v>
      </c>
      <c r="AY64" s="611" t="e">
        <f t="shared" si="7"/>
        <v>#DIV/0!</v>
      </c>
      <c r="AZ64" s="611" t="e">
        <f t="shared" si="7"/>
        <v>#DIV/0!</v>
      </c>
      <c r="BA64" s="611" t="e">
        <f t="shared" si="7"/>
        <v>#DIV/0!</v>
      </c>
      <c r="BB64" s="614" t="e">
        <f t="shared" si="7"/>
        <v>#DIV/0!</v>
      </c>
    </row>
    <row r="65" spans="3:54" ht="14.25" thickBot="1" x14ac:dyDescent="0.2">
      <c r="C65" s="596" t="str">
        <f>C59</f>
        <v>誤答</v>
      </c>
      <c r="D65" s="597"/>
      <c r="E65" s="615" t="e">
        <f t="shared" ref="E65:BB65" si="8">E59/E61</f>
        <v>#DIV/0!</v>
      </c>
      <c r="F65" s="616" t="e">
        <f t="shared" si="8"/>
        <v>#DIV/0!</v>
      </c>
      <c r="G65" s="616" t="e">
        <f t="shared" si="8"/>
        <v>#DIV/0!</v>
      </c>
      <c r="H65" s="616" t="e">
        <f t="shared" si="8"/>
        <v>#DIV/0!</v>
      </c>
      <c r="I65" s="617" t="e">
        <f t="shared" si="8"/>
        <v>#DIV/0!</v>
      </c>
      <c r="J65" s="615" t="e">
        <f t="shared" si="8"/>
        <v>#DIV/0!</v>
      </c>
      <c r="K65" s="616" t="e">
        <f t="shared" si="8"/>
        <v>#DIV/0!</v>
      </c>
      <c r="L65" s="616" t="e">
        <f t="shared" si="8"/>
        <v>#DIV/0!</v>
      </c>
      <c r="M65" s="616" t="e">
        <f t="shared" si="8"/>
        <v>#DIV/0!</v>
      </c>
      <c r="N65" s="617" t="e">
        <f t="shared" si="8"/>
        <v>#DIV/0!</v>
      </c>
      <c r="O65" s="615" t="e">
        <f t="shared" si="8"/>
        <v>#DIV/0!</v>
      </c>
      <c r="P65" s="618" t="e">
        <f t="shared" si="8"/>
        <v>#DIV/0!</v>
      </c>
      <c r="Q65" s="616" t="e">
        <f t="shared" si="8"/>
        <v>#DIV/0!</v>
      </c>
      <c r="R65" s="616" t="e">
        <f t="shared" si="8"/>
        <v>#DIV/0!</v>
      </c>
      <c r="S65" s="617" t="e">
        <f t="shared" si="8"/>
        <v>#DIV/0!</v>
      </c>
      <c r="T65" s="615" t="e">
        <f t="shared" si="8"/>
        <v>#DIV/0!</v>
      </c>
      <c r="U65" s="616" t="e">
        <f t="shared" si="8"/>
        <v>#DIV/0!</v>
      </c>
      <c r="V65" s="618" t="e">
        <f t="shared" si="8"/>
        <v>#DIV/0!</v>
      </c>
      <c r="W65" s="617" t="e">
        <f t="shared" si="8"/>
        <v>#DIV/0!</v>
      </c>
      <c r="X65" s="619" t="e">
        <f t="shared" si="8"/>
        <v>#DIV/0!</v>
      </c>
      <c r="Y65" s="618" t="e">
        <f t="shared" si="8"/>
        <v>#DIV/0!</v>
      </c>
      <c r="Z65" s="617" t="e">
        <f t="shared" si="8"/>
        <v>#DIV/0!</v>
      </c>
      <c r="AA65" s="616" t="e">
        <f t="shared" si="8"/>
        <v>#DIV/0!</v>
      </c>
      <c r="AB65" s="616" t="e">
        <f t="shared" si="8"/>
        <v>#DIV/0!</v>
      </c>
      <c r="AC65" s="617" t="e">
        <f t="shared" si="8"/>
        <v>#DIV/0!</v>
      </c>
      <c r="AD65" s="615" t="e">
        <f t="shared" si="8"/>
        <v>#DIV/0!</v>
      </c>
      <c r="AE65" s="616" t="e">
        <f t="shared" si="8"/>
        <v>#DIV/0!</v>
      </c>
      <c r="AF65" s="616" t="e">
        <f t="shared" si="8"/>
        <v>#DIV/0!</v>
      </c>
      <c r="AG65" s="616" t="e">
        <f t="shared" si="8"/>
        <v>#DIV/0!</v>
      </c>
      <c r="AH65" s="617" t="e">
        <f t="shared" si="8"/>
        <v>#DIV/0!</v>
      </c>
      <c r="AI65" s="615" t="e">
        <f t="shared" si="8"/>
        <v>#DIV/0!</v>
      </c>
      <c r="AJ65" s="616" t="e">
        <f t="shared" si="8"/>
        <v>#DIV/0!</v>
      </c>
      <c r="AK65" s="616" t="e">
        <f t="shared" si="8"/>
        <v>#DIV/0!</v>
      </c>
      <c r="AL65" s="616" t="e">
        <f t="shared" si="8"/>
        <v>#DIV/0!</v>
      </c>
      <c r="AM65" s="619" t="e">
        <f t="shared" si="8"/>
        <v>#DIV/0!</v>
      </c>
      <c r="AN65" s="618" t="e">
        <f t="shared" si="8"/>
        <v>#DIV/0!</v>
      </c>
      <c r="AO65" s="616" t="e">
        <f t="shared" si="8"/>
        <v>#DIV/0!</v>
      </c>
      <c r="AP65" s="616" t="e">
        <f t="shared" si="8"/>
        <v>#DIV/0!</v>
      </c>
      <c r="AQ65" s="616" t="e">
        <f t="shared" si="8"/>
        <v>#DIV/0!</v>
      </c>
      <c r="AR65" s="619" t="e">
        <f t="shared" si="8"/>
        <v>#DIV/0!</v>
      </c>
      <c r="AS65" s="615" t="e">
        <f t="shared" si="8"/>
        <v>#DIV/0!</v>
      </c>
      <c r="AT65" s="616" t="e">
        <f t="shared" si="8"/>
        <v>#DIV/0!</v>
      </c>
      <c r="AU65" s="616" t="e">
        <f t="shared" si="8"/>
        <v>#DIV/0!</v>
      </c>
      <c r="AV65" s="616" t="e">
        <f t="shared" si="8"/>
        <v>#DIV/0!</v>
      </c>
      <c r="AW65" s="619" t="e">
        <f t="shared" si="8"/>
        <v>#DIV/0!</v>
      </c>
      <c r="AX65" s="615" t="e">
        <f t="shared" si="8"/>
        <v>#DIV/0!</v>
      </c>
      <c r="AY65" s="616" t="e">
        <f t="shared" si="8"/>
        <v>#DIV/0!</v>
      </c>
      <c r="AZ65" s="616" t="e">
        <f t="shared" si="8"/>
        <v>#DIV/0!</v>
      </c>
      <c r="BA65" s="616" t="e">
        <f t="shared" si="8"/>
        <v>#DIV/0!</v>
      </c>
      <c r="BB65" s="619" t="e">
        <f t="shared" si="8"/>
        <v>#DIV/0!</v>
      </c>
    </row>
    <row r="66" spans="3:54" ht="14.25" thickBot="1" x14ac:dyDescent="0.2">
      <c r="C66" s="620" t="str">
        <f>C60</f>
        <v>無答</v>
      </c>
      <c r="D66" s="621"/>
      <c r="E66" s="615" t="e">
        <f t="shared" ref="E66:BB66" si="9">E60/E61</f>
        <v>#DIV/0!</v>
      </c>
      <c r="F66" s="616" t="e">
        <f t="shared" si="9"/>
        <v>#DIV/0!</v>
      </c>
      <c r="G66" s="616" t="e">
        <f t="shared" si="9"/>
        <v>#DIV/0!</v>
      </c>
      <c r="H66" s="616" t="e">
        <f t="shared" si="9"/>
        <v>#DIV/0!</v>
      </c>
      <c r="I66" s="617" t="e">
        <f t="shared" si="9"/>
        <v>#DIV/0!</v>
      </c>
      <c r="J66" s="615" t="e">
        <f t="shared" si="9"/>
        <v>#DIV/0!</v>
      </c>
      <c r="K66" s="616" t="e">
        <f t="shared" si="9"/>
        <v>#DIV/0!</v>
      </c>
      <c r="L66" s="616" t="e">
        <f t="shared" si="9"/>
        <v>#DIV/0!</v>
      </c>
      <c r="M66" s="616" t="e">
        <f t="shared" si="9"/>
        <v>#DIV/0!</v>
      </c>
      <c r="N66" s="617" t="e">
        <f t="shared" si="9"/>
        <v>#DIV/0!</v>
      </c>
      <c r="O66" s="615" t="e">
        <f t="shared" si="9"/>
        <v>#DIV/0!</v>
      </c>
      <c r="P66" s="618" t="e">
        <f t="shared" si="9"/>
        <v>#DIV/0!</v>
      </c>
      <c r="Q66" s="616" t="e">
        <f t="shared" si="9"/>
        <v>#DIV/0!</v>
      </c>
      <c r="R66" s="616" t="e">
        <f t="shared" si="9"/>
        <v>#DIV/0!</v>
      </c>
      <c r="S66" s="617" t="e">
        <f t="shared" si="9"/>
        <v>#DIV/0!</v>
      </c>
      <c r="T66" s="615" t="e">
        <f t="shared" si="9"/>
        <v>#DIV/0!</v>
      </c>
      <c r="U66" s="616" t="e">
        <f t="shared" si="9"/>
        <v>#DIV/0!</v>
      </c>
      <c r="V66" s="618" t="e">
        <f t="shared" si="9"/>
        <v>#DIV/0!</v>
      </c>
      <c r="W66" s="617" t="e">
        <f t="shared" si="9"/>
        <v>#DIV/0!</v>
      </c>
      <c r="X66" s="619" t="e">
        <f t="shared" si="9"/>
        <v>#DIV/0!</v>
      </c>
      <c r="Y66" s="618" t="e">
        <f t="shared" si="9"/>
        <v>#DIV/0!</v>
      </c>
      <c r="Z66" s="617" t="e">
        <f t="shared" si="9"/>
        <v>#DIV/0!</v>
      </c>
      <c r="AA66" s="616" t="e">
        <f t="shared" si="9"/>
        <v>#DIV/0!</v>
      </c>
      <c r="AB66" s="616" t="e">
        <f t="shared" si="9"/>
        <v>#DIV/0!</v>
      </c>
      <c r="AC66" s="617" t="e">
        <f t="shared" si="9"/>
        <v>#DIV/0!</v>
      </c>
      <c r="AD66" s="615" t="e">
        <f t="shared" si="9"/>
        <v>#DIV/0!</v>
      </c>
      <c r="AE66" s="616" t="e">
        <f t="shared" si="9"/>
        <v>#DIV/0!</v>
      </c>
      <c r="AF66" s="616" t="e">
        <f t="shared" si="9"/>
        <v>#DIV/0!</v>
      </c>
      <c r="AG66" s="616" t="e">
        <f t="shared" si="9"/>
        <v>#DIV/0!</v>
      </c>
      <c r="AH66" s="617" t="e">
        <f t="shared" si="9"/>
        <v>#DIV/0!</v>
      </c>
      <c r="AI66" s="615" t="e">
        <f t="shared" si="9"/>
        <v>#DIV/0!</v>
      </c>
      <c r="AJ66" s="616" t="e">
        <f t="shared" si="9"/>
        <v>#DIV/0!</v>
      </c>
      <c r="AK66" s="616" t="e">
        <f t="shared" si="9"/>
        <v>#DIV/0!</v>
      </c>
      <c r="AL66" s="616" t="e">
        <f t="shared" si="9"/>
        <v>#DIV/0!</v>
      </c>
      <c r="AM66" s="619" t="e">
        <f t="shared" si="9"/>
        <v>#DIV/0!</v>
      </c>
      <c r="AN66" s="618" t="e">
        <f t="shared" si="9"/>
        <v>#DIV/0!</v>
      </c>
      <c r="AO66" s="616" t="e">
        <f t="shared" si="9"/>
        <v>#DIV/0!</v>
      </c>
      <c r="AP66" s="616" t="e">
        <f t="shared" si="9"/>
        <v>#DIV/0!</v>
      </c>
      <c r="AQ66" s="616" t="e">
        <f t="shared" si="9"/>
        <v>#DIV/0!</v>
      </c>
      <c r="AR66" s="619" t="e">
        <f t="shared" si="9"/>
        <v>#DIV/0!</v>
      </c>
      <c r="AS66" s="615" t="e">
        <f t="shared" si="9"/>
        <v>#DIV/0!</v>
      </c>
      <c r="AT66" s="616" t="e">
        <f t="shared" si="9"/>
        <v>#DIV/0!</v>
      </c>
      <c r="AU66" s="616" t="e">
        <f t="shared" si="9"/>
        <v>#DIV/0!</v>
      </c>
      <c r="AV66" s="616" t="e">
        <f t="shared" si="9"/>
        <v>#DIV/0!</v>
      </c>
      <c r="AW66" s="619" t="e">
        <f t="shared" si="9"/>
        <v>#DIV/0!</v>
      </c>
      <c r="AX66" s="615" t="e">
        <f t="shared" si="9"/>
        <v>#DIV/0!</v>
      </c>
      <c r="AY66" s="616" t="e">
        <f t="shared" si="9"/>
        <v>#DIV/0!</v>
      </c>
      <c r="AZ66" s="616" t="e">
        <f t="shared" si="9"/>
        <v>#DIV/0!</v>
      </c>
      <c r="BA66" s="616" t="e">
        <f t="shared" si="9"/>
        <v>#DIV/0!</v>
      </c>
      <c r="BB66" s="619" t="e">
        <f t="shared" si="9"/>
        <v>#DIV/0!</v>
      </c>
    </row>
    <row r="67" spans="3:54" ht="15" thickTop="1" thickBot="1" x14ac:dyDescent="0.2">
      <c r="C67" s="602" t="str">
        <f>C61</f>
        <v>合計</v>
      </c>
      <c r="D67" s="603"/>
      <c r="E67" s="622" t="e">
        <f t="shared" ref="E67:BB67" si="10">SUM(E64:E66)</f>
        <v>#DIV/0!</v>
      </c>
      <c r="F67" s="623" t="e">
        <f t="shared" si="10"/>
        <v>#DIV/0!</v>
      </c>
      <c r="G67" s="623" t="e">
        <f t="shared" si="10"/>
        <v>#DIV/0!</v>
      </c>
      <c r="H67" s="623" t="e">
        <f t="shared" si="10"/>
        <v>#DIV/0!</v>
      </c>
      <c r="I67" s="624" t="e">
        <f t="shared" si="10"/>
        <v>#DIV/0!</v>
      </c>
      <c r="J67" s="622" t="e">
        <f t="shared" si="10"/>
        <v>#DIV/0!</v>
      </c>
      <c r="K67" s="623" t="e">
        <f t="shared" si="10"/>
        <v>#DIV/0!</v>
      </c>
      <c r="L67" s="623" t="e">
        <f t="shared" si="10"/>
        <v>#DIV/0!</v>
      </c>
      <c r="M67" s="623" t="e">
        <f t="shared" si="10"/>
        <v>#DIV/0!</v>
      </c>
      <c r="N67" s="624" t="e">
        <f t="shared" si="10"/>
        <v>#DIV/0!</v>
      </c>
      <c r="O67" s="622" t="e">
        <f t="shared" si="10"/>
        <v>#DIV/0!</v>
      </c>
      <c r="P67" s="625" t="e">
        <f t="shared" si="10"/>
        <v>#DIV/0!</v>
      </c>
      <c r="Q67" s="623" t="e">
        <f t="shared" si="10"/>
        <v>#DIV/0!</v>
      </c>
      <c r="R67" s="623" t="e">
        <f t="shared" si="10"/>
        <v>#DIV/0!</v>
      </c>
      <c r="S67" s="624" t="e">
        <f t="shared" si="10"/>
        <v>#DIV/0!</v>
      </c>
      <c r="T67" s="622" t="e">
        <f t="shared" si="10"/>
        <v>#DIV/0!</v>
      </c>
      <c r="U67" s="623" t="e">
        <f t="shared" si="10"/>
        <v>#DIV/0!</v>
      </c>
      <c r="V67" s="625" t="e">
        <f t="shared" si="10"/>
        <v>#DIV/0!</v>
      </c>
      <c r="W67" s="624" t="e">
        <f t="shared" si="10"/>
        <v>#DIV/0!</v>
      </c>
      <c r="X67" s="626" t="e">
        <f t="shared" si="10"/>
        <v>#DIV/0!</v>
      </c>
      <c r="Y67" s="625" t="e">
        <f t="shared" si="10"/>
        <v>#DIV/0!</v>
      </c>
      <c r="Z67" s="624" t="e">
        <f t="shared" si="10"/>
        <v>#DIV/0!</v>
      </c>
      <c r="AA67" s="623" t="e">
        <f t="shared" si="10"/>
        <v>#DIV/0!</v>
      </c>
      <c r="AB67" s="623" t="e">
        <f t="shared" si="10"/>
        <v>#DIV/0!</v>
      </c>
      <c r="AC67" s="624" t="e">
        <f t="shared" si="10"/>
        <v>#DIV/0!</v>
      </c>
      <c r="AD67" s="622" t="e">
        <f t="shared" si="10"/>
        <v>#DIV/0!</v>
      </c>
      <c r="AE67" s="623" t="e">
        <f t="shared" si="10"/>
        <v>#DIV/0!</v>
      </c>
      <c r="AF67" s="623" t="e">
        <f t="shared" si="10"/>
        <v>#DIV/0!</v>
      </c>
      <c r="AG67" s="623" t="e">
        <f t="shared" si="10"/>
        <v>#DIV/0!</v>
      </c>
      <c r="AH67" s="624" t="e">
        <f t="shared" si="10"/>
        <v>#DIV/0!</v>
      </c>
      <c r="AI67" s="622" t="e">
        <f t="shared" si="10"/>
        <v>#DIV/0!</v>
      </c>
      <c r="AJ67" s="623" t="e">
        <f t="shared" si="10"/>
        <v>#DIV/0!</v>
      </c>
      <c r="AK67" s="623" t="e">
        <f t="shared" si="10"/>
        <v>#DIV/0!</v>
      </c>
      <c r="AL67" s="623" t="e">
        <f t="shared" si="10"/>
        <v>#DIV/0!</v>
      </c>
      <c r="AM67" s="626" t="e">
        <f t="shared" si="10"/>
        <v>#DIV/0!</v>
      </c>
      <c r="AN67" s="625" t="e">
        <f t="shared" si="10"/>
        <v>#DIV/0!</v>
      </c>
      <c r="AO67" s="623" t="e">
        <f t="shared" si="10"/>
        <v>#DIV/0!</v>
      </c>
      <c r="AP67" s="623" t="e">
        <f t="shared" si="10"/>
        <v>#DIV/0!</v>
      </c>
      <c r="AQ67" s="623" t="e">
        <f t="shared" si="10"/>
        <v>#DIV/0!</v>
      </c>
      <c r="AR67" s="626" t="e">
        <f t="shared" si="10"/>
        <v>#DIV/0!</v>
      </c>
      <c r="AS67" s="622" t="e">
        <f t="shared" si="10"/>
        <v>#DIV/0!</v>
      </c>
      <c r="AT67" s="623" t="e">
        <f t="shared" si="10"/>
        <v>#DIV/0!</v>
      </c>
      <c r="AU67" s="623" t="e">
        <f t="shared" si="10"/>
        <v>#DIV/0!</v>
      </c>
      <c r="AV67" s="623" t="e">
        <f t="shared" si="10"/>
        <v>#DIV/0!</v>
      </c>
      <c r="AW67" s="626" t="e">
        <f t="shared" si="10"/>
        <v>#DIV/0!</v>
      </c>
      <c r="AX67" s="622" t="e">
        <f t="shared" si="10"/>
        <v>#DIV/0!</v>
      </c>
      <c r="AY67" s="623" t="e">
        <f t="shared" si="10"/>
        <v>#DIV/0!</v>
      </c>
      <c r="AZ67" s="623" t="e">
        <f t="shared" si="10"/>
        <v>#DIV/0!</v>
      </c>
      <c r="BA67" s="623" t="e">
        <f t="shared" si="10"/>
        <v>#DIV/0!</v>
      </c>
      <c r="BB67" s="626" t="e">
        <f t="shared" si="10"/>
        <v>#DIV/0!</v>
      </c>
    </row>
    <row r="69" spans="3:54" ht="14.25" thickBot="1" x14ac:dyDescent="0.2">
      <c r="C69" s="136" t="s">
        <v>25</v>
      </c>
    </row>
    <row r="70" spans="3:54" ht="14.25" thickBot="1" x14ac:dyDescent="0.2">
      <c r="C70" s="596"/>
      <c r="D70" s="597"/>
      <c r="E70" s="627"/>
      <c r="F70" s="868" t="str">
        <f>BF35</f>
        <v>知・技</v>
      </c>
      <c r="G70" s="868"/>
      <c r="H70" s="868"/>
      <c r="I70" s="601"/>
      <c r="J70" s="627"/>
      <c r="K70" s="867" t="str">
        <f>BF36</f>
        <v>思･判･表</v>
      </c>
      <c r="L70" s="868"/>
      <c r="M70" s="868"/>
      <c r="N70" s="601"/>
      <c r="O70" s="627"/>
      <c r="P70" s="867" t="str">
        <f>BF37</f>
        <v>-</v>
      </c>
      <c r="Q70" s="868"/>
      <c r="R70" s="868"/>
      <c r="S70" s="601"/>
      <c r="T70" s="627"/>
      <c r="U70" s="867" t="str">
        <f>BF38</f>
        <v>-</v>
      </c>
      <c r="V70" s="868"/>
      <c r="W70" s="868"/>
      <c r="X70" s="601"/>
      <c r="Y70" s="627"/>
      <c r="Z70" s="868" t="str">
        <f>BF39</f>
        <v>-</v>
      </c>
      <c r="AA70" s="868"/>
      <c r="AB70" s="868"/>
      <c r="AC70" s="601"/>
      <c r="AD70" s="135"/>
      <c r="AE70" s="628"/>
      <c r="AF70" s="628"/>
      <c r="AG70" s="628"/>
      <c r="AH70" s="135"/>
      <c r="AI70" s="135"/>
      <c r="AJ70" s="628"/>
      <c r="AK70" s="628"/>
      <c r="AL70" s="628"/>
      <c r="AM70" s="135"/>
      <c r="AN70" s="135"/>
      <c r="AO70" s="628"/>
      <c r="AP70" s="628"/>
      <c r="AQ70" s="628"/>
      <c r="AR70" s="135"/>
      <c r="AS70" s="135"/>
      <c r="AT70" s="628"/>
      <c r="AU70" s="628"/>
      <c r="AV70" s="628"/>
      <c r="AW70" s="135"/>
      <c r="AX70" s="135"/>
      <c r="AY70" s="628"/>
      <c r="AZ70" s="628"/>
      <c r="BA70" s="628"/>
      <c r="BB70" s="135"/>
    </row>
    <row r="71" spans="3:54" x14ac:dyDescent="0.15">
      <c r="C71" s="629" t="s">
        <v>26</v>
      </c>
      <c r="D71" s="630"/>
      <c r="E71" s="631"/>
      <c r="F71" s="882" t="e">
        <f>理科得点!BB64</f>
        <v>#DIV/0!</v>
      </c>
      <c r="G71" s="883"/>
      <c r="H71" s="883"/>
      <c r="I71" s="632"/>
      <c r="J71" s="631"/>
      <c r="K71" s="882" t="e">
        <f>理科得点!BB65</f>
        <v>#DIV/0!</v>
      </c>
      <c r="L71" s="883"/>
      <c r="M71" s="883"/>
      <c r="N71" s="632"/>
      <c r="O71" s="633"/>
      <c r="P71" s="882" t="e">
        <f>理科得点!BB66</f>
        <v>#DIV/0!</v>
      </c>
      <c r="Q71" s="882"/>
      <c r="R71" s="882"/>
      <c r="S71" s="632"/>
      <c r="T71" s="633"/>
      <c r="U71" s="882" t="e">
        <f>理科得点!BB67</f>
        <v>#DIV/0!</v>
      </c>
      <c r="V71" s="882"/>
      <c r="W71" s="882"/>
      <c r="X71" s="632"/>
      <c r="Y71" s="633"/>
      <c r="Z71" s="917" t="e">
        <f>理科得点!BB68</f>
        <v>#DIV/0!</v>
      </c>
      <c r="AA71" s="918"/>
      <c r="AB71" s="848"/>
      <c r="AC71" s="632"/>
      <c r="AD71" s="634"/>
      <c r="AE71" s="628"/>
      <c r="AF71" s="628"/>
      <c r="AG71" s="628"/>
      <c r="AH71" s="135"/>
      <c r="AI71" s="634"/>
      <c r="AJ71" s="628"/>
      <c r="AK71" s="628"/>
      <c r="AL71" s="628"/>
      <c r="AM71" s="135"/>
      <c r="AN71" s="634"/>
      <c r="AO71" s="628"/>
      <c r="AP71" s="628"/>
      <c r="AQ71" s="628"/>
      <c r="AR71" s="135"/>
      <c r="AS71" s="634"/>
      <c r="AT71" s="628"/>
      <c r="AU71" s="628"/>
      <c r="AV71" s="628"/>
      <c r="AW71" s="135"/>
      <c r="AX71" s="634"/>
      <c r="AY71" s="628"/>
      <c r="AZ71" s="628"/>
      <c r="BA71" s="628"/>
      <c r="BB71" s="135"/>
    </row>
    <row r="72" spans="3:54" x14ac:dyDescent="0.15">
      <c r="C72" s="635" t="s">
        <v>27</v>
      </c>
      <c r="D72" s="636"/>
      <c r="E72" s="637"/>
      <c r="F72" s="884" t="e">
        <f>理科得点!BB71</f>
        <v>#DIV/0!</v>
      </c>
      <c r="G72" s="885"/>
      <c r="H72" s="885"/>
      <c r="I72" s="638"/>
      <c r="J72" s="637"/>
      <c r="K72" s="886" t="e">
        <f>理科得点!BB72</f>
        <v>#DIV/0!</v>
      </c>
      <c r="L72" s="887"/>
      <c r="M72" s="888"/>
      <c r="N72" s="638"/>
      <c r="O72" s="639"/>
      <c r="P72" s="886" t="e">
        <f>理科得点!BB73</f>
        <v>#DIV/0!</v>
      </c>
      <c r="Q72" s="887"/>
      <c r="R72" s="888"/>
      <c r="S72" s="638"/>
      <c r="T72" s="639"/>
      <c r="U72" s="886" t="e">
        <f>理科得点!BB74</f>
        <v>#DIV/0!</v>
      </c>
      <c r="V72" s="887"/>
      <c r="W72" s="888"/>
      <c r="X72" s="638"/>
      <c r="Y72" s="639"/>
      <c r="Z72" s="914" t="e">
        <f>理科得点!BB75</f>
        <v>#DIV/0!</v>
      </c>
      <c r="AA72" s="915"/>
      <c r="AB72" s="916"/>
      <c r="AC72" s="638"/>
      <c r="AD72" s="634"/>
      <c r="AE72" s="628"/>
      <c r="AF72" s="628"/>
      <c r="AG72" s="628"/>
      <c r="AH72" s="135"/>
      <c r="AI72" s="634"/>
      <c r="AJ72" s="628"/>
      <c r="AK72" s="628"/>
      <c r="AL72" s="628"/>
      <c r="AM72" s="135"/>
      <c r="AN72" s="634"/>
      <c r="AO72" s="628"/>
      <c r="AP72" s="628"/>
      <c r="AQ72" s="628"/>
      <c r="AR72" s="135"/>
      <c r="AS72" s="634"/>
      <c r="AT72" s="628"/>
      <c r="AU72" s="628"/>
      <c r="AV72" s="628"/>
      <c r="AW72" s="135"/>
      <c r="AX72" s="634"/>
      <c r="AY72" s="628"/>
      <c r="AZ72" s="628"/>
      <c r="BA72" s="628"/>
      <c r="BB72" s="135"/>
    </row>
    <row r="73" spans="3:54" ht="14.25" thickBot="1" x14ac:dyDescent="0.2">
      <c r="C73" s="640" t="s">
        <v>28</v>
      </c>
      <c r="D73" s="641"/>
      <c r="E73" s="642"/>
      <c r="F73" s="889" t="e">
        <f>理科得点!BB78</f>
        <v>#DIV/0!</v>
      </c>
      <c r="G73" s="890"/>
      <c r="H73" s="890"/>
      <c r="I73" s="643"/>
      <c r="J73" s="642"/>
      <c r="K73" s="878" t="e">
        <f>理科得点!BB79</f>
        <v>#DIV/0!</v>
      </c>
      <c r="L73" s="879"/>
      <c r="M73" s="880"/>
      <c r="N73" s="643"/>
      <c r="O73" s="644"/>
      <c r="P73" s="878" t="e">
        <f>理科得点!BB80</f>
        <v>#DIV/0!</v>
      </c>
      <c r="Q73" s="879"/>
      <c r="R73" s="880"/>
      <c r="S73" s="643"/>
      <c r="T73" s="644"/>
      <c r="U73" s="878" t="e">
        <f>理科得点!BB81</f>
        <v>#DIV/0!</v>
      </c>
      <c r="V73" s="879"/>
      <c r="W73" s="880"/>
      <c r="X73" s="643"/>
      <c r="Y73" s="644"/>
      <c r="Z73" s="912" t="e">
        <f>理科得点!BB82</f>
        <v>#DIV/0!</v>
      </c>
      <c r="AA73" s="913"/>
      <c r="AB73" s="846"/>
      <c r="AC73" s="643"/>
      <c r="AD73" s="634"/>
      <c r="AE73" s="628"/>
      <c r="AF73" s="628"/>
      <c r="AG73" s="628"/>
      <c r="AH73" s="135"/>
      <c r="AI73" s="634"/>
      <c r="AJ73" s="628"/>
      <c r="AK73" s="628"/>
      <c r="AL73" s="628"/>
      <c r="AM73" s="135"/>
      <c r="AN73" s="634"/>
      <c r="AO73" s="628"/>
      <c r="AP73" s="628"/>
      <c r="AQ73" s="628"/>
      <c r="AR73" s="135"/>
      <c r="AS73" s="634"/>
      <c r="AT73" s="628"/>
      <c r="AU73" s="628"/>
      <c r="AV73" s="628"/>
      <c r="AW73" s="135"/>
      <c r="AX73" s="634"/>
      <c r="AY73" s="628"/>
      <c r="AZ73" s="628"/>
      <c r="BA73" s="628"/>
      <c r="BB73" s="135"/>
    </row>
    <row r="74" spans="3:54" ht="14.25" thickBot="1" x14ac:dyDescent="0.2">
      <c r="C74" s="596" t="s">
        <v>23</v>
      </c>
      <c r="D74" s="597"/>
      <c r="E74" s="600"/>
      <c r="F74" s="881" t="e">
        <f>SUM(F71:H73)</f>
        <v>#DIV/0!</v>
      </c>
      <c r="G74" s="881"/>
      <c r="H74" s="881"/>
      <c r="I74" s="601"/>
      <c r="J74" s="600"/>
      <c r="K74" s="881" t="e">
        <f>SUM(K71:M73)</f>
        <v>#DIV/0!</v>
      </c>
      <c r="L74" s="881"/>
      <c r="M74" s="881"/>
      <c r="N74" s="601"/>
      <c r="O74" s="600"/>
      <c r="P74" s="881" t="e">
        <f>SUM(P71:R73)</f>
        <v>#DIV/0!</v>
      </c>
      <c r="Q74" s="881"/>
      <c r="R74" s="881"/>
      <c r="S74" s="601"/>
      <c r="T74" s="600"/>
      <c r="U74" s="881" t="e">
        <f>SUM(U71:W73)</f>
        <v>#DIV/0!</v>
      </c>
      <c r="V74" s="881"/>
      <c r="W74" s="881"/>
      <c r="X74" s="601"/>
      <c r="Y74" s="600"/>
      <c r="Z74" s="881" t="e">
        <f>SUM(Z71:AB73)</f>
        <v>#DIV/0!</v>
      </c>
      <c r="AA74" s="881"/>
      <c r="AB74" s="881"/>
      <c r="AC74" s="601"/>
      <c r="AD74" s="135"/>
      <c r="AE74" s="645"/>
      <c r="AF74" s="645"/>
      <c r="AG74" s="645"/>
      <c r="AH74" s="135"/>
      <c r="AI74" s="135"/>
      <c r="AJ74" s="645"/>
      <c r="AK74" s="645"/>
      <c r="AL74" s="645"/>
      <c r="AM74" s="135"/>
      <c r="AN74" s="135"/>
      <c r="AO74" s="645"/>
      <c r="AP74" s="645"/>
      <c r="AQ74" s="645"/>
      <c r="AR74" s="135"/>
      <c r="AS74" s="135"/>
      <c r="AT74" s="645"/>
      <c r="AU74" s="645"/>
      <c r="AV74" s="645"/>
      <c r="AW74" s="135"/>
      <c r="AX74" s="135"/>
      <c r="AY74" s="645"/>
      <c r="AZ74" s="645"/>
      <c r="BA74" s="645"/>
      <c r="BB74" s="135"/>
    </row>
    <row r="75" spans="3:54" ht="14.25" thickBot="1" x14ac:dyDescent="0.2"/>
    <row r="76" spans="3:54" ht="14.25" thickBot="1" x14ac:dyDescent="0.2">
      <c r="C76" s="596" t="s">
        <v>164</v>
      </c>
      <c r="D76" s="596"/>
      <c r="E76" s="596"/>
      <c r="F76" s="877">
        <f>理科得点!BB85</f>
        <v>0.62525000000000008</v>
      </c>
      <c r="G76" s="877"/>
      <c r="H76" s="877"/>
      <c r="I76" s="597"/>
      <c r="J76" s="596"/>
      <c r="K76" s="877">
        <f>理科得点!BB86</f>
        <v>0.67037500000000005</v>
      </c>
      <c r="L76" s="877"/>
      <c r="M76" s="877"/>
      <c r="N76" s="597"/>
      <c r="O76" s="596"/>
      <c r="P76" s="877" t="e">
        <f>理科得点!BB87</f>
        <v>#DIV/0!</v>
      </c>
      <c r="Q76" s="877"/>
      <c r="R76" s="877"/>
      <c r="S76" s="597"/>
      <c r="T76" s="646"/>
      <c r="U76" s="877" t="e">
        <f>理科得点!BB88</f>
        <v>#DIV/0!</v>
      </c>
      <c r="V76" s="877"/>
      <c r="W76" s="877"/>
      <c r="X76" s="646"/>
      <c r="Y76" s="596"/>
      <c r="Z76" s="877" t="e">
        <f>理科得点!BB89</f>
        <v>#DIV/0!</v>
      </c>
      <c r="AA76" s="877"/>
      <c r="AB76" s="877"/>
      <c r="AC76" s="597"/>
      <c r="AE76" s="647"/>
      <c r="AF76" s="647"/>
      <c r="AG76" s="647"/>
      <c r="AJ76" s="647"/>
      <c r="AK76" s="647"/>
      <c r="AL76" s="647"/>
      <c r="AO76" s="647"/>
      <c r="AP76" s="647"/>
      <c r="AQ76" s="647"/>
      <c r="AT76" s="647"/>
      <c r="AU76" s="647"/>
      <c r="AV76" s="647"/>
      <c r="AY76" s="647"/>
      <c r="AZ76" s="647"/>
      <c r="BA76" s="647"/>
    </row>
  </sheetData>
  <mergeCells count="92">
    <mergeCell ref="BI22:BI23"/>
    <mergeCell ref="BJ7:BJ8"/>
    <mergeCell ref="AM1:AQ1"/>
    <mergeCell ref="AS1:AW1"/>
    <mergeCell ref="AX1:BB1"/>
    <mergeCell ref="BD9:BD10"/>
    <mergeCell ref="BC9:BC10"/>
    <mergeCell ref="L1:R1"/>
    <mergeCell ref="W1:AA1"/>
    <mergeCell ref="AB1:AF1"/>
    <mergeCell ref="AH1:AL1"/>
    <mergeCell ref="A9:B10"/>
    <mergeCell ref="C4:D4"/>
    <mergeCell ref="C8:D8"/>
    <mergeCell ref="C7:D7"/>
    <mergeCell ref="A4:B8"/>
    <mergeCell ref="C5:D6"/>
    <mergeCell ref="F74:H74"/>
    <mergeCell ref="K74:M74"/>
    <mergeCell ref="P74:R74"/>
    <mergeCell ref="U73:W73"/>
    <mergeCell ref="Z72:AB72"/>
    <mergeCell ref="U74:W74"/>
    <mergeCell ref="F73:H73"/>
    <mergeCell ref="K73:M73"/>
    <mergeCell ref="Z74:AB74"/>
    <mergeCell ref="Z73:AB73"/>
    <mergeCell ref="P73:R73"/>
    <mergeCell ref="P72:R72"/>
    <mergeCell ref="U72:W72"/>
    <mergeCell ref="F72:H72"/>
    <mergeCell ref="K72:M72"/>
    <mergeCell ref="Z76:AB76"/>
    <mergeCell ref="F76:H76"/>
    <mergeCell ref="K76:M76"/>
    <mergeCell ref="P76:R76"/>
    <mergeCell ref="U76:W76"/>
    <mergeCell ref="A11:B11"/>
    <mergeCell ref="A25:B25"/>
    <mergeCell ref="A19:B19"/>
    <mergeCell ref="A21:B21"/>
    <mergeCell ref="A24:B24"/>
    <mergeCell ref="A20:B20"/>
    <mergeCell ref="A14:B14"/>
    <mergeCell ref="A15:B15"/>
    <mergeCell ref="A18:B18"/>
    <mergeCell ref="A16:B16"/>
    <mergeCell ref="A17:B17"/>
    <mergeCell ref="A12:B12"/>
    <mergeCell ref="A13:B13"/>
    <mergeCell ref="A22:B22"/>
    <mergeCell ref="A23:B23"/>
    <mergeCell ref="A47:B47"/>
    <mergeCell ref="A50:B50"/>
    <mergeCell ref="A49:B49"/>
    <mergeCell ref="A44:B44"/>
    <mergeCell ref="A45:B45"/>
    <mergeCell ref="A46:B46"/>
    <mergeCell ref="A31:B31"/>
    <mergeCell ref="A34:B34"/>
    <mergeCell ref="A32:B32"/>
    <mergeCell ref="A26:B26"/>
    <mergeCell ref="A27:B27"/>
    <mergeCell ref="A28:B28"/>
    <mergeCell ref="A29:B29"/>
    <mergeCell ref="A30:B30"/>
    <mergeCell ref="A33:B33"/>
    <mergeCell ref="A43:B43"/>
    <mergeCell ref="A36:B36"/>
    <mergeCell ref="A35:B35"/>
    <mergeCell ref="A42:B42"/>
    <mergeCell ref="A39:B39"/>
    <mergeCell ref="A38:B38"/>
    <mergeCell ref="A40:B40"/>
    <mergeCell ref="A41:B41"/>
    <mergeCell ref="A37:B37"/>
    <mergeCell ref="Z71:AB71"/>
    <mergeCell ref="Z70:AB70"/>
    <mergeCell ref="U70:W70"/>
    <mergeCell ref="U71:W71"/>
    <mergeCell ref="A48:B48"/>
    <mergeCell ref="F70:H70"/>
    <mergeCell ref="K70:M70"/>
    <mergeCell ref="P70:R70"/>
    <mergeCell ref="A52:B52"/>
    <mergeCell ref="A55:B55"/>
    <mergeCell ref="A54:B54"/>
    <mergeCell ref="A53:B53"/>
    <mergeCell ref="A51:B51"/>
    <mergeCell ref="K71:M71"/>
    <mergeCell ref="P71:R71"/>
    <mergeCell ref="F71:H71"/>
  </mergeCells>
  <phoneticPr fontId="3"/>
  <dataValidations count="2">
    <dataValidation type="whole" allowBlank="1" showInputMessage="1" showErrorMessage="1" errorTitle="数値入力エラー" error="『男女』の欄には、男子を「0」、女子を「1」として入力してください。" sqref="C11:C55" xr:uid="{00000000-0002-0000-0300-000000000000}">
      <formula1>0</formula1>
      <formula2>1</formula2>
    </dataValidation>
    <dataValidation type="whole" allowBlank="1" showInputMessage="1" showErrorMessage="1" errorTitle="数値入力エラー" error="正答を「1」、誤答を「2」、無答を「3」として入力してください。" sqref="E11:BB55" xr:uid="{00000000-0002-0000-0300-000001000000}">
      <formula1>1</formula1>
      <formula2>3</formula2>
    </dataValidation>
  </dataValidations>
  <printOptions horizontalCentered="1" verticalCentered="1"/>
  <pageMargins left="0.39370078740157483" right="0" top="0.39370078740157483" bottom="0" header="0.51181102362204722" footer="0.51181102362204722"/>
  <pageSetup paperSize="12" scale="68" orientation="landscape" r:id="rId1"/>
  <headerFooter alignWithMargins="0">
    <oddHeader>&amp;C&amp;F&amp;A&amp;R&amp;D</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BM113"/>
  <sheetViews>
    <sheetView zoomScale="70" zoomScaleNormal="70" workbookViewId="0">
      <pane xSplit="1" ySplit="3" topLeftCell="C4" activePane="bottomRight" state="frozenSplit"/>
      <selection pane="topRight" activeCell="B1" sqref="B1"/>
      <selection pane="bottomLeft" activeCell="A4" sqref="A4"/>
      <selection pane="bottomRight"/>
    </sheetView>
  </sheetViews>
  <sheetFormatPr defaultColWidth="9" defaultRowHeight="13.5" x14ac:dyDescent="0.15"/>
  <cols>
    <col min="1" max="1" width="11.625" style="2" customWidth="1"/>
    <col min="2" max="26" width="7.625" style="2" customWidth="1"/>
    <col min="27" max="51" width="7.625" style="2" hidden="1" customWidth="1"/>
    <col min="52" max="53" width="4.125" style="2" customWidth="1"/>
    <col min="54" max="54" width="9.625" style="2" customWidth="1"/>
    <col min="55" max="55" width="9.625" style="189" customWidth="1"/>
    <col min="56" max="56" width="9.625" style="2" customWidth="1"/>
    <col min="57" max="57" width="5.625" style="2" customWidth="1"/>
    <col min="58" max="58" width="9.625" style="189" customWidth="1"/>
    <col min="59" max="59" width="9.625" style="2" customWidth="1"/>
    <col min="60" max="60" width="5.625" style="2" customWidth="1"/>
    <col min="61" max="61" width="5.625" style="136" customWidth="1"/>
    <col min="62" max="62" width="5.625" style="2" customWidth="1"/>
    <col min="63" max="63" width="9.875" style="2" customWidth="1"/>
    <col min="64" max="64" width="14.625" style="2" bestFit="1" customWidth="1"/>
    <col min="65" max="65" width="33.75" style="2" customWidth="1"/>
    <col min="66" max="16384" width="9" style="2"/>
  </cols>
  <sheetData>
    <row r="1" spans="1:65" ht="20.25" customHeight="1" thickBot="1" x14ac:dyDescent="0.25">
      <c r="A1" s="1" t="s">
        <v>40</v>
      </c>
      <c r="G1" s="937" t="s">
        <v>46</v>
      </c>
      <c r="H1" s="937"/>
      <c r="I1" s="937"/>
      <c r="J1" s="937"/>
      <c r="K1" s="937"/>
      <c r="L1" s="937">
        <f>国語!$AB$1</f>
        <v>0</v>
      </c>
      <c r="M1" s="937"/>
      <c r="N1" s="937"/>
    </row>
    <row r="2" spans="1:65" ht="15" customHeight="1" thickBot="1" x14ac:dyDescent="0.2">
      <c r="A2" s="303" t="s">
        <v>47</v>
      </c>
      <c r="B2" s="290">
        <v>1</v>
      </c>
      <c r="C2" s="291">
        <v>2</v>
      </c>
      <c r="D2" s="291">
        <v>3</v>
      </c>
      <c r="E2" s="291">
        <v>4</v>
      </c>
      <c r="F2" s="292">
        <v>5</v>
      </c>
      <c r="G2" s="290">
        <v>6</v>
      </c>
      <c r="H2" s="293">
        <v>7</v>
      </c>
      <c r="I2" s="291">
        <v>8</v>
      </c>
      <c r="J2" s="291">
        <v>9</v>
      </c>
      <c r="K2" s="294">
        <v>10</v>
      </c>
      <c r="L2" s="293">
        <v>11</v>
      </c>
      <c r="M2" s="293">
        <v>12</v>
      </c>
      <c r="N2" s="291">
        <v>13</v>
      </c>
      <c r="O2" s="291">
        <v>14</v>
      </c>
      <c r="P2" s="292">
        <v>15</v>
      </c>
      <c r="Q2" s="290">
        <v>16</v>
      </c>
      <c r="R2" s="291">
        <v>17</v>
      </c>
      <c r="S2" s="293">
        <v>18</v>
      </c>
      <c r="T2" s="292">
        <v>19</v>
      </c>
      <c r="U2" s="294">
        <v>20</v>
      </c>
      <c r="V2" s="290">
        <v>21</v>
      </c>
      <c r="W2" s="291">
        <v>22</v>
      </c>
      <c r="X2" s="291">
        <v>23</v>
      </c>
      <c r="Y2" s="291">
        <v>24</v>
      </c>
      <c r="Z2" s="291">
        <v>25</v>
      </c>
      <c r="AA2" s="298">
        <v>26</v>
      </c>
      <c r="AB2" s="296">
        <v>27</v>
      </c>
      <c r="AC2" s="296">
        <v>28</v>
      </c>
      <c r="AD2" s="296">
        <v>29</v>
      </c>
      <c r="AE2" s="297">
        <v>30</v>
      </c>
      <c r="AF2" s="299">
        <v>31</v>
      </c>
      <c r="AG2" s="296">
        <v>32</v>
      </c>
      <c r="AH2" s="296">
        <v>33</v>
      </c>
      <c r="AI2" s="296">
        <v>34</v>
      </c>
      <c r="AJ2" s="297">
        <v>35</v>
      </c>
      <c r="AK2" s="299">
        <v>36</v>
      </c>
      <c r="AL2" s="296">
        <v>37</v>
      </c>
      <c r="AM2" s="296">
        <v>38</v>
      </c>
      <c r="AN2" s="296">
        <v>39</v>
      </c>
      <c r="AO2" s="297">
        <v>40</v>
      </c>
      <c r="AP2" s="299">
        <v>41</v>
      </c>
      <c r="AQ2" s="296">
        <v>42</v>
      </c>
      <c r="AR2" s="296">
        <v>43</v>
      </c>
      <c r="AS2" s="300">
        <v>44</v>
      </c>
      <c r="AT2" s="301">
        <v>45</v>
      </c>
      <c r="AU2" s="302">
        <v>46</v>
      </c>
      <c r="AV2" s="300">
        <v>47</v>
      </c>
      <c r="AW2" s="300">
        <v>48</v>
      </c>
      <c r="AX2" s="300">
        <v>49</v>
      </c>
      <c r="AY2" s="301">
        <v>50</v>
      </c>
      <c r="AZ2" s="304" t="s">
        <v>41</v>
      </c>
      <c r="BA2" s="116"/>
      <c r="BC2" s="938" t="s">
        <v>52</v>
      </c>
      <c r="BD2" s="939"/>
      <c r="BF2" s="940" t="s">
        <v>122</v>
      </c>
      <c r="BG2" s="941"/>
      <c r="BI2" s="944" t="s">
        <v>205</v>
      </c>
      <c r="BJ2" s="935" t="s">
        <v>123</v>
      </c>
      <c r="BK2" s="935" t="s">
        <v>193</v>
      </c>
      <c r="BL2" s="942" t="s">
        <v>197</v>
      </c>
      <c r="BM2" s="933" t="s">
        <v>199</v>
      </c>
    </row>
    <row r="3" spans="1:65" ht="15" customHeight="1" thickTop="1" thickBot="1" x14ac:dyDescent="0.2">
      <c r="A3" s="305" t="s">
        <v>42</v>
      </c>
      <c r="B3" s="4" t="str">
        <f>国語!E9</f>
        <v>知・技</v>
      </c>
      <c r="C3" s="170" t="str">
        <f>国語!F9</f>
        <v>知・技</v>
      </c>
      <c r="D3" s="170" t="str">
        <f>国語!G9</f>
        <v>知・技</v>
      </c>
      <c r="E3" s="170" t="str">
        <f>国語!H9</f>
        <v>知・技</v>
      </c>
      <c r="F3" s="171" t="str">
        <f>国語!I9</f>
        <v>知・技</v>
      </c>
      <c r="G3" s="4" t="str">
        <f>国語!J9</f>
        <v>知・技</v>
      </c>
      <c r="H3" s="170" t="str">
        <f>国語!K9</f>
        <v>知・技</v>
      </c>
      <c r="I3" s="170" t="str">
        <f>国語!L9</f>
        <v>知・技</v>
      </c>
      <c r="J3" s="170" t="str">
        <f>国語!M9</f>
        <v>知・技</v>
      </c>
      <c r="K3" s="171" t="str">
        <f>国語!N9</f>
        <v>知・技</v>
      </c>
      <c r="L3" s="4" t="str">
        <f>国語!O9</f>
        <v>知・技</v>
      </c>
      <c r="M3" s="170" t="str">
        <f>国語!P9</f>
        <v>知・技</v>
      </c>
      <c r="N3" s="170" t="str">
        <f>国語!Q9</f>
        <v>知・技</v>
      </c>
      <c r="O3" s="170" t="str">
        <f>国語!R9</f>
        <v>知・技</v>
      </c>
      <c r="P3" s="171" t="str">
        <f>国語!S9</f>
        <v>知・技</v>
      </c>
      <c r="Q3" s="4" t="str">
        <f>国語!T9</f>
        <v>思･判･表</v>
      </c>
      <c r="R3" s="170" t="str">
        <f>国語!U9</f>
        <v>思･判･表</v>
      </c>
      <c r="S3" s="170" t="str">
        <f>国語!V9</f>
        <v>思･判･表</v>
      </c>
      <c r="T3" s="170" t="str">
        <f>国語!W9</f>
        <v>思･判･表</v>
      </c>
      <c r="U3" s="171" t="str">
        <f>国語!X9</f>
        <v>思･判･表</v>
      </c>
      <c r="V3" s="4" t="str">
        <f>国語!Y9</f>
        <v>思･判･表</v>
      </c>
      <c r="W3" s="170" t="str">
        <f>国語!Z9</f>
        <v>思･判･表</v>
      </c>
      <c r="X3" s="170" t="str">
        <f>国語!AA9</f>
        <v>思･判･表</v>
      </c>
      <c r="Y3" s="170" t="str">
        <f>国語!AB9</f>
        <v>思･判･表</v>
      </c>
      <c r="Z3" s="171" t="str">
        <f>国語!AC9</f>
        <v>思･判･表</v>
      </c>
      <c r="AA3" s="4">
        <f>国語!AD9</f>
        <v>0</v>
      </c>
      <c r="AB3" s="170">
        <f>国語!AE9</f>
        <v>0</v>
      </c>
      <c r="AC3" s="170">
        <f>国語!AF9</f>
        <v>0</v>
      </c>
      <c r="AD3" s="170">
        <f>国語!AG9</f>
        <v>0</v>
      </c>
      <c r="AE3" s="171">
        <f>国語!AH9</f>
        <v>0</v>
      </c>
      <c r="AF3" s="4">
        <f>国語!AI9</f>
        <v>0</v>
      </c>
      <c r="AG3" s="170">
        <f>国語!AJ9</f>
        <v>0</v>
      </c>
      <c r="AH3" s="170">
        <f>国語!AK9</f>
        <v>0</v>
      </c>
      <c r="AI3" s="170">
        <f>国語!AL9</f>
        <v>0</v>
      </c>
      <c r="AJ3" s="171">
        <f>国語!AM9</f>
        <v>0</v>
      </c>
      <c r="AK3" s="4">
        <f>国語!AN9</f>
        <v>0</v>
      </c>
      <c r="AL3" s="170">
        <f>国語!AO9</f>
        <v>0</v>
      </c>
      <c r="AM3" s="170">
        <f>国語!AP9</f>
        <v>0</v>
      </c>
      <c r="AN3" s="170">
        <f>国語!AQ9</f>
        <v>0</v>
      </c>
      <c r="AO3" s="171">
        <f>国語!AR9</f>
        <v>0</v>
      </c>
      <c r="AP3" s="4">
        <f>国語!AS9</f>
        <v>0</v>
      </c>
      <c r="AQ3" s="170">
        <f>国語!AT9</f>
        <v>0</v>
      </c>
      <c r="AR3" s="170">
        <f>国語!AU9</f>
        <v>0</v>
      </c>
      <c r="AS3" s="170">
        <f>国語!AV9</f>
        <v>0</v>
      </c>
      <c r="AT3" s="171">
        <f>国語!AW9</f>
        <v>0</v>
      </c>
      <c r="AU3" s="4">
        <f>国語!AX9</f>
        <v>0</v>
      </c>
      <c r="AV3" s="170">
        <f>国語!AY9</f>
        <v>0</v>
      </c>
      <c r="AW3" s="170">
        <f>国語!AZ9</f>
        <v>0</v>
      </c>
      <c r="AX3" s="170">
        <f>国語!BA9</f>
        <v>0</v>
      </c>
      <c r="AY3" s="171">
        <f>国語!BB9</f>
        <v>0</v>
      </c>
      <c r="AZ3" s="304"/>
      <c r="BA3" s="116"/>
      <c r="BC3" s="5" t="s">
        <v>53</v>
      </c>
      <c r="BD3" s="6"/>
      <c r="BF3" s="5" t="s">
        <v>53</v>
      </c>
      <c r="BG3" s="66"/>
      <c r="BI3" s="945"/>
      <c r="BJ3" s="936"/>
      <c r="BK3" s="936"/>
      <c r="BL3" s="943"/>
      <c r="BM3" s="934"/>
    </row>
    <row r="4" spans="1:65" ht="50.25" customHeight="1" thickTop="1" x14ac:dyDescent="0.15">
      <c r="A4" s="114">
        <v>1</v>
      </c>
      <c r="B4" s="18">
        <f>COUNTIF(国語!E11,1)*国語!$E$10</f>
        <v>0</v>
      </c>
      <c r="C4" s="16">
        <f>COUNTIF(国語!F11,1)*国語!$F$10</f>
        <v>0</v>
      </c>
      <c r="D4" s="16">
        <f>COUNTIF(国語!G11,1)*国語!$G$10</f>
        <v>0</v>
      </c>
      <c r="E4" s="16">
        <f>COUNTIF(国語!H11,1)*国語!$H$10</f>
        <v>0</v>
      </c>
      <c r="F4" s="17">
        <f>COUNTIF(国語!I11,1)*国語!$I$10</f>
        <v>0</v>
      </c>
      <c r="G4" s="122">
        <f>COUNTIF(国語!J11,1)*国語!$J$10</f>
        <v>0</v>
      </c>
      <c r="H4" s="16">
        <f>COUNTIF(国語!K11,1)*国語!$F$10</f>
        <v>0</v>
      </c>
      <c r="I4" s="16">
        <f>COUNTIF(国語!L11,1)*国語!$F$10</f>
        <v>0</v>
      </c>
      <c r="J4" s="16">
        <f>COUNTIF(国語!M11,1)*国語!$M$10</f>
        <v>0</v>
      </c>
      <c r="K4" s="17">
        <f>COUNTIF(国語!N11,1)*国語!$N$10</f>
        <v>0</v>
      </c>
      <c r="L4" s="122">
        <f>COUNTIF(国語!O11,1)*国語!$O$10</f>
        <v>0</v>
      </c>
      <c r="M4" s="16">
        <f>COUNTIF(国語!P11,1)*国語!$P$10</f>
        <v>0</v>
      </c>
      <c r="N4" s="16">
        <f>COUNTIF(国語!Q11,1)*国語!$Q$10</f>
        <v>0</v>
      </c>
      <c r="O4" s="16">
        <f>COUNTIF(国語!R11,1)*国語!$R$10</f>
        <v>0</v>
      </c>
      <c r="P4" s="17">
        <f>COUNTIF(国語!S11,1)*国語!$S$10</f>
        <v>0</v>
      </c>
      <c r="Q4" s="122">
        <f>COUNTIF(国語!T11,1)*国語!$T$10</f>
        <v>0</v>
      </c>
      <c r="R4" s="16">
        <f>COUNTIF(国語!U11,1)*国語!$U$10</f>
        <v>0</v>
      </c>
      <c r="S4" s="16">
        <f>COUNTIF(国語!V11,1)*国語!$V$10</f>
        <v>0</v>
      </c>
      <c r="T4" s="16">
        <f>COUNTIF(国語!W11,1)*国語!$W$10</f>
        <v>0</v>
      </c>
      <c r="U4" s="17">
        <f>COUNTIF(国語!X11,1)*国語!$X$10</f>
        <v>0</v>
      </c>
      <c r="V4" s="122">
        <f>COUNTIF(国語!Y11,1)*国語!$Y$10</f>
        <v>0</v>
      </c>
      <c r="W4" s="16">
        <f>COUNTIF(国語!Z11,1)*国語!$Z$10</f>
        <v>0</v>
      </c>
      <c r="X4" s="16">
        <f>COUNTIF(国語!AA11,1)*国語!$AA$10</f>
        <v>0</v>
      </c>
      <c r="Y4" s="16">
        <f>COUNTIF(国語!AB11,1)*国語!$AB$10</f>
        <v>0</v>
      </c>
      <c r="Z4" s="17">
        <f>COUNTIF(国語!AC11,1)*国語!$AC$10</f>
        <v>0</v>
      </c>
      <c r="AA4" s="122">
        <f>COUNTIF(国語!AD11,1)*国語!$AD$10</f>
        <v>0</v>
      </c>
      <c r="AB4" s="16">
        <f>COUNTIF(国語!AE11,1)*国語!$AE$10</f>
        <v>0</v>
      </c>
      <c r="AC4" s="16">
        <f>COUNTIF(国語!AF11,1)*国語!$AF$10</f>
        <v>0</v>
      </c>
      <c r="AD4" s="16">
        <f>COUNTIF(国語!AG11,1)*国語!$AG$10</f>
        <v>0</v>
      </c>
      <c r="AE4" s="17">
        <f>COUNTIF(国語!AH11,1)*国語!$AH$10</f>
        <v>0</v>
      </c>
      <c r="AF4" s="150">
        <f>COUNTIF(国語!AI11,1)*国語!$AI$10</f>
        <v>0</v>
      </c>
      <c r="AG4" s="16">
        <f>COUNTIF(国語!AJ11,1)*国語!$AJ$10</f>
        <v>0</v>
      </c>
      <c r="AH4" s="16">
        <f>COUNTIF(国語!AK11,1)*国語!$AK$10</f>
        <v>0</v>
      </c>
      <c r="AI4" s="16">
        <f>COUNTIF(国語!AL11,1)*国語!$AL$10</f>
        <v>0</v>
      </c>
      <c r="AJ4" s="17">
        <f>COUNTIF(国語!AM11,1)*国語!$AM$10</f>
        <v>0</v>
      </c>
      <c r="AK4" s="122">
        <f>COUNTIF(国語!AN11,1)*国語!$AN$10</f>
        <v>0</v>
      </c>
      <c r="AL4" s="16">
        <f>COUNTIF(国語!AO11,1)*国語!$AO$10</f>
        <v>0</v>
      </c>
      <c r="AM4" s="16">
        <f>COUNTIF(国語!AP11,1)*国語!$AP$10</f>
        <v>0</v>
      </c>
      <c r="AN4" s="16">
        <f>COUNTIF(国語!AQ11,1)*国語!$AQ$10</f>
        <v>0</v>
      </c>
      <c r="AO4" s="17">
        <f>COUNTIF(国語!AR11,1)*国語!$AR$10</f>
        <v>0</v>
      </c>
      <c r="AP4" s="122">
        <f>COUNTIF(国語!AS11,1)*国語!$AS$10</f>
        <v>0</v>
      </c>
      <c r="AQ4" s="16">
        <f>COUNTIF(国語!AT11,1)*国語!$AT$10</f>
        <v>0</v>
      </c>
      <c r="AR4" s="16">
        <f>COUNTIF(国語!AU11,1)*国語!$AU$10</f>
        <v>0</v>
      </c>
      <c r="AS4" s="16">
        <f>COUNTIF(国語!AV11,1)*国語!$AV$10</f>
        <v>0</v>
      </c>
      <c r="AT4" s="17">
        <f>COUNTIF(国語!AW11,1)*国語!$AW$10</f>
        <v>0</v>
      </c>
      <c r="AU4" s="122">
        <f>COUNTIF(国語!AX11,1)*国語!$AX$10</f>
        <v>0</v>
      </c>
      <c r="AV4" s="16">
        <f>COUNTIF(国語!AY11,1)*国語!$AY$10</f>
        <v>0</v>
      </c>
      <c r="AW4" s="16">
        <f>COUNTIF(国語!AZ11,1)*国語!$AZ$10</f>
        <v>0</v>
      </c>
      <c r="AX4" s="16">
        <f>COUNTIF(国語!BA11,1)*国語!$BA$10</f>
        <v>0</v>
      </c>
      <c r="AY4" s="17">
        <f>COUNTIF(国語!BB11,1)*国語!$BB$10</f>
        <v>0</v>
      </c>
      <c r="AZ4" s="306">
        <f>SUM(B4:AY4)</f>
        <v>0</v>
      </c>
      <c r="BA4" s="120"/>
      <c r="BC4" s="7" t="s">
        <v>54</v>
      </c>
      <c r="BD4" s="723">
        <f>国語!E58</f>
        <v>0</v>
      </c>
      <c r="BF4" s="7" t="s">
        <v>54</v>
      </c>
      <c r="BG4" s="720">
        <v>62.2</v>
      </c>
      <c r="BI4" s="459">
        <v>1</v>
      </c>
      <c r="BJ4" s="811" t="s">
        <v>267</v>
      </c>
      <c r="BK4" s="815" t="s">
        <v>282</v>
      </c>
      <c r="BL4" s="182" t="s">
        <v>243</v>
      </c>
      <c r="BM4" s="469" t="s">
        <v>244</v>
      </c>
    </row>
    <row r="5" spans="1:65" ht="50.25" customHeight="1" thickBot="1" x14ac:dyDescent="0.2">
      <c r="A5" s="307">
        <v>2</v>
      </c>
      <c r="B5" s="15">
        <f>COUNTIF(国語!E12,1)*国語!$E$10</f>
        <v>0</v>
      </c>
      <c r="C5" s="19">
        <f>COUNTIF(国語!F12,1)*国語!$F$10</f>
        <v>0</v>
      </c>
      <c r="D5" s="19">
        <f>COUNTIF(国語!G12,1)*国語!$G$10</f>
        <v>0</v>
      </c>
      <c r="E5" s="19">
        <f>COUNTIF(国語!H12,1)*国語!$H$10</f>
        <v>0</v>
      </c>
      <c r="F5" s="20">
        <f>COUNTIF(国語!I12,1)*国語!$I$10</f>
        <v>0</v>
      </c>
      <c r="G5" s="123">
        <f>COUNTIF(国語!J12,1)*国語!$J$10</f>
        <v>0</v>
      </c>
      <c r="H5" s="19">
        <f>COUNTIF(国語!K12,1)*国語!$F$10</f>
        <v>0</v>
      </c>
      <c r="I5" s="19">
        <f>COUNTIF(国語!L12,1)*国語!$F$10</f>
        <v>0</v>
      </c>
      <c r="J5" s="19">
        <f>COUNTIF(国語!M12,1)*国語!$M$10</f>
        <v>0</v>
      </c>
      <c r="K5" s="20">
        <f>COUNTIF(国語!N12,1)*国語!$N$10</f>
        <v>0</v>
      </c>
      <c r="L5" s="123">
        <f>COUNTIF(国語!O12,1)*国語!$O$10</f>
        <v>0</v>
      </c>
      <c r="M5" s="19">
        <f>COUNTIF(国語!P12,1)*国語!$P$10</f>
        <v>0</v>
      </c>
      <c r="N5" s="19">
        <f>COUNTIF(国語!Q12,1)*国語!$Q$10</f>
        <v>0</v>
      </c>
      <c r="O5" s="19">
        <f>COUNTIF(国語!R12,1)*国語!$R$10</f>
        <v>0</v>
      </c>
      <c r="P5" s="20">
        <f>COUNTIF(国語!S12,1)*国語!$S$10</f>
        <v>0</v>
      </c>
      <c r="Q5" s="123">
        <f>COUNTIF(国語!T12,1)*国語!$T$10</f>
        <v>0</v>
      </c>
      <c r="R5" s="19">
        <f>COUNTIF(国語!U12,1)*国語!$U$10</f>
        <v>0</v>
      </c>
      <c r="S5" s="19">
        <f>COUNTIF(国語!V12,1)*国語!$V$10</f>
        <v>0</v>
      </c>
      <c r="T5" s="19">
        <f>COUNTIF(国語!W12,1)*国語!$W$10</f>
        <v>0</v>
      </c>
      <c r="U5" s="20">
        <f>COUNTIF(国語!X12,1)*国語!$X$10</f>
        <v>0</v>
      </c>
      <c r="V5" s="123">
        <f>COUNTIF(国語!Y12,1)*国語!$Y$10</f>
        <v>0</v>
      </c>
      <c r="W5" s="19">
        <f>COUNTIF(国語!Z12,1)*国語!$Z$10</f>
        <v>0</v>
      </c>
      <c r="X5" s="19">
        <f>COUNTIF(国語!AA12,1)*国語!$AA$10</f>
        <v>0</v>
      </c>
      <c r="Y5" s="19">
        <f>COUNTIF(国語!AB12,1)*国語!$AB$10</f>
        <v>0</v>
      </c>
      <c r="Z5" s="20">
        <f>COUNTIF(国語!AC12,1)*国語!$AC$10</f>
        <v>0</v>
      </c>
      <c r="AA5" s="123">
        <f>COUNTIF(国語!AD12,1)*国語!$AD$10</f>
        <v>0</v>
      </c>
      <c r="AB5" s="19">
        <f>COUNTIF(国語!AE12,1)*国語!$AE$10</f>
        <v>0</v>
      </c>
      <c r="AC5" s="19">
        <f>COUNTIF(国語!AF12,1)*国語!$AF$10</f>
        <v>0</v>
      </c>
      <c r="AD5" s="19">
        <f>COUNTIF(国語!AG12,1)*国語!$AG$10</f>
        <v>0</v>
      </c>
      <c r="AE5" s="20">
        <f>COUNTIF(国語!AH12,1)*国語!$AH$10</f>
        <v>0</v>
      </c>
      <c r="AF5" s="165">
        <f>COUNTIF(国語!AI12,1)*国語!$AI$10</f>
        <v>0</v>
      </c>
      <c r="AG5" s="19">
        <f>COUNTIF(国語!AJ12,1)*国語!$AJ$10</f>
        <v>0</v>
      </c>
      <c r="AH5" s="19">
        <f>COUNTIF(国語!AK12,1)*国語!$AK$10</f>
        <v>0</v>
      </c>
      <c r="AI5" s="19">
        <f>COUNTIF(国語!AL12,1)*国語!$AL$10</f>
        <v>0</v>
      </c>
      <c r="AJ5" s="20">
        <f>COUNTIF(国語!AM12,1)*国語!$AM$10</f>
        <v>0</v>
      </c>
      <c r="AK5" s="123">
        <f>COUNTIF(国語!AN12,1)*国語!$AN$10</f>
        <v>0</v>
      </c>
      <c r="AL5" s="19">
        <f>COUNTIF(国語!AO12,1)*国語!$AO$10</f>
        <v>0</v>
      </c>
      <c r="AM5" s="19">
        <f>COUNTIF(国語!AP12,1)*国語!$AP$10</f>
        <v>0</v>
      </c>
      <c r="AN5" s="19">
        <f>COUNTIF(国語!AQ12,1)*国語!$AQ$10</f>
        <v>0</v>
      </c>
      <c r="AO5" s="20">
        <f>COUNTIF(国語!AR12,1)*国語!$AR$10</f>
        <v>0</v>
      </c>
      <c r="AP5" s="123">
        <f>COUNTIF(国語!AS12,1)*国語!$AS$10</f>
        <v>0</v>
      </c>
      <c r="AQ5" s="19">
        <f>COUNTIF(国語!AT12,1)*国語!$AT$10</f>
        <v>0</v>
      </c>
      <c r="AR5" s="19">
        <f>COUNTIF(国語!AU12,1)*国語!$AU$10</f>
        <v>0</v>
      </c>
      <c r="AS5" s="19">
        <f>COUNTIF(国語!AV12,1)*国語!$AV$10</f>
        <v>0</v>
      </c>
      <c r="AT5" s="20">
        <f>COUNTIF(国語!AW12,1)*国語!$AW$10</f>
        <v>0</v>
      </c>
      <c r="AU5" s="123">
        <f>COUNTIF(国語!AX12,1)*国語!$AX$10</f>
        <v>0</v>
      </c>
      <c r="AV5" s="19">
        <f>COUNTIF(国語!AY12,1)*国語!$AY$10</f>
        <v>0</v>
      </c>
      <c r="AW5" s="19">
        <f>COUNTIF(国語!AZ12,1)*国語!$AZ$10</f>
        <v>0</v>
      </c>
      <c r="AX5" s="19">
        <f>COUNTIF(国語!BA12,1)*国語!$BA$10</f>
        <v>0</v>
      </c>
      <c r="AY5" s="20">
        <f>COUNTIF(国語!BB12,1)*国語!$BB$10</f>
        <v>0</v>
      </c>
      <c r="AZ5" s="308">
        <f t="shared" ref="AZ5:AZ48" si="0">SUM(B5:AY5)</f>
        <v>0</v>
      </c>
      <c r="BA5" s="120"/>
      <c r="BC5" s="7" t="s">
        <v>55</v>
      </c>
      <c r="BD5" s="723">
        <f>国語!F58</f>
        <v>0</v>
      </c>
      <c r="BF5" s="7" t="s">
        <v>55</v>
      </c>
      <c r="BG5" s="720">
        <v>85.8</v>
      </c>
      <c r="BI5" s="460">
        <v>2</v>
      </c>
      <c r="BJ5" s="812" t="s">
        <v>267</v>
      </c>
      <c r="BK5" s="816" t="s">
        <v>283</v>
      </c>
      <c r="BL5" s="183" t="s">
        <v>243</v>
      </c>
      <c r="BM5" s="743" t="s">
        <v>244</v>
      </c>
    </row>
    <row r="6" spans="1:65" ht="50.25" customHeight="1" x14ac:dyDescent="0.15">
      <c r="A6" s="309">
        <v>3</v>
      </c>
      <c r="B6" s="13">
        <f>COUNTIF(国語!E13,1)*国語!$E$10</f>
        <v>0</v>
      </c>
      <c r="C6" s="23">
        <f>COUNTIF(国語!F13,1)*国語!$F$10</f>
        <v>0</v>
      </c>
      <c r="D6" s="23">
        <f>COUNTIF(国語!G13,1)*国語!$G$10</f>
        <v>0</v>
      </c>
      <c r="E6" s="23">
        <f>COUNTIF(国語!H13,1)*国語!$H$10</f>
        <v>0</v>
      </c>
      <c r="F6" s="24">
        <f>COUNTIF(国語!I13,1)*国語!$I$10</f>
        <v>0</v>
      </c>
      <c r="G6" s="124">
        <f>COUNTIF(国語!J13,1)*国語!$J$10</f>
        <v>0</v>
      </c>
      <c r="H6" s="23">
        <f>COUNTIF(国語!K13,1)*国語!$F$10</f>
        <v>0</v>
      </c>
      <c r="I6" s="23">
        <f>COUNTIF(国語!L13,1)*国語!$F$10</f>
        <v>0</v>
      </c>
      <c r="J6" s="23">
        <f>COUNTIF(国語!M13,1)*国語!$M$10</f>
        <v>0</v>
      </c>
      <c r="K6" s="24">
        <f>COUNTIF(国語!N13,1)*国語!$N$10</f>
        <v>0</v>
      </c>
      <c r="L6" s="124">
        <f>COUNTIF(国語!O13,1)*国語!$O$10</f>
        <v>0</v>
      </c>
      <c r="M6" s="23">
        <f>COUNTIF(国語!P13,1)*国語!$P$10</f>
        <v>0</v>
      </c>
      <c r="N6" s="23">
        <f>COUNTIF(国語!Q13,1)*国語!$Q$10</f>
        <v>0</v>
      </c>
      <c r="O6" s="23">
        <f>COUNTIF(国語!R13,1)*国語!$R$10</f>
        <v>0</v>
      </c>
      <c r="P6" s="24">
        <f>COUNTIF(国語!S13,1)*国語!$S$10</f>
        <v>0</v>
      </c>
      <c r="Q6" s="124">
        <f>COUNTIF(国語!T13,1)*国語!$T$10</f>
        <v>0</v>
      </c>
      <c r="R6" s="23">
        <f>COUNTIF(国語!U13,1)*国語!$U$10</f>
        <v>0</v>
      </c>
      <c r="S6" s="23">
        <f>COUNTIF(国語!V13,1)*国語!$V$10</f>
        <v>0</v>
      </c>
      <c r="T6" s="23">
        <f>COUNTIF(国語!W13,1)*国語!$W$10</f>
        <v>0</v>
      </c>
      <c r="U6" s="24">
        <f>COUNTIF(国語!X13,1)*国語!$X$10</f>
        <v>0</v>
      </c>
      <c r="V6" s="124">
        <f>COUNTIF(国語!Y13,1)*国語!$Y$10</f>
        <v>0</v>
      </c>
      <c r="W6" s="23">
        <f>COUNTIF(国語!Z13,1)*国語!$Z$10</f>
        <v>0</v>
      </c>
      <c r="X6" s="23">
        <f>COUNTIF(国語!AA13,1)*国語!$AA$10</f>
        <v>0</v>
      </c>
      <c r="Y6" s="23">
        <f>COUNTIF(国語!AB13,1)*国語!$AB$10</f>
        <v>0</v>
      </c>
      <c r="Z6" s="24">
        <f>COUNTIF(国語!AC13,1)*国語!$AC$10</f>
        <v>0</v>
      </c>
      <c r="AA6" s="124">
        <f>COUNTIF(国語!AD13,1)*国語!$AD$10</f>
        <v>0</v>
      </c>
      <c r="AB6" s="23">
        <f>COUNTIF(国語!AE13,1)*国語!$AE$10</f>
        <v>0</v>
      </c>
      <c r="AC6" s="23">
        <f>COUNTIF(国語!AF13,1)*国語!$AF$10</f>
        <v>0</v>
      </c>
      <c r="AD6" s="23">
        <f>COUNTIF(国語!AG13,1)*国語!$AG$10</f>
        <v>0</v>
      </c>
      <c r="AE6" s="24">
        <f>COUNTIF(国語!AH13,1)*国語!$AH$10</f>
        <v>0</v>
      </c>
      <c r="AF6" s="166">
        <f>COUNTIF(国語!AI13,1)*国語!$AI$10</f>
        <v>0</v>
      </c>
      <c r="AG6" s="23">
        <f>COUNTIF(国語!AJ13,1)*国語!$AJ$10</f>
        <v>0</v>
      </c>
      <c r="AH6" s="23">
        <f>COUNTIF(国語!AK13,1)*国語!$AK$10</f>
        <v>0</v>
      </c>
      <c r="AI6" s="23">
        <f>COUNTIF(国語!AL13,1)*国語!$AL$10</f>
        <v>0</v>
      </c>
      <c r="AJ6" s="24">
        <f>COUNTIF(国語!AM13,1)*国語!$AM$10</f>
        <v>0</v>
      </c>
      <c r="AK6" s="124">
        <f>COUNTIF(国語!AN13,1)*国語!$AN$10</f>
        <v>0</v>
      </c>
      <c r="AL6" s="23">
        <f>COUNTIF(国語!AO13,1)*国語!$AO$10</f>
        <v>0</v>
      </c>
      <c r="AM6" s="23">
        <f>COUNTIF(国語!AP13,1)*国語!$AP$10</f>
        <v>0</v>
      </c>
      <c r="AN6" s="23">
        <f>COUNTIF(国語!AQ13,1)*国語!$AQ$10</f>
        <v>0</v>
      </c>
      <c r="AO6" s="24">
        <f>COUNTIF(国語!AR13,1)*国語!$AR$10</f>
        <v>0</v>
      </c>
      <c r="AP6" s="124">
        <f>COUNTIF(国語!AS13,1)*国語!$AS$10</f>
        <v>0</v>
      </c>
      <c r="AQ6" s="23">
        <f>COUNTIF(国語!AT13,1)*国語!$AT$10</f>
        <v>0</v>
      </c>
      <c r="AR6" s="23">
        <f>COUNTIF(国語!AU13,1)*国語!$AU$10</f>
        <v>0</v>
      </c>
      <c r="AS6" s="23">
        <f>COUNTIF(国語!AV13,1)*国語!$AV$10</f>
        <v>0</v>
      </c>
      <c r="AT6" s="24">
        <f>COUNTIF(国語!AW13,1)*国語!$AW$10</f>
        <v>0</v>
      </c>
      <c r="AU6" s="124">
        <f>COUNTIF(国語!AX13,1)*国語!$AX$10</f>
        <v>0</v>
      </c>
      <c r="AV6" s="23">
        <f>COUNTIF(国語!AY13,1)*国語!$AY$10</f>
        <v>0</v>
      </c>
      <c r="AW6" s="23">
        <f>COUNTIF(国語!AZ13,1)*国語!$AZ$10</f>
        <v>0</v>
      </c>
      <c r="AX6" s="23">
        <f>COUNTIF(国語!BA13,1)*国語!$BA$10</f>
        <v>0</v>
      </c>
      <c r="AY6" s="24">
        <f>COUNTIF(国語!BB13,1)*国語!$BB$10</f>
        <v>0</v>
      </c>
      <c r="AZ6" s="310">
        <f t="shared" si="0"/>
        <v>0</v>
      </c>
      <c r="BA6" s="120"/>
      <c r="BC6" s="7" t="s">
        <v>56</v>
      </c>
      <c r="BD6" s="723">
        <f>国語!G58</f>
        <v>0</v>
      </c>
      <c r="BF6" s="7" t="s">
        <v>56</v>
      </c>
      <c r="BG6" s="720">
        <v>93.600000000000009</v>
      </c>
      <c r="BI6" s="460">
        <v>3</v>
      </c>
      <c r="BJ6" s="813" t="s">
        <v>267</v>
      </c>
      <c r="BK6" s="812" t="s">
        <v>284</v>
      </c>
      <c r="BL6" s="183" t="s">
        <v>243</v>
      </c>
      <c r="BM6" s="743" t="s">
        <v>244</v>
      </c>
    </row>
    <row r="7" spans="1:65" ht="50.25" customHeight="1" thickBot="1" x14ac:dyDescent="0.2">
      <c r="A7" s="311">
        <v>4</v>
      </c>
      <c r="B7" s="14">
        <f>COUNTIF(国語!E14,1)*国語!$E$10</f>
        <v>0</v>
      </c>
      <c r="C7" s="147">
        <f>COUNTIF(国語!F14,1)*国語!$F$10</f>
        <v>0</v>
      </c>
      <c r="D7" s="147">
        <f>COUNTIF(国語!G14,1)*国語!$G$10</f>
        <v>0</v>
      </c>
      <c r="E7" s="147">
        <f>COUNTIF(国語!H14,1)*国語!$H$10</f>
        <v>0</v>
      </c>
      <c r="F7" s="148">
        <f>COUNTIF(国語!I14,1)*国語!$I$10</f>
        <v>0</v>
      </c>
      <c r="G7" s="149">
        <f>COUNTIF(国語!J14,1)*国語!$J$10</f>
        <v>0</v>
      </c>
      <c r="H7" s="147">
        <f>COUNTIF(国語!K14,1)*国語!$F$10</f>
        <v>0</v>
      </c>
      <c r="I7" s="147">
        <f>COUNTIF(国語!L14,1)*国語!$F$10</f>
        <v>0</v>
      </c>
      <c r="J7" s="147">
        <f>COUNTIF(国語!M14,1)*国語!$M$10</f>
        <v>0</v>
      </c>
      <c r="K7" s="148">
        <f>COUNTIF(国語!N14,1)*国語!$N$10</f>
        <v>0</v>
      </c>
      <c r="L7" s="149">
        <f>COUNTIF(国語!O14,1)*国語!$O$10</f>
        <v>0</v>
      </c>
      <c r="M7" s="147">
        <f>COUNTIF(国語!P14,1)*国語!$P$10</f>
        <v>0</v>
      </c>
      <c r="N7" s="147">
        <f>COUNTIF(国語!Q14,1)*国語!$Q$10</f>
        <v>0</v>
      </c>
      <c r="O7" s="147">
        <f>COUNTIF(国語!R14,1)*国語!$R$10</f>
        <v>0</v>
      </c>
      <c r="P7" s="148">
        <f>COUNTIF(国語!S14,1)*国語!$S$10</f>
        <v>0</v>
      </c>
      <c r="Q7" s="149">
        <f>COUNTIF(国語!T14,1)*国語!$T$10</f>
        <v>0</v>
      </c>
      <c r="R7" s="147">
        <f>COUNTIF(国語!U14,1)*国語!$U$10</f>
        <v>0</v>
      </c>
      <c r="S7" s="147">
        <f>COUNTIF(国語!V14,1)*国語!$V$10</f>
        <v>0</v>
      </c>
      <c r="T7" s="147">
        <f>COUNTIF(国語!W14,1)*国語!$W$10</f>
        <v>0</v>
      </c>
      <c r="U7" s="148">
        <f>COUNTIF(国語!X14,1)*国語!$X$10</f>
        <v>0</v>
      </c>
      <c r="V7" s="149">
        <f>COUNTIF(国語!Y14,1)*国語!$Y$10</f>
        <v>0</v>
      </c>
      <c r="W7" s="147">
        <f>COUNTIF(国語!Z14,1)*国語!$Z$10</f>
        <v>0</v>
      </c>
      <c r="X7" s="147">
        <f>COUNTIF(国語!AA14,1)*国語!$AA$10</f>
        <v>0</v>
      </c>
      <c r="Y7" s="147">
        <f>COUNTIF(国語!AB14,1)*国語!$AB$10</f>
        <v>0</v>
      </c>
      <c r="Z7" s="148">
        <f>COUNTIF(国語!AC14,1)*国語!$AC$10</f>
        <v>0</v>
      </c>
      <c r="AA7" s="149">
        <f>COUNTIF(国語!AD14,1)*国語!$AD$10</f>
        <v>0</v>
      </c>
      <c r="AB7" s="147">
        <f>COUNTIF(国語!AE14,1)*国語!$AE$10</f>
        <v>0</v>
      </c>
      <c r="AC7" s="147">
        <f>COUNTIF(国語!AF14,1)*国語!$AF$10</f>
        <v>0</v>
      </c>
      <c r="AD7" s="147">
        <f>COUNTIF(国語!AG14,1)*国語!$AG$10</f>
        <v>0</v>
      </c>
      <c r="AE7" s="148">
        <f>COUNTIF(国語!AH14,1)*国語!$AH$10</f>
        <v>0</v>
      </c>
      <c r="AF7" s="152">
        <f>COUNTIF(国語!AI14,1)*国語!$AI$10</f>
        <v>0</v>
      </c>
      <c r="AG7" s="147">
        <f>COUNTIF(国語!AJ14,1)*国語!$AJ$10</f>
        <v>0</v>
      </c>
      <c r="AH7" s="147">
        <f>COUNTIF(国語!AK14,1)*国語!$AK$10</f>
        <v>0</v>
      </c>
      <c r="AI7" s="147">
        <f>COUNTIF(国語!AL14,1)*国語!$AL$10</f>
        <v>0</v>
      </c>
      <c r="AJ7" s="148">
        <f>COUNTIF(国語!AM14,1)*国語!$AM$10</f>
        <v>0</v>
      </c>
      <c r="AK7" s="149">
        <f>COUNTIF(国語!AN14,1)*国語!$AN$10</f>
        <v>0</v>
      </c>
      <c r="AL7" s="147">
        <f>COUNTIF(国語!AO14,1)*国語!$AO$10</f>
        <v>0</v>
      </c>
      <c r="AM7" s="147">
        <f>COUNTIF(国語!AP14,1)*国語!$AP$10</f>
        <v>0</v>
      </c>
      <c r="AN7" s="147">
        <f>COUNTIF(国語!AQ14,1)*国語!$AQ$10</f>
        <v>0</v>
      </c>
      <c r="AO7" s="148">
        <f>COUNTIF(国語!AR14,1)*国語!$AR$10</f>
        <v>0</v>
      </c>
      <c r="AP7" s="149">
        <f>COUNTIF(国語!AS14,1)*国語!$AS$10</f>
        <v>0</v>
      </c>
      <c r="AQ7" s="147">
        <f>COUNTIF(国語!AT14,1)*国語!$AT$10</f>
        <v>0</v>
      </c>
      <c r="AR7" s="147">
        <f>COUNTIF(国語!AU14,1)*国語!$AU$10</f>
        <v>0</v>
      </c>
      <c r="AS7" s="147">
        <f>COUNTIF(国語!AV14,1)*国語!$AV$10</f>
        <v>0</v>
      </c>
      <c r="AT7" s="148">
        <f>COUNTIF(国語!AW14,1)*国語!$AW$10</f>
        <v>0</v>
      </c>
      <c r="AU7" s="149">
        <f>COUNTIF(国語!AX14,1)*国語!$AX$10</f>
        <v>0</v>
      </c>
      <c r="AV7" s="147">
        <f>COUNTIF(国語!AY14,1)*国語!$AY$10</f>
        <v>0</v>
      </c>
      <c r="AW7" s="147">
        <f>COUNTIF(国語!AZ14,1)*国語!$AZ$10</f>
        <v>0</v>
      </c>
      <c r="AX7" s="147">
        <f>COUNTIF(国語!BA14,1)*国語!$BA$10</f>
        <v>0</v>
      </c>
      <c r="AY7" s="148">
        <f>COUNTIF(国語!BB14,1)*国語!$BB$10</f>
        <v>0</v>
      </c>
      <c r="AZ7" s="312">
        <f t="shared" si="0"/>
        <v>0</v>
      </c>
      <c r="BA7" s="120"/>
      <c r="BC7" s="7" t="s">
        <v>57</v>
      </c>
      <c r="BD7" s="723">
        <f>国語!H58</f>
        <v>0</v>
      </c>
      <c r="BF7" s="7" t="s">
        <v>57</v>
      </c>
      <c r="BG7" s="720">
        <v>44.3</v>
      </c>
      <c r="BI7" s="460">
        <v>4</v>
      </c>
      <c r="BJ7" s="812" t="s">
        <v>267</v>
      </c>
      <c r="BK7" s="812" t="s">
        <v>285</v>
      </c>
      <c r="BL7" s="183" t="s">
        <v>243</v>
      </c>
      <c r="BM7" s="743" t="s">
        <v>244</v>
      </c>
    </row>
    <row r="8" spans="1:65" ht="50.25" customHeight="1" x14ac:dyDescent="0.15">
      <c r="A8" s="114">
        <v>5</v>
      </c>
      <c r="B8" s="18">
        <f>COUNTIF(国語!E15,1)*国語!$E$10</f>
        <v>0</v>
      </c>
      <c r="C8" s="16">
        <f>COUNTIF(国語!F15,1)*国語!$F$10</f>
        <v>0</v>
      </c>
      <c r="D8" s="16">
        <f>COUNTIF(国語!G15,1)*国語!$G$10</f>
        <v>0</v>
      </c>
      <c r="E8" s="16">
        <f>COUNTIF(国語!H15,1)*国語!$H$10</f>
        <v>0</v>
      </c>
      <c r="F8" s="17">
        <f>COUNTIF(国語!I15,1)*国語!$I$10</f>
        <v>0</v>
      </c>
      <c r="G8" s="122">
        <f>COUNTIF(国語!J15,1)*国語!$J$10</f>
        <v>0</v>
      </c>
      <c r="H8" s="16">
        <f>COUNTIF(国語!K15,1)*国語!$F$10</f>
        <v>0</v>
      </c>
      <c r="I8" s="16">
        <f>COUNTIF(国語!L15,1)*国語!$F$10</f>
        <v>0</v>
      </c>
      <c r="J8" s="16">
        <f>COUNTIF(国語!M15,1)*国語!$M$10</f>
        <v>0</v>
      </c>
      <c r="K8" s="17">
        <f>COUNTIF(国語!N15,1)*国語!$N$10</f>
        <v>0</v>
      </c>
      <c r="L8" s="122">
        <f>COUNTIF(国語!O15,1)*国語!$O$10</f>
        <v>0</v>
      </c>
      <c r="M8" s="16">
        <f>COUNTIF(国語!P15,1)*国語!$P$10</f>
        <v>0</v>
      </c>
      <c r="N8" s="16">
        <f>COUNTIF(国語!Q15,1)*国語!$Q$10</f>
        <v>0</v>
      </c>
      <c r="O8" s="16">
        <f>COUNTIF(国語!R15,1)*国語!$R$10</f>
        <v>0</v>
      </c>
      <c r="P8" s="17">
        <f>COUNTIF(国語!S15,1)*国語!$S$10</f>
        <v>0</v>
      </c>
      <c r="Q8" s="122">
        <f>COUNTIF(国語!T15,1)*国語!$T$10</f>
        <v>0</v>
      </c>
      <c r="R8" s="16">
        <f>COUNTIF(国語!U15,1)*国語!$U$10</f>
        <v>0</v>
      </c>
      <c r="S8" s="16">
        <f>COUNTIF(国語!V15,1)*国語!$V$10</f>
        <v>0</v>
      </c>
      <c r="T8" s="16">
        <f>COUNTIF(国語!W15,1)*国語!$W$10</f>
        <v>0</v>
      </c>
      <c r="U8" s="17">
        <f>COUNTIF(国語!X15,1)*国語!$X$10</f>
        <v>0</v>
      </c>
      <c r="V8" s="122">
        <f>COUNTIF(国語!Y15,1)*国語!$Y$10</f>
        <v>0</v>
      </c>
      <c r="W8" s="16">
        <f>COUNTIF(国語!Z15,1)*国語!$Z$10</f>
        <v>0</v>
      </c>
      <c r="X8" s="16">
        <f>COUNTIF(国語!AA15,1)*国語!$AA$10</f>
        <v>0</v>
      </c>
      <c r="Y8" s="16">
        <f>COUNTIF(国語!AB15,1)*国語!$AB$10</f>
        <v>0</v>
      </c>
      <c r="Z8" s="17">
        <f>COUNTIF(国語!AC15,1)*国語!$AC$10</f>
        <v>0</v>
      </c>
      <c r="AA8" s="122">
        <f>COUNTIF(国語!AD15,1)*国語!$AD$10</f>
        <v>0</v>
      </c>
      <c r="AB8" s="16">
        <f>COUNTIF(国語!AE15,1)*国語!$AE$10</f>
        <v>0</v>
      </c>
      <c r="AC8" s="16">
        <f>COUNTIF(国語!AF15,1)*国語!$AF$10</f>
        <v>0</v>
      </c>
      <c r="AD8" s="16">
        <f>COUNTIF(国語!AG15,1)*国語!$AG$10</f>
        <v>0</v>
      </c>
      <c r="AE8" s="17">
        <f>COUNTIF(国語!AH15,1)*国語!$AH$10</f>
        <v>0</v>
      </c>
      <c r="AF8" s="150">
        <f>COUNTIF(国語!AI15,1)*国語!$AI$10</f>
        <v>0</v>
      </c>
      <c r="AG8" s="16">
        <f>COUNTIF(国語!AJ15,1)*国語!$AJ$10</f>
        <v>0</v>
      </c>
      <c r="AH8" s="16">
        <f>COUNTIF(国語!AK15,1)*国語!$AK$10</f>
        <v>0</v>
      </c>
      <c r="AI8" s="16">
        <f>COUNTIF(国語!AL15,1)*国語!$AL$10</f>
        <v>0</v>
      </c>
      <c r="AJ8" s="17">
        <f>COUNTIF(国語!AM15,1)*国語!$AM$10</f>
        <v>0</v>
      </c>
      <c r="AK8" s="122">
        <f>COUNTIF(国語!AN15,1)*国語!$AN$10</f>
        <v>0</v>
      </c>
      <c r="AL8" s="16">
        <f>COUNTIF(国語!AO15,1)*国語!$AO$10</f>
        <v>0</v>
      </c>
      <c r="AM8" s="16">
        <f>COUNTIF(国語!AP15,1)*国語!$AP$10</f>
        <v>0</v>
      </c>
      <c r="AN8" s="16">
        <f>COUNTIF(国語!AQ15,1)*国語!$AQ$10</f>
        <v>0</v>
      </c>
      <c r="AO8" s="17">
        <f>COUNTIF(国語!AR15,1)*国語!$AR$10</f>
        <v>0</v>
      </c>
      <c r="AP8" s="122">
        <f>COUNTIF(国語!AS15,1)*国語!$AS$10</f>
        <v>0</v>
      </c>
      <c r="AQ8" s="16">
        <f>COUNTIF(国語!AT15,1)*国語!$AT$10</f>
        <v>0</v>
      </c>
      <c r="AR8" s="16">
        <f>COUNTIF(国語!AU15,1)*国語!$AU$10</f>
        <v>0</v>
      </c>
      <c r="AS8" s="16">
        <f>COUNTIF(国語!AV15,1)*国語!$AV$10</f>
        <v>0</v>
      </c>
      <c r="AT8" s="17">
        <f>COUNTIF(国語!AW15,1)*国語!$AW$10</f>
        <v>0</v>
      </c>
      <c r="AU8" s="122">
        <f>COUNTIF(国語!AX15,1)*国語!$AX$10</f>
        <v>0</v>
      </c>
      <c r="AV8" s="16">
        <f>COUNTIF(国語!AY15,1)*国語!$AY$10</f>
        <v>0</v>
      </c>
      <c r="AW8" s="16">
        <f>COUNTIF(国語!AZ15,1)*国語!$AZ$10</f>
        <v>0</v>
      </c>
      <c r="AX8" s="16">
        <f>COUNTIF(国語!BA15,1)*国語!$BA$10</f>
        <v>0</v>
      </c>
      <c r="AY8" s="17">
        <f>COUNTIF(国語!BB15,1)*国語!$BB$10</f>
        <v>0</v>
      </c>
      <c r="AZ8" s="313">
        <f t="shared" si="0"/>
        <v>0</v>
      </c>
      <c r="BA8" s="120"/>
      <c r="BC8" s="7" t="s">
        <v>58</v>
      </c>
      <c r="BD8" s="723">
        <f>国語!I58</f>
        <v>0</v>
      </c>
      <c r="BF8" s="7" t="s">
        <v>58</v>
      </c>
      <c r="BG8" s="720">
        <v>40.200000000000003</v>
      </c>
      <c r="BI8" s="460">
        <v>5</v>
      </c>
      <c r="BJ8" s="812" t="s">
        <v>267</v>
      </c>
      <c r="BK8" s="812" t="s">
        <v>286</v>
      </c>
      <c r="BL8" s="183" t="s">
        <v>243</v>
      </c>
      <c r="BM8" s="743" t="s">
        <v>245</v>
      </c>
    </row>
    <row r="9" spans="1:65" ht="50.25" customHeight="1" thickBot="1" x14ac:dyDescent="0.2">
      <c r="A9" s="307">
        <v>6</v>
      </c>
      <c r="B9" s="15">
        <f>COUNTIF(国語!E16,1)*国語!$E$10</f>
        <v>0</v>
      </c>
      <c r="C9" s="19">
        <f>COUNTIF(国語!F16,1)*国語!$F$10</f>
        <v>0</v>
      </c>
      <c r="D9" s="19">
        <f>COUNTIF(国語!G16,1)*国語!$G$10</f>
        <v>0</v>
      </c>
      <c r="E9" s="19">
        <f>COUNTIF(国語!H16,1)*国語!$H$10</f>
        <v>0</v>
      </c>
      <c r="F9" s="20">
        <f>COUNTIF(国語!I16,1)*国語!$I$10</f>
        <v>0</v>
      </c>
      <c r="G9" s="123">
        <f>COUNTIF(国語!J16,1)*国語!$J$10</f>
        <v>0</v>
      </c>
      <c r="H9" s="19">
        <f>COUNTIF(国語!K16,1)*国語!$F$10</f>
        <v>0</v>
      </c>
      <c r="I9" s="19">
        <f>COUNTIF(国語!L16,1)*国語!$F$10</f>
        <v>0</v>
      </c>
      <c r="J9" s="19">
        <f>COUNTIF(国語!M16,1)*国語!$M$10</f>
        <v>0</v>
      </c>
      <c r="K9" s="20">
        <f>COUNTIF(国語!N16,1)*国語!$N$10</f>
        <v>0</v>
      </c>
      <c r="L9" s="123">
        <f>COUNTIF(国語!O16,1)*国語!$O$10</f>
        <v>0</v>
      </c>
      <c r="M9" s="19">
        <f>COUNTIF(国語!P16,1)*国語!$P$10</f>
        <v>0</v>
      </c>
      <c r="N9" s="19">
        <f>COUNTIF(国語!Q16,1)*国語!$Q$10</f>
        <v>0</v>
      </c>
      <c r="O9" s="19">
        <f>COUNTIF(国語!R16,1)*国語!$R$10</f>
        <v>0</v>
      </c>
      <c r="P9" s="20">
        <f>COUNTIF(国語!S16,1)*国語!$S$10</f>
        <v>0</v>
      </c>
      <c r="Q9" s="123">
        <f>COUNTIF(国語!T16,1)*国語!$T$10</f>
        <v>0</v>
      </c>
      <c r="R9" s="19">
        <f>COUNTIF(国語!U16,1)*国語!$U$10</f>
        <v>0</v>
      </c>
      <c r="S9" s="19">
        <f>COUNTIF(国語!V16,1)*国語!$V$10</f>
        <v>0</v>
      </c>
      <c r="T9" s="19">
        <f>COUNTIF(国語!W16,1)*国語!$W$10</f>
        <v>0</v>
      </c>
      <c r="U9" s="20">
        <f>COUNTIF(国語!X16,1)*国語!$X$10</f>
        <v>0</v>
      </c>
      <c r="V9" s="123">
        <f>COUNTIF(国語!Y16,1)*国語!$Y$10</f>
        <v>0</v>
      </c>
      <c r="W9" s="19">
        <f>COUNTIF(国語!Z16,1)*国語!$Z$10</f>
        <v>0</v>
      </c>
      <c r="X9" s="19">
        <f>COUNTIF(国語!AA16,1)*国語!$AA$10</f>
        <v>0</v>
      </c>
      <c r="Y9" s="19">
        <f>COUNTIF(国語!AB16,1)*国語!$AB$10</f>
        <v>0</v>
      </c>
      <c r="Z9" s="20">
        <f>COUNTIF(国語!AC16,1)*国語!$AC$10</f>
        <v>0</v>
      </c>
      <c r="AA9" s="123">
        <f>COUNTIF(国語!AD16,1)*国語!$AD$10</f>
        <v>0</v>
      </c>
      <c r="AB9" s="19">
        <f>COUNTIF(国語!AE16,1)*国語!$AE$10</f>
        <v>0</v>
      </c>
      <c r="AC9" s="19">
        <f>COUNTIF(国語!AF16,1)*国語!$AF$10</f>
        <v>0</v>
      </c>
      <c r="AD9" s="19">
        <f>COUNTIF(国語!AG16,1)*国語!$AG$10</f>
        <v>0</v>
      </c>
      <c r="AE9" s="20">
        <f>COUNTIF(国語!AH16,1)*国語!$AH$10</f>
        <v>0</v>
      </c>
      <c r="AF9" s="165">
        <f>COUNTIF(国語!AI16,1)*国語!$AI$10</f>
        <v>0</v>
      </c>
      <c r="AG9" s="19">
        <f>COUNTIF(国語!AJ16,1)*国語!$AJ$10</f>
        <v>0</v>
      </c>
      <c r="AH9" s="19">
        <f>COUNTIF(国語!AK16,1)*国語!$AK$10</f>
        <v>0</v>
      </c>
      <c r="AI9" s="19">
        <f>COUNTIF(国語!AL16,1)*国語!$AL$10</f>
        <v>0</v>
      </c>
      <c r="AJ9" s="20">
        <f>COUNTIF(国語!AM16,1)*国語!$AM$10</f>
        <v>0</v>
      </c>
      <c r="AK9" s="123">
        <f>COUNTIF(国語!AN16,1)*国語!$AN$10</f>
        <v>0</v>
      </c>
      <c r="AL9" s="19">
        <f>COUNTIF(国語!AO16,1)*国語!$AO$10</f>
        <v>0</v>
      </c>
      <c r="AM9" s="19">
        <f>COUNTIF(国語!AP16,1)*国語!$AP$10</f>
        <v>0</v>
      </c>
      <c r="AN9" s="19">
        <f>COUNTIF(国語!AQ16,1)*国語!$AQ$10</f>
        <v>0</v>
      </c>
      <c r="AO9" s="20">
        <f>COUNTIF(国語!AR16,1)*国語!$AR$10</f>
        <v>0</v>
      </c>
      <c r="AP9" s="123">
        <f>COUNTIF(国語!AS16,1)*国語!$AS$10</f>
        <v>0</v>
      </c>
      <c r="AQ9" s="19">
        <f>COUNTIF(国語!AT16,1)*国語!$AT$10</f>
        <v>0</v>
      </c>
      <c r="AR9" s="19">
        <f>COUNTIF(国語!AU16,1)*国語!$AU$10</f>
        <v>0</v>
      </c>
      <c r="AS9" s="19">
        <f>COUNTIF(国語!AV16,1)*国語!$AV$10</f>
        <v>0</v>
      </c>
      <c r="AT9" s="20">
        <f>COUNTIF(国語!AW16,1)*国語!$AW$10</f>
        <v>0</v>
      </c>
      <c r="AU9" s="123">
        <f>COUNTIF(国語!AX16,1)*国語!$AX$10</f>
        <v>0</v>
      </c>
      <c r="AV9" s="19">
        <f>COUNTIF(国語!AY16,1)*国語!$AY$10</f>
        <v>0</v>
      </c>
      <c r="AW9" s="19">
        <f>COUNTIF(国語!AZ16,1)*国語!$AZ$10</f>
        <v>0</v>
      </c>
      <c r="AX9" s="19">
        <f>COUNTIF(国語!BA16,1)*国語!$BA$10</f>
        <v>0</v>
      </c>
      <c r="AY9" s="20">
        <f>COUNTIF(国語!BB16,1)*国語!$BB$10</f>
        <v>0</v>
      </c>
      <c r="AZ9" s="314">
        <f t="shared" si="0"/>
        <v>0</v>
      </c>
      <c r="BA9" s="120"/>
      <c r="BC9" s="7" t="s">
        <v>59</v>
      </c>
      <c r="BD9" s="723">
        <f>国語!J58</f>
        <v>0</v>
      </c>
      <c r="BF9" s="7" t="s">
        <v>59</v>
      </c>
      <c r="BG9" s="720">
        <v>69.399999999999991</v>
      </c>
      <c r="BI9" s="460">
        <v>6</v>
      </c>
      <c r="BJ9" s="812" t="s">
        <v>267</v>
      </c>
      <c r="BK9" s="812" t="s">
        <v>287</v>
      </c>
      <c r="BL9" s="183" t="s">
        <v>243</v>
      </c>
      <c r="BM9" s="743" t="s">
        <v>245</v>
      </c>
    </row>
    <row r="10" spans="1:65" ht="50.25" customHeight="1" x14ac:dyDescent="0.15">
      <c r="A10" s="309">
        <v>7</v>
      </c>
      <c r="B10" s="13">
        <f>COUNTIF(国語!E17,1)*国語!$E$10</f>
        <v>0</v>
      </c>
      <c r="C10" s="23">
        <f>COUNTIF(国語!F17,1)*国語!$F$10</f>
        <v>0</v>
      </c>
      <c r="D10" s="23">
        <f>COUNTIF(国語!G17,1)*国語!$G$10</f>
        <v>0</v>
      </c>
      <c r="E10" s="23">
        <f>COUNTIF(国語!H17,1)*国語!$H$10</f>
        <v>0</v>
      </c>
      <c r="F10" s="24">
        <f>COUNTIF(国語!I17,1)*国語!$I$10</f>
        <v>0</v>
      </c>
      <c r="G10" s="124">
        <f>COUNTIF(国語!J17,1)*国語!$J$10</f>
        <v>0</v>
      </c>
      <c r="H10" s="23">
        <f>COUNTIF(国語!K17,1)*国語!$F$10</f>
        <v>0</v>
      </c>
      <c r="I10" s="23">
        <f>COUNTIF(国語!L17,1)*国語!$F$10</f>
        <v>0</v>
      </c>
      <c r="J10" s="23">
        <f>COUNTIF(国語!M17,1)*国語!$M$10</f>
        <v>0</v>
      </c>
      <c r="K10" s="24">
        <f>COUNTIF(国語!N17,1)*国語!$N$10</f>
        <v>0</v>
      </c>
      <c r="L10" s="124">
        <f>COUNTIF(国語!O17,1)*国語!$O$10</f>
        <v>0</v>
      </c>
      <c r="M10" s="23">
        <f>COUNTIF(国語!P17,1)*国語!$P$10</f>
        <v>0</v>
      </c>
      <c r="N10" s="23">
        <f>COUNTIF(国語!Q17,1)*国語!$Q$10</f>
        <v>0</v>
      </c>
      <c r="O10" s="23">
        <f>COUNTIF(国語!R17,1)*国語!$R$10</f>
        <v>0</v>
      </c>
      <c r="P10" s="24">
        <f>COUNTIF(国語!S17,1)*国語!$S$10</f>
        <v>0</v>
      </c>
      <c r="Q10" s="124">
        <f>COUNTIF(国語!T17,1)*国語!$T$10</f>
        <v>0</v>
      </c>
      <c r="R10" s="23">
        <f>COUNTIF(国語!U17,1)*国語!$U$10</f>
        <v>0</v>
      </c>
      <c r="S10" s="23">
        <f>COUNTIF(国語!V17,1)*国語!$V$10</f>
        <v>0</v>
      </c>
      <c r="T10" s="23">
        <f>COUNTIF(国語!W17,1)*国語!$W$10</f>
        <v>0</v>
      </c>
      <c r="U10" s="24">
        <f>COUNTIF(国語!X17,1)*国語!$X$10</f>
        <v>0</v>
      </c>
      <c r="V10" s="124">
        <f>COUNTIF(国語!Y17,1)*国語!$Y$10</f>
        <v>0</v>
      </c>
      <c r="W10" s="23">
        <f>COUNTIF(国語!Z17,1)*国語!$Z$10</f>
        <v>0</v>
      </c>
      <c r="X10" s="23">
        <f>COUNTIF(国語!AA17,1)*国語!$AA$10</f>
        <v>0</v>
      </c>
      <c r="Y10" s="23">
        <f>COUNTIF(国語!AB17,1)*国語!$AB$10</f>
        <v>0</v>
      </c>
      <c r="Z10" s="24">
        <f>COUNTIF(国語!AC17,1)*国語!$AC$10</f>
        <v>0</v>
      </c>
      <c r="AA10" s="124">
        <f>COUNTIF(国語!AD17,1)*国語!$AD$10</f>
        <v>0</v>
      </c>
      <c r="AB10" s="23">
        <f>COUNTIF(国語!AE17,1)*国語!$AE$10</f>
        <v>0</v>
      </c>
      <c r="AC10" s="23">
        <f>COUNTIF(国語!AF17,1)*国語!$AF$10</f>
        <v>0</v>
      </c>
      <c r="AD10" s="23">
        <f>COUNTIF(国語!AG17,1)*国語!$AG$10</f>
        <v>0</v>
      </c>
      <c r="AE10" s="24">
        <f>COUNTIF(国語!AH17,1)*国語!$AH$10</f>
        <v>0</v>
      </c>
      <c r="AF10" s="166">
        <f>COUNTIF(国語!AI17,1)*国語!$AI$10</f>
        <v>0</v>
      </c>
      <c r="AG10" s="23">
        <f>COUNTIF(国語!AJ17,1)*国語!$AJ$10</f>
        <v>0</v>
      </c>
      <c r="AH10" s="23">
        <f>COUNTIF(国語!AK17,1)*国語!$AK$10</f>
        <v>0</v>
      </c>
      <c r="AI10" s="23">
        <f>COUNTIF(国語!AL17,1)*国語!$AL$10</f>
        <v>0</v>
      </c>
      <c r="AJ10" s="24">
        <f>COUNTIF(国語!AM17,1)*国語!$AM$10</f>
        <v>0</v>
      </c>
      <c r="AK10" s="124">
        <f>COUNTIF(国語!AN17,1)*国語!$AN$10</f>
        <v>0</v>
      </c>
      <c r="AL10" s="23">
        <f>COUNTIF(国語!AO17,1)*国語!$AO$10</f>
        <v>0</v>
      </c>
      <c r="AM10" s="23">
        <f>COUNTIF(国語!AP17,1)*国語!$AP$10</f>
        <v>0</v>
      </c>
      <c r="AN10" s="23">
        <f>COUNTIF(国語!AQ17,1)*国語!$AQ$10</f>
        <v>0</v>
      </c>
      <c r="AO10" s="24">
        <f>COUNTIF(国語!AR17,1)*国語!$AR$10</f>
        <v>0</v>
      </c>
      <c r="AP10" s="124">
        <f>COUNTIF(国語!AS17,1)*国語!$AS$10</f>
        <v>0</v>
      </c>
      <c r="AQ10" s="23">
        <f>COUNTIF(国語!AT17,1)*国語!$AT$10</f>
        <v>0</v>
      </c>
      <c r="AR10" s="23">
        <f>COUNTIF(国語!AU17,1)*国語!$AU$10</f>
        <v>0</v>
      </c>
      <c r="AS10" s="23">
        <f>COUNTIF(国語!AV17,1)*国語!$AV$10</f>
        <v>0</v>
      </c>
      <c r="AT10" s="24">
        <f>COUNTIF(国語!AW17,1)*国語!$AW$10</f>
        <v>0</v>
      </c>
      <c r="AU10" s="124">
        <f>COUNTIF(国語!AX17,1)*国語!$AX$10</f>
        <v>0</v>
      </c>
      <c r="AV10" s="23">
        <f>COUNTIF(国語!AY17,1)*国語!$AY$10</f>
        <v>0</v>
      </c>
      <c r="AW10" s="23">
        <f>COUNTIF(国語!AZ17,1)*国語!$AZ$10</f>
        <v>0</v>
      </c>
      <c r="AX10" s="23">
        <f>COUNTIF(国語!BA17,1)*国語!$BA$10</f>
        <v>0</v>
      </c>
      <c r="AY10" s="24">
        <f>COUNTIF(国語!BB17,1)*国語!$BB$10</f>
        <v>0</v>
      </c>
      <c r="AZ10" s="315">
        <f t="shared" si="0"/>
        <v>0</v>
      </c>
      <c r="BA10" s="120"/>
      <c r="BC10" s="7" t="s">
        <v>60</v>
      </c>
      <c r="BD10" s="723">
        <f>国語!K58</f>
        <v>0</v>
      </c>
      <c r="BF10" s="7" t="s">
        <v>60</v>
      </c>
      <c r="BG10" s="720">
        <v>77.8</v>
      </c>
      <c r="BI10" s="460">
        <v>7</v>
      </c>
      <c r="BJ10" s="812" t="s">
        <v>267</v>
      </c>
      <c r="BK10" s="812" t="s">
        <v>288</v>
      </c>
      <c r="BL10" s="183" t="s">
        <v>243</v>
      </c>
      <c r="BM10" s="744" t="s">
        <v>245</v>
      </c>
    </row>
    <row r="11" spans="1:65" ht="50.25" customHeight="1" thickBot="1" x14ac:dyDescent="0.2">
      <c r="A11" s="311">
        <v>8</v>
      </c>
      <c r="B11" s="14">
        <f>COUNTIF(国語!E18,1)*国語!$E$10</f>
        <v>0</v>
      </c>
      <c r="C11" s="147">
        <f>COUNTIF(国語!F18,1)*国語!$F$10</f>
        <v>0</v>
      </c>
      <c r="D11" s="147">
        <f>COUNTIF(国語!G18,1)*国語!$G$10</f>
        <v>0</v>
      </c>
      <c r="E11" s="147">
        <f>COUNTIF(国語!H18,1)*国語!$H$10</f>
        <v>0</v>
      </c>
      <c r="F11" s="148">
        <f>COUNTIF(国語!I18,1)*国語!$I$10</f>
        <v>0</v>
      </c>
      <c r="G11" s="149">
        <f>COUNTIF(国語!J18,1)*国語!$J$10</f>
        <v>0</v>
      </c>
      <c r="H11" s="147">
        <f>COUNTIF(国語!K18,1)*国語!$F$10</f>
        <v>0</v>
      </c>
      <c r="I11" s="147">
        <f>COUNTIF(国語!L18,1)*国語!$F$10</f>
        <v>0</v>
      </c>
      <c r="J11" s="147">
        <f>COUNTIF(国語!M18,1)*国語!$M$10</f>
        <v>0</v>
      </c>
      <c r="K11" s="148">
        <f>COUNTIF(国語!N18,1)*国語!$N$10</f>
        <v>0</v>
      </c>
      <c r="L11" s="149">
        <f>COUNTIF(国語!O18,1)*国語!$O$10</f>
        <v>0</v>
      </c>
      <c r="M11" s="147">
        <f>COUNTIF(国語!P18,1)*国語!$P$10</f>
        <v>0</v>
      </c>
      <c r="N11" s="147">
        <f>COUNTIF(国語!Q18,1)*国語!$Q$10</f>
        <v>0</v>
      </c>
      <c r="O11" s="147">
        <f>COUNTIF(国語!R18,1)*国語!$R$10</f>
        <v>0</v>
      </c>
      <c r="P11" s="148">
        <f>COUNTIF(国語!S18,1)*国語!$S$10</f>
        <v>0</v>
      </c>
      <c r="Q11" s="149">
        <f>COUNTIF(国語!T18,1)*国語!$T$10</f>
        <v>0</v>
      </c>
      <c r="R11" s="147">
        <f>COUNTIF(国語!U18,1)*国語!$U$10</f>
        <v>0</v>
      </c>
      <c r="S11" s="147">
        <f>COUNTIF(国語!V18,1)*国語!$V$10</f>
        <v>0</v>
      </c>
      <c r="T11" s="147">
        <f>COUNTIF(国語!W18,1)*国語!$W$10</f>
        <v>0</v>
      </c>
      <c r="U11" s="148">
        <f>COUNTIF(国語!X18,1)*国語!$X$10</f>
        <v>0</v>
      </c>
      <c r="V11" s="149">
        <f>COUNTIF(国語!Y18,1)*国語!$Y$10</f>
        <v>0</v>
      </c>
      <c r="W11" s="147">
        <f>COUNTIF(国語!Z18,1)*国語!$Z$10</f>
        <v>0</v>
      </c>
      <c r="X11" s="147">
        <f>COUNTIF(国語!AA18,1)*国語!$AA$10</f>
        <v>0</v>
      </c>
      <c r="Y11" s="147">
        <f>COUNTIF(国語!AB18,1)*国語!$AB$10</f>
        <v>0</v>
      </c>
      <c r="Z11" s="148">
        <f>COUNTIF(国語!AC18,1)*国語!$AC$10</f>
        <v>0</v>
      </c>
      <c r="AA11" s="149">
        <f>COUNTIF(国語!AD18,1)*国語!$AD$10</f>
        <v>0</v>
      </c>
      <c r="AB11" s="147">
        <f>COUNTIF(国語!AE18,1)*国語!$AE$10</f>
        <v>0</v>
      </c>
      <c r="AC11" s="147">
        <f>COUNTIF(国語!AF18,1)*国語!$AF$10</f>
        <v>0</v>
      </c>
      <c r="AD11" s="147">
        <f>COUNTIF(国語!AG18,1)*国語!$AG$10</f>
        <v>0</v>
      </c>
      <c r="AE11" s="148">
        <f>COUNTIF(国語!AH18,1)*国語!$AH$10</f>
        <v>0</v>
      </c>
      <c r="AF11" s="152">
        <f>COUNTIF(国語!AI18,1)*国語!$AI$10</f>
        <v>0</v>
      </c>
      <c r="AG11" s="147">
        <f>COUNTIF(国語!AJ18,1)*国語!$AJ$10</f>
        <v>0</v>
      </c>
      <c r="AH11" s="147">
        <f>COUNTIF(国語!AK18,1)*国語!$AK$10</f>
        <v>0</v>
      </c>
      <c r="AI11" s="147">
        <f>COUNTIF(国語!AL18,1)*国語!$AL$10</f>
        <v>0</v>
      </c>
      <c r="AJ11" s="148">
        <f>COUNTIF(国語!AM18,1)*国語!$AM$10</f>
        <v>0</v>
      </c>
      <c r="AK11" s="149">
        <f>COUNTIF(国語!AN18,1)*国語!$AN$10</f>
        <v>0</v>
      </c>
      <c r="AL11" s="147">
        <f>COUNTIF(国語!AO18,1)*国語!$AO$10</f>
        <v>0</v>
      </c>
      <c r="AM11" s="147">
        <f>COUNTIF(国語!AP18,1)*国語!$AP$10</f>
        <v>0</v>
      </c>
      <c r="AN11" s="147">
        <f>COUNTIF(国語!AQ18,1)*国語!$AQ$10</f>
        <v>0</v>
      </c>
      <c r="AO11" s="148">
        <f>COUNTIF(国語!AR18,1)*国語!$AR$10</f>
        <v>0</v>
      </c>
      <c r="AP11" s="149">
        <f>COUNTIF(国語!AS18,1)*国語!$AS$10</f>
        <v>0</v>
      </c>
      <c r="AQ11" s="147">
        <f>COUNTIF(国語!AT18,1)*国語!$AT$10</f>
        <v>0</v>
      </c>
      <c r="AR11" s="147">
        <f>COUNTIF(国語!AU18,1)*国語!$AU$10</f>
        <v>0</v>
      </c>
      <c r="AS11" s="147">
        <f>COUNTIF(国語!AV18,1)*国語!$AV$10</f>
        <v>0</v>
      </c>
      <c r="AT11" s="148">
        <f>COUNTIF(国語!AW18,1)*国語!$AW$10</f>
        <v>0</v>
      </c>
      <c r="AU11" s="149">
        <f>COUNTIF(国語!AX18,1)*国語!$AX$10</f>
        <v>0</v>
      </c>
      <c r="AV11" s="147">
        <f>COUNTIF(国語!AY18,1)*国語!$AY$10</f>
        <v>0</v>
      </c>
      <c r="AW11" s="147">
        <f>COUNTIF(国語!AZ18,1)*国語!$AZ$10</f>
        <v>0</v>
      </c>
      <c r="AX11" s="147">
        <f>COUNTIF(国語!BA18,1)*国語!$BA$10</f>
        <v>0</v>
      </c>
      <c r="AY11" s="148">
        <f>COUNTIF(国語!BB18,1)*国語!$BB$10</f>
        <v>0</v>
      </c>
      <c r="AZ11" s="313">
        <f t="shared" si="0"/>
        <v>0</v>
      </c>
      <c r="BA11" s="120"/>
      <c r="BC11" s="7" t="s">
        <v>61</v>
      </c>
      <c r="BD11" s="723">
        <f>国語!L58</f>
        <v>0</v>
      </c>
      <c r="BF11" s="7" t="s">
        <v>61</v>
      </c>
      <c r="BG11" s="720">
        <v>93.899999999999991</v>
      </c>
      <c r="BI11" s="460">
        <v>8</v>
      </c>
      <c r="BJ11" s="812" t="s">
        <v>268</v>
      </c>
      <c r="BK11" s="812" t="s">
        <v>282</v>
      </c>
      <c r="BL11" s="183" t="s">
        <v>243</v>
      </c>
      <c r="BM11" s="744" t="s">
        <v>291</v>
      </c>
    </row>
    <row r="12" spans="1:65" ht="50.25" customHeight="1" x14ac:dyDescent="0.15">
      <c r="A12" s="114">
        <v>9</v>
      </c>
      <c r="B12" s="18">
        <f>COUNTIF(国語!E19,1)*国語!$E$10</f>
        <v>0</v>
      </c>
      <c r="C12" s="16">
        <f>COUNTIF(国語!F19,1)*国語!$F$10</f>
        <v>0</v>
      </c>
      <c r="D12" s="16">
        <f>COUNTIF(国語!G19,1)*国語!$G$10</f>
        <v>0</v>
      </c>
      <c r="E12" s="16">
        <f>COUNTIF(国語!H19,1)*国語!$H$10</f>
        <v>0</v>
      </c>
      <c r="F12" s="17">
        <f>COUNTIF(国語!I19,1)*国語!$I$10</f>
        <v>0</v>
      </c>
      <c r="G12" s="122">
        <f>COUNTIF(国語!J19,1)*国語!$J$10</f>
        <v>0</v>
      </c>
      <c r="H12" s="16">
        <f>COUNTIF(国語!K19,1)*国語!$F$10</f>
        <v>0</v>
      </c>
      <c r="I12" s="16">
        <f>COUNTIF(国語!L19,1)*国語!$F$10</f>
        <v>0</v>
      </c>
      <c r="J12" s="16">
        <f>COUNTIF(国語!M19,1)*国語!$M$10</f>
        <v>0</v>
      </c>
      <c r="K12" s="17">
        <f>COUNTIF(国語!N19,1)*国語!$N$10</f>
        <v>0</v>
      </c>
      <c r="L12" s="122">
        <f>COUNTIF(国語!O19,1)*国語!$O$10</f>
        <v>0</v>
      </c>
      <c r="M12" s="16">
        <f>COUNTIF(国語!P19,1)*国語!$P$10</f>
        <v>0</v>
      </c>
      <c r="N12" s="16">
        <f>COUNTIF(国語!Q19,1)*国語!$Q$10</f>
        <v>0</v>
      </c>
      <c r="O12" s="16">
        <f>COUNTIF(国語!R19,1)*国語!$R$10</f>
        <v>0</v>
      </c>
      <c r="P12" s="17">
        <f>COUNTIF(国語!S19,1)*国語!$S$10</f>
        <v>0</v>
      </c>
      <c r="Q12" s="122">
        <f>COUNTIF(国語!T19,1)*国語!$T$10</f>
        <v>0</v>
      </c>
      <c r="R12" s="16">
        <f>COUNTIF(国語!U19,1)*国語!$U$10</f>
        <v>0</v>
      </c>
      <c r="S12" s="16">
        <f>COUNTIF(国語!V19,1)*国語!$V$10</f>
        <v>0</v>
      </c>
      <c r="T12" s="16">
        <f>COUNTIF(国語!W19,1)*国語!$W$10</f>
        <v>0</v>
      </c>
      <c r="U12" s="17">
        <f>COUNTIF(国語!X19,1)*国語!$X$10</f>
        <v>0</v>
      </c>
      <c r="V12" s="122">
        <f>COUNTIF(国語!Y19,1)*国語!$Y$10</f>
        <v>0</v>
      </c>
      <c r="W12" s="16">
        <f>COUNTIF(国語!Z19,1)*国語!$Z$10</f>
        <v>0</v>
      </c>
      <c r="X12" s="16">
        <f>COUNTIF(国語!AA19,1)*国語!$AA$10</f>
        <v>0</v>
      </c>
      <c r="Y12" s="16">
        <f>COUNTIF(国語!AB19,1)*国語!$AB$10</f>
        <v>0</v>
      </c>
      <c r="Z12" s="17">
        <f>COUNTIF(国語!AC19,1)*国語!$AC$10</f>
        <v>0</v>
      </c>
      <c r="AA12" s="122">
        <f>COUNTIF(国語!AD19,1)*国語!$AD$10</f>
        <v>0</v>
      </c>
      <c r="AB12" s="16">
        <f>COUNTIF(国語!AE19,1)*国語!$AE$10</f>
        <v>0</v>
      </c>
      <c r="AC12" s="16">
        <f>COUNTIF(国語!AF19,1)*国語!$AF$10</f>
        <v>0</v>
      </c>
      <c r="AD12" s="16">
        <f>COUNTIF(国語!AG19,1)*国語!$AG$10</f>
        <v>0</v>
      </c>
      <c r="AE12" s="17">
        <f>COUNTIF(国語!AH19,1)*国語!$AH$10</f>
        <v>0</v>
      </c>
      <c r="AF12" s="150">
        <f>COUNTIF(国語!AI19,1)*国語!$AI$10</f>
        <v>0</v>
      </c>
      <c r="AG12" s="16">
        <f>COUNTIF(国語!AJ19,1)*国語!$AJ$10</f>
        <v>0</v>
      </c>
      <c r="AH12" s="16">
        <f>COUNTIF(国語!AK19,1)*国語!$AK$10</f>
        <v>0</v>
      </c>
      <c r="AI12" s="16">
        <f>COUNTIF(国語!AL19,1)*国語!$AL$10</f>
        <v>0</v>
      </c>
      <c r="AJ12" s="17">
        <f>COUNTIF(国語!AM19,1)*国語!$AM$10</f>
        <v>0</v>
      </c>
      <c r="AK12" s="122">
        <f>COUNTIF(国語!AN19,1)*国語!$AN$10</f>
        <v>0</v>
      </c>
      <c r="AL12" s="16">
        <f>COUNTIF(国語!AO19,1)*国語!$AO$10</f>
        <v>0</v>
      </c>
      <c r="AM12" s="16">
        <f>COUNTIF(国語!AP19,1)*国語!$AP$10</f>
        <v>0</v>
      </c>
      <c r="AN12" s="16">
        <f>COUNTIF(国語!AQ19,1)*国語!$AQ$10</f>
        <v>0</v>
      </c>
      <c r="AO12" s="17">
        <f>COUNTIF(国語!AR19,1)*国語!$AR$10</f>
        <v>0</v>
      </c>
      <c r="AP12" s="122">
        <f>COUNTIF(国語!AS19,1)*国語!$AS$10</f>
        <v>0</v>
      </c>
      <c r="AQ12" s="16">
        <f>COUNTIF(国語!AT19,1)*国語!$AT$10</f>
        <v>0</v>
      </c>
      <c r="AR12" s="16">
        <f>COUNTIF(国語!AU19,1)*国語!$AU$10</f>
        <v>0</v>
      </c>
      <c r="AS12" s="16">
        <f>COUNTIF(国語!AV19,1)*国語!$AV$10</f>
        <v>0</v>
      </c>
      <c r="AT12" s="17">
        <f>COUNTIF(国語!AW19,1)*国語!$AW$10</f>
        <v>0</v>
      </c>
      <c r="AU12" s="122">
        <f>COUNTIF(国語!AX19,1)*国語!$AX$10</f>
        <v>0</v>
      </c>
      <c r="AV12" s="16">
        <f>COUNTIF(国語!AY19,1)*国語!$AY$10</f>
        <v>0</v>
      </c>
      <c r="AW12" s="16">
        <f>COUNTIF(国語!AZ19,1)*国語!$AZ$10</f>
        <v>0</v>
      </c>
      <c r="AX12" s="16">
        <f>COUNTIF(国語!BA19,1)*国語!$BA$10</f>
        <v>0</v>
      </c>
      <c r="AY12" s="17">
        <f>COUNTIF(国語!BB19,1)*国語!$BB$10</f>
        <v>0</v>
      </c>
      <c r="AZ12" s="316">
        <f t="shared" si="0"/>
        <v>0</v>
      </c>
      <c r="BA12" s="120"/>
      <c r="BC12" s="7" t="s">
        <v>62</v>
      </c>
      <c r="BD12" s="723">
        <f>国語!M58</f>
        <v>0</v>
      </c>
      <c r="BF12" s="7" t="s">
        <v>62</v>
      </c>
      <c r="BG12" s="720">
        <v>93.7</v>
      </c>
      <c r="BI12" s="460">
        <v>9</v>
      </c>
      <c r="BJ12" s="812" t="s">
        <v>268</v>
      </c>
      <c r="BK12" s="812" t="s">
        <v>283</v>
      </c>
      <c r="BL12" s="183" t="s">
        <v>243</v>
      </c>
      <c r="BM12" s="743" t="s">
        <v>291</v>
      </c>
    </row>
    <row r="13" spans="1:65" ht="50.25" customHeight="1" thickBot="1" x14ac:dyDescent="0.2">
      <c r="A13" s="307">
        <v>10</v>
      </c>
      <c r="B13" s="15">
        <f>COUNTIF(国語!E20,1)*国語!$E$10</f>
        <v>0</v>
      </c>
      <c r="C13" s="19">
        <f>COUNTIF(国語!F20,1)*国語!$F$10</f>
        <v>0</v>
      </c>
      <c r="D13" s="19">
        <f>COUNTIF(国語!G20,1)*国語!$G$10</f>
        <v>0</v>
      </c>
      <c r="E13" s="19">
        <f>COUNTIF(国語!H20,1)*国語!$H$10</f>
        <v>0</v>
      </c>
      <c r="F13" s="20">
        <f>COUNTIF(国語!I20,1)*国語!$I$10</f>
        <v>0</v>
      </c>
      <c r="G13" s="123">
        <f>COUNTIF(国語!J20,1)*国語!$J$10</f>
        <v>0</v>
      </c>
      <c r="H13" s="19">
        <f>COUNTIF(国語!K20,1)*国語!$F$10</f>
        <v>0</v>
      </c>
      <c r="I13" s="19">
        <f>COUNTIF(国語!L20,1)*国語!$F$10</f>
        <v>0</v>
      </c>
      <c r="J13" s="19">
        <f>COUNTIF(国語!M20,1)*国語!$M$10</f>
        <v>0</v>
      </c>
      <c r="K13" s="20">
        <f>COUNTIF(国語!N20,1)*国語!$N$10</f>
        <v>0</v>
      </c>
      <c r="L13" s="123">
        <f>COUNTIF(国語!O20,1)*国語!$O$10</f>
        <v>0</v>
      </c>
      <c r="M13" s="19">
        <f>COUNTIF(国語!P20,1)*国語!$P$10</f>
        <v>0</v>
      </c>
      <c r="N13" s="19">
        <f>COUNTIF(国語!Q20,1)*国語!$Q$10</f>
        <v>0</v>
      </c>
      <c r="O13" s="19">
        <f>COUNTIF(国語!R20,1)*国語!$R$10</f>
        <v>0</v>
      </c>
      <c r="P13" s="20">
        <f>COUNTIF(国語!S20,1)*国語!$S$10</f>
        <v>0</v>
      </c>
      <c r="Q13" s="123">
        <f>COUNTIF(国語!T20,1)*国語!$T$10</f>
        <v>0</v>
      </c>
      <c r="R13" s="19">
        <f>COUNTIF(国語!U20,1)*国語!$U$10</f>
        <v>0</v>
      </c>
      <c r="S13" s="19">
        <f>COUNTIF(国語!V20,1)*国語!$V$10</f>
        <v>0</v>
      </c>
      <c r="T13" s="19">
        <f>COUNTIF(国語!W20,1)*国語!$W$10</f>
        <v>0</v>
      </c>
      <c r="U13" s="20">
        <f>COUNTIF(国語!X20,1)*国語!$X$10</f>
        <v>0</v>
      </c>
      <c r="V13" s="123">
        <f>COUNTIF(国語!Y20,1)*国語!$Y$10</f>
        <v>0</v>
      </c>
      <c r="W13" s="19">
        <f>COUNTIF(国語!Z20,1)*国語!$Z$10</f>
        <v>0</v>
      </c>
      <c r="X13" s="19">
        <f>COUNTIF(国語!AA20,1)*国語!$AA$10</f>
        <v>0</v>
      </c>
      <c r="Y13" s="19">
        <f>COUNTIF(国語!AB20,1)*国語!$AB$10</f>
        <v>0</v>
      </c>
      <c r="Z13" s="20">
        <f>COUNTIF(国語!AC20,1)*国語!$AC$10</f>
        <v>0</v>
      </c>
      <c r="AA13" s="123">
        <f>COUNTIF(国語!AD20,1)*国語!$AD$10</f>
        <v>0</v>
      </c>
      <c r="AB13" s="19">
        <f>COUNTIF(国語!AE20,1)*国語!$AE$10</f>
        <v>0</v>
      </c>
      <c r="AC13" s="19">
        <f>COUNTIF(国語!AF20,1)*国語!$AF$10</f>
        <v>0</v>
      </c>
      <c r="AD13" s="19">
        <f>COUNTIF(国語!AG20,1)*国語!$AG$10</f>
        <v>0</v>
      </c>
      <c r="AE13" s="20">
        <f>COUNTIF(国語!AH20,1)*国語!$AH$10</f>
        <v>0</v>
      </c>
      <c r="AF13" s="165">
        <f>COUNTIF(国語!AI20,1)*国語!$AI$10</f>
        <v>0</v>
      </c>
      <c r="AG13" s="19">
        <f>COUNTIF(国語!AJ20,1)*国語!$AJ$10</f>
        <v>0</v>
      </c>
      <c r="AH13" s="19">
        <f>COUNTIF(国語!AK20,1)*国語!$AK$10</f>
        <v>0</v>
      </c>
      <c r="AI13" s="19">
        <f>COUNTIF(国語!AL20,1)*国語!$AL$10</f>
        <v>0</v>
      </c>
      <c r="AJ13" s="20">
        <f>COUNTIF(国語!AM20,1)*国語!$AM$10</f>
        <v>0</v>
      </c>
      <c r="AK13" s="123">
        <f>COUNTIF(国語!AN20,1)*国語!$AN$10</f>
        <v>0</v>
      </c>
      <c r="AL13" s="19">
        <f>COUNTIF(国語!AO20,1)*国語!$AO$10</f>
        <v>0</v>
      </c>
      <c r="AM13" s="19">
        <f>COUNTIF(国語!AP20,1)*国語!$AP$10</f>
        <v>0</v>
      </c>
      <c r="AN13" s="19">
        <f>COUNTIF(国語!AQ20,1)*国語!$AQ$10</f>
        <v>0</v>
      </c>
      <c r="AO13" s="20">
        <f>COUNTIF(国語!AR20,1)*国語!$AR$10</f>
        <v>0</v>
      </c>
      <c r="AP13" s="123">
        <f>COUNTIF(国語!AS20,1)*国語!$AS$10</f>
        <v>0</v>
      </c>
      <c r="AQ13" s="19">
        <f>COUNTIF(国語!AT20,1)*国語!$AT$10</f>
        <v>0</v>
      </c>
      <c r="AR13" s="19">
        <f>COUNTIF(国語!AU20,1)*国語!$AU$10</f>
        <v>0</v>
      </c>
      <c r="AS13" s="19">
        <f>COUNTIF(国語!AV20,1)*国語!$AV$10</f>
        <v>0</v>
      </c>
      <c r="AT13" s="20">
        <f>COUNTIF(国語!AW20,1)*国語!$AW$10</f>
        <v>0</v>
      </c>
      <c r="AU13" s="123">
        <f>COUNTIF(国語!AX20,1)*国語!$AX$10</f>
        <v>0</v>
      </c>
      <c r="AV13" s="19">
        <f>COUNTIF(国語!AY20,1)*国語!$AY$10</f>
        <v>0</v>
      </c>
      <c r="AW13" s="19">
        <f>COUNTIF(国語!AZ20,1)*国語!$AZ$10</f>
        <v>0</v>
      </c>
      <c r="AX13" s="19">
        <f>COUNTIF(国語!BA20,1)*国語!$BA$10</f>
        <v>0</v>
      </c>
      <c r="AY13" s="20">
        <f>COUNTIF(国語!BB20,1)*国語!$BB$10</f>
        <v>0</v>
      </c>
      <c r="AZ13" s="314">
        <f t="shared" si="0"/>
        <v>0</v>
      </c>
      <c r="BA13" s="120"/>
      <c r="BC13" s="7" t="s">
        <v>63</v>
      </c>
      <c r="BD13" s="723">
        <f>国語!N58</f>
        <v>0</v>
      </c>
      <c r="BF13" s="7" t="s">
        <v>63</v>
      </c>
      <c r="BG13" s="720">
        <v>97.5</v>
      </c>
      <c r="BI13" s="460">
        <v>10</v>
      </c>
      <c r="BJ13" s="812" t="s">
        <v>268</v>
      </c>
      <c r="BK13" s="812" t="s">
        <v>286</v>
      </c>
      <c r="BL13" s="183" t="s">
        <v>243</v>
      </c>
      <c r="BM13" s="743" t="s">
        <v>291</v>
      </c>
    </row>
    <row r="14" spans="1:65" ht="50.25" customHeight="1" x14ac:dyDescent="0.15">
      <c r="A14" s="309">
        <v>11</v>
      </c>
      <c r="B14" s="13">
        <f>COUNTIF(国語!E21,1)*国語!$E$10</f>
        <v>0</v>
      </c>
      <c r="C14" s="23">
        <f>COUNTIF(国語!F21,1)*国語!$F$10</f>
        <v>0</v>
      </c>
      <c r="D14" s="23">
        <f>COUNTIF(国語!G21,1)*国語!$G$10</f>
        <v>0</v>
      </c>
      <c r="E14" s="23">
        <f>COUNTIF(国語!H21,1)*国語!$H$10</f>
        <v>0</v>
      </c>
      <c r="F14" s="24">
        <f>COUNTIF(国語!I21,1)*国語!$I$10</f>
        <v>0</v>
      </c>
      <c r="G14" s="124">
        <f>COUNTIF(国語!J21,1)*国語!$J$10</f>
        <v>0</v>
      </c>
      <c r="H14" s="23">
        <f>COUNTIF(国語!K21,1)*国語!$F$10</f>
        <v>0</v>
      </c>
      <c r="I14" s="23">
        <f>COUNTIF(国語!L21,1)*国語!$F$10</f>
        <v>0</v>
      </c>
      <c r="J14" s="23">
        <f>COUNTIF(国語!M21,1)*国語!$M$10</f>
        <v>0</v>
      </c>
      <c r="K14" s="24">
        <f>COUNTIF(国語!N21,1)*国語!$N$10</f>
        <v>0</v>
      </c>
      <c r="L14" s="124">
        <f>COUNTIF(国語!O21,1)*国語!$O$10</f>
        <v>0</v>
      </c>
      <c r="M14" s="23">
        <f>COUNTIF(国語!P21,1)*国語!$P$10</f>
        <v>0</v>
      </c>
      <c r="N14" s="23">
        <f>COUNTIF(国語!Q21,1)*国語!$Q$10</f>
        <v>0</v>
      </c>
      <c r="O14" s="23">
        <f>COUNTIF(国語!R21,1)*国語!$R$10</f>
        <v>0</v>
      </c>
      <c r="P14" s="24">
        <f>COUNTIF(国語!S21,1)*国語!$S$10</f>
        <v>0</v>
      </c>
      <c r="Q14" s="124">
        <f>COUNTIF(国語!T21,1)*国語!$T$10</f>
        <v>0</v>
      </c>
      <c r="R14" s="23">
        <f>COUNTIF(国語!U21,1)*国語!$U$10</f>
        <v>0</v>
      </c>
      <c r="S14" s="23">
        <f>COUNTIF(国語!V21,1)*国語!$V$10</f>
        <v>0</v>
      </c>
      <c r="T14" s="23">
        <f>COUNTIF(国語!W21,1)*国語!$W$10</f>
        <v>0</v>
      </c>
      <c r="U14" s="24">
        <f>COUNTIF(国語!X21,1)*国語!$X$10</f>
        <v>0</v>
      </c>
      <c r="V14" s="124">
        <f>COUNTIF(国語!Y21,1)*国語!$Y$10</f>
        <v>0</v>
      </c>
      <c r="W14" s="23">
        <f>COUNTIF(国語!Z21,1)*国語!$Z$10</f>
        <v>0</v>
      </c>
      <c r="X14" s="23">
        <f>COUNTIF(国語!AA21,1)*国語!$AA$10</f>
        <v>0</v>
      </c>
      <c r="Y14" s="23">
        <f>COUNTIF(国語!AB21,1)*国語!$AB$10</f>
        <v>0</v>
      </c>
      <c r="Z14" s="24">
        <f>COUNTIF(国語!AC21,1)*国語!$AC$10</f>
        <v>0</v>
      </c>
      <c r="AA14" s="124">
        <f>COUNTIF(国語!AD21,1)*国語!$AD$10</f>
        <v>0</v>
      </c>
      <c r="AB14" s="23">
        <f>COUNTIF(国語!AE21,1)*国語!$AE$10</f>
        <v>0</v>
      </c>
      <c r="AC14" s="23">
        <f>COUNTIF(国語!AF21,1)*国語!$AF$10</f>
        <v>0</v>
      </c>
      <c r="AD14" s="23">
        <f>COUNTIF(国語!AG21,1)*国語!$AG$10</f>
        <v>0</v>
      </c>
      <c r="AE14" s="24">
        <f>COUNTIF(国語!AH21,1)*国語!$AH$10</f>
        <v>0</v>
      </c>
      <c r="AF14" s="166">
        <f>COUNTIF(国語!AI21,1)*国語!$AI$10</f>
        <v>0</v>
      </c>
      <c r="AG14" s="23">
        <f>COUNTIF(国語!AJ21,1)*国語!$AJ$10</f>
        <v>0</v>
      </c>
      <c r="AH14" s="23">
        <f>COUNTIF(国語!AK21,1)*国語!$AK$10</f>
        <v>0</v>
      </c>
      <c r="AI14" s="23">
        <f>COUNTIF(国語!AL21,1)*国語!$AL$10</f>
        <v>0</v>
      </c>
      <c r="AJ14" s="24">
        <f>COUNTIF(国語!AM21,1)*国語!$AM$10</f>
        <v>0</v>
      </c>
      <c r="AK14" s="124">
        <f>COUNTIF(国語!AN21,1)*国語!$AN$10</f>
        <v>0</v>
      </c>
      <c r="AL14" s="23">
        <f>COUNTIF(国語!AO21,1)*国語!$AO$10</f>
        <v>0</v>
      </c>
      <c r="AM14" s="23">
        <f>COUNTIF(国語!AP21,1)*国語!$AP$10</f>
        <v>0</v>
      </c>
      <c r="AN14" s="23">
        <f>COUNTIF(国語!AQ21,1)*国語!$AQ$10</f>
        <v>0</v>
      </c>
      <c r="AO14" s="24">
        <f>COUNTIF(国語!AR21,1)*国語!$AR$10</f>
        <v>0</v>
      </c>
      <c r="AP14" s="124">
        <f>COUNTIF(国語!AS21,1)*国語!$AS$10</f>
        <v>0</v>
      </c>
      <c r="AQ14" s="23">
        <f>COUNTIF(国語!AT21,1)*国語!$AT$10</f>
        <v>0</v>
      </c>
      <c r="AR14" s="23">
        <f>COUNTIF(国語!AU21,1)*国語!$AU$10</f>
        <v>0</v>
      </c>
      <c r="AS14" s="23">
        <f>COUNTIF(国語!AV21,1)*国語!$AV$10</f>
        <v>0</v>
      </c>
      <c r="AT14" s="24">
        <f>COUNTIF(国語!AW21,1)*国語!$AW$10</f>
        <v>0</v>
      </c>
      <c r="AU14" s="124">
        <f>COUNTIF(国語!AX21,1)*国語!$AX$10</f>
        <v>0</v>
      </c>
      <c r="AV14" s="23">
        <f>COUNTIF(国語!AY21,1)*国語!$AY$10</f>
        <v>0</v>
      </c>
      <c r="AW14" s="23">
        <f>COUNTIF(国語!AZ21,1)*国語!$AZ$10</f>
        <v>0</v>
      </c>
      <c r="AX14" s="23">
        <f>COUNTIF(国語!BA21,1)*国語!$BA$10</f>
        <v>0</v>
      </c>
      <c r="AY14" s="24">
        <f>COUNTIF(国語!BB21,1)*国語!$BB$10</f>
        <v>0</v>
      </c>
      <c r="AZ14" s="315">
        <f t="shared" si="0"/>
        <v>0</v>
      </c>
      <c r="BA14" s="120"/>
      <c r="BC14" s="7" t="s">
        <v>64</v>
      </c>
      <c r="BD14" s="723">
        <f>国語!O58</f>
        <v>0</v>
      </c>
      <c r="BF14" s="7" t="s">
        <v>64</v>
      </c>
      <c r="BG14" s="720">
        <v>97</v>
      </c>
      <c r="BI14" s="460">
        <v>11</v>
      </c>
      <c r="BJ14" s="814" t="s">
        <v>268</v>
      </c>
      <c r="BK14" s="814" t="s">
        <v>287</v>
      </c>
      <c r="BL14" s="183" t="s">
        <v>243</v>
      </c>
      <c r="BM14" s="743" t="s">
        <v>291</v>
      </c>
    </row>
    <row r="15" spans="1:65" ht="50.25" customHeight="1" thickBot="1" x14ac:dyDescent="0.2">
      <c r="A15" s="311">
        <v>12</v>
      </c>
      <c r="B15" s="14">
        <f>COUNTIF(国語!E22,1)*国語!$E$10</f>
        <v>0</v>
      </c>
      <c r="C15" s="147">
        <f>COUNTIF(国語!F22,1)*国語!$F$10</f>
        <v>0</v>
      </c>
      <c r="D15" s="147">
        <f>COUNTIF(国語!G22,1)*国語!$G$10</f>
        <v>0</v>
      </c>
      <c r="E15" s="147">
        <f>COUNTIF(国語!H22,1)*国語!$H$10</f>
        <v>0</v>
      </c>
      <c r="F15" s="148">
        <f>COUNTIF(国語!I22,1)*国語!$I$10</f>
        <v>0</v>
      </c>
      <c r="G15" s="149">
        <f>COUNTIF(国語!J22,1)*国語!$J$10</f>
        <v>0</v>
      </c>
      <c r="H15" s="147">
        <f>COUNTIF(国語!K22,1)*国語!$F$10</f>
        <v>0</v>
      </c>
      <c r="I15" s="147">
        <f>COUNTIF(国語!L22,1)*国語!$F$10</f>
        <v>0</v>
      </c>
      <c r="J15" s="147">
        <f>COUNTIF(国語!M22,1)*国語!$M$10</f>
        <v>0</v>
      </c>
      <c r="K15" s="148">
        <f>COUNTIF(国語!N22,1)*国語!$N$10</f>
        <v>0</v>
      </c>
      <c r="L15" s="149">
        <f>COUNTIF(国語!O22,1)*国語!$O$10</f>
        <v>0</v>
      </c>
      <c r="M15" s="147">
        <f>COUNTIF(国語!P22,1)*国語!$P$10</f>
        <v>0</v>
      </c>
      <c r="N15" s="147">
        <f>COUNTIF(国語!Q22,1)*国語!$Q$10</f>
        <v>0</v>
      </c>
      <c r="O15" s="147">
        <f>COUNTIF(国語!R22,1)*国語!$R$10</f>
        <v>0</v>
      </c>
      <c r="P15" s="148">
        <f>COUNTIF(国語!S22,1)*国語!$S$10</f>
        <v>0</v>
      </c>
      <c r="Q15" s="149">
        <f>COUNTIF(国語!T22,1)*国語!$T$10</f>
        <v>0</v>
      </c>
      <c r="R15" s="147">
        <f>COUNTIF(国語!U22,1)*国語!$U$10</f>
        <v>0</v>
      </c>
      <c r="S15" s="147">
        <f>COUNTIF(国語!V22,1)*国語!$V$10</f>
        <v>0</v>
      </c>
      <c r="T15" s="147">
        <f>COUNTIF(国語!W22,1)*国語!$W$10</f>
        <v>0</v>
      </c>
      <c r="U15" s="148">
        <f>COUNTIF(国語!X22,1)*国語!$X$10</f>
        <v>0</v>
      </c>
      <c r="V15" s="149">
        <f>COUNTIF(国語!Y22,1)*国語!$Y$10</f>
        <v>0</v>
      </c>
      <c r="W15" s="147">
        <f>COUNTIF(国語!Z22,1)*国語!$Z$10</f>
        <v>0</v>
      </c>
      <c r="X15" s="147">
        <f>COUNTIF(国語!AA22,1)*国語!$AA$10</f>
        <v>0</v>
      </c>
      <c r="Y15" s="147">
        <f>COUNTIF(国語!AB22,1)*国語!$AB$10</f>
        <v>0</v>
      </c>
      <c r="Z15" s="148">
        <f>COUNTIF(国語!AC22,1)*国語!$AC$10</f>
        <v>0</v>
      </c>
      <c r="AA15" s="149">
        <f>COUNTIF(国語!AD22,1)*国語!$AD$10</f>
        <v>0</v>
      </c>
      <c r="AB15" s="147">
        <f>COUNTIF(国語!AE22,1)*国語!$AE$10</f>
        <v>0</v>
      </c>
      <c r="AC15" s="147">
        <f>COUNTIF(国語!AF22,1)*国語!$AF$10</f>
        <v>0</v>
      </c>
      <c r="AD15" s="147">
        <f>COUNTIF(国語!AG22,1)*国語!$AG$10</f>
        <v>0</v>
      </c>
      <c r="AE15" s="148">
        <f>COUNTIF(国語!AH22,1)*国語!$AH$10</f>
        <v>0</v>
      </c>
      <c r="AF15" s="152">
        <f>COUNTIF(国語!AI22,1)*国語!$AI$10</f>
        <v>0</v>
      </c>
      <c r="AG15" s="147">
        <f>COUNTIF(国語!AJ22,1)*国語!$AJ$10</f>
        <v>0</v>
      </c>
      <c r="AH15" s="147">
        <f>COUNTIF(国語!AK22,1)*国語!$AK$10</f>
        <v>0</v>
      </c>
      <c r="AI15" s="147">
        <f>COUNTIF(国語!AL22,1)*国語!$AL$10</f>
        <v>0</v>
      </c>
      <c r="AJ15" s="148">
        <f>COUNTIF(国語!AM22,1)*国語!$AM$10</f>
        <v>0</v>
      </c>
      <c r="AK15" s="149">
        <f>COUNTIF(国語!AN22,1)*国語!$AN$10</f>
        <v>0</v>
      </c>
      <c r="AL15" s="147">
        <f>COUNTIF(国語!AO22,1)*国語!$AO$10</f>
        <v>0</v>
      </c>
      <c r="AM15" s="147">
        <f>COUNTIF(国語!AP22,1)*国語!$AP$10</f>
        <v>0</v>
      </c>
      <c r="AN15" s="147">
        <f>COUNTIF(国語!AQ22,1)*国語!$AQ$10</f>
        <v>0</v>
      </c>
      <c r="AO15" s="148">
        <f>COUNTIF(国語!AR22,1)*国語!$AR$10</f>
        <v>0</v>
      </c>
      <c r="AP15" s="149">
        <f>COUNTIF(国語!AS22,1)*国語!$AS$10</f>
        <v>0</v>
      </c>
      <c r="AQ15" s="147">
        <f>COUNTIF(国語!AT22,1)*国語!$AT$10</f>
        <v>0</v>
      </c>
      <c r="AR15" s="147">
        <f>COUNTIF(国語!AU22,1)*国語!$AU$10</f>
        <v>0</v>
      </c>
      <c r="AS15" s="147">
        <f>COUNTIF(国語!AV22,1)*国語!$AV$10</f>
        <v>0</v>
      </c>
      <c r="AT15" s="148">
        <f>COUNTIF(国語!AW22,1)*国語!$AW$10</f>
        <v>0</v>
      </c>
      <c r="AU15" s="149">
        <f>COUNTIF(国語!AX22,1)*国語!$AX$10</f>
        <v>0</v>
      </c>
      <c r="AV15" s="147">
        <f>COUNTIF(国語!AY22,1)*国語!$AY$10</f>
        <v>0</v>
      </c>
      <c r="AW15" s="147">
        <f>COUNTIF(国語!AZ22,1)*国語!$AZ$10</f>
        <v>0</v>
      </c>
      <c r="AX15" s="147">
        <f>COUNTIF(国語!BA22,1)*国語!$BA$10</f>
        <v>0</v>
      </c>
      <c r="AY15" s="148">
        <f>COUNTIF(国語!BB22,1)*国語!$BB$10</f>
        <v>0</v>
      </c>
      <c r="AZ15" s="317">
        <f t="shared" si="0"/>
        <v>0</v>
      </c>
      <c r="BA15" s="120"/>
      <c r="BC15" s="7" t="s">
        <v>65</v>
      </c>
      <c r="BD15" s="723">
        <f>国語!P58</f>
        <v>0</v>
      </c>
      <c r="BF15" s="7" t="s">
        <v>65</v>
      </c>
      <c r="BG15" s="720">
        <v>95</v>
      </c>
      <c r="BI15" s="460">
        <v>12</v>
      </c>
      <c r="BJ15" s="814" t="s">
        <v>268</v>
      </c>
      <c r="BK15" s="812" t="s">
        <v>289</v>
      </c>
      <c r="BL15" s="183" t="s">
        <v>243</v>
      </c>
      <c r="BM15" s="743" t="s">
        <v>291</v>
      </c>
    </row>
    <row r="16" spans="1:65" ht="50.25" customHeight="1" x14ac:dyDescent="0.15">
      <c r="A16" s="114">
        <v>13</v>
      </c>
      <c r="B16" s="18">
        <f>COUNTIF(国語!E23,1)*国語!$E$10</f>
        <v>0</v>
      </c>
      <c r="C16" s="16">
        <f>COUNTIF(国語!F23,1)*国語!$F$10</f>
        <v>0</v>
      </c>
      <c r="D16" s="16">
        <f>COUNTIF(国語!G23,1)*国語!$G$10</f>
        <v>0</v>
      </c>
      <c r="E16" s="16">
        <f>COUNTIF(国語!H23,1)*国語!$H$10</f>
        <v>0</v>
      </c>
      <c r="F16" s="17">
        <f>COUNTIF(国語!I23,1)*国語!$I$10</f>
        <v>0</v>
      </c>
      <c r="G16" s="122">
        <f>COUNTIF(国語!J23,1)*国語!$J$10</f>
        <v>0</v>
      </c>
      <c r="H16" s="16">
        <f>COUNTIF(国語!K23,1)*国語!$F$10</f>
        <v>0</v>
      </c>
      <c r="I16" s="16">
        <f>COUNTIF(国語!L23,1)*国語!$F$10</f>
        <v>0</v>
      </c>
      <c r="J16" s="16">
        <f>COUNTIF(国語!M23,1)*国語!$M$10</f>
        <v>0</v>
      </c>
      <c r="K16" s="17">
        <f>COUNTIF(国語!N23,1)*国語!$N$10</f>
        <v>0</v>
      </c>
      <c r="L16" s="122">
        <f>COUNTIF(国語!O23,1)*国語!$O$10</f>
        <v>0</v>
      </c>
      <c r="M16" s="16">
        <f>COUNTIF(国語!P23,1)*国語!$P$10</f>
        <v>0</v>
      </c>
      <c r="N16" s="16">
        <f>COUNTIF(国語!Q23,1)*国語!$Q$10</f>
        <v>0</v>
      </c>
      <c r="O16" s="16">
        <f>COUNTIF(国語!R23,1)*国語!$R$10</f>
        <v>0</v>
      </c>
      <c r="P16" s="17">
        <f>COUNTIF(国語!S23,1)*国語!$S$10</f>
        <v>0</v>
      </c>
      <c r="Q16" s="122">
        <f>COUNTIF(国語!T23,1)*国語!$T$10</f>
        <v>0</v>
      </c>
      <c r="R16" s="16">
        <f>COUNTIF(国語!U23,1)*国語!$U$10</f>
        <v>0</v>
      </c>
      <c r="S16" s="16">
        <f>COUNTIF(国語!V23,1)*国語!$V$10</f>
        <v>0</v>
      </c>
      <c r="T16" s="16">
        <f>COUNTIF(国語!W23,1)*国語!$W$10</f>
        <v>0</v>
      </c>
      <c r="U16" s="17">
        <f>COUNTIF(国語!X23,1)*国語!$X$10</f>
        <v>0</v>
      </c>
      <c r="V16" s="122">
        <f>COUNTIF(国語!Y23,1)*国語!$Y$10</f>
        <v>0</v>
      </c>
      <c r="W16" s="16">
        <f>COUNTIF(国語!Z23,1)*国語!$Z$10</f>
        <v>0</v>
      </c>
      <c r="X16" s="16">
        <f>COUNTIF(国語!AA23,1)*国語!$AA$10</f>
        <v>0</v>
      </c>
      <c r="Y16" s="16">
        <f>COUNTIF(国語!AB23,1)*国語!$AB$10</f>
        <v>0</v>
      </c>
      <c r="Z16" s="17">
        <f>COUNTIF(国語!AC23,1)*国語!$AC$10</f>
        <v>0</v>
      </c>
      <c r="AA16" s="122">
        <f>COUNTIF(国語!AD23,1)*国語!$AD$10</f>
        <v>0</v>
      </c>
      <c r="AB16" s="16">
        <f>COUNTIF(国語!AE23,1)*国語!$AE$10</f>
        <v>0</v>
      </c>
      <c r="AC16" s="16">
        <f>COUNTIF(国語!AF23,1)*国語!$AF$10</f>
        <v>0</v>
      </c>
      <c r="AD16" s="16">
        <f>COUNTIF(国語!AG23,1)*国語!$AG$10</f>
        <v>0</v>
      </c>
      <c r="AE16" s="17">
        <f>COUNTIF(国語!AH23,1)*国語!$AH$10</f>
        <v>0</v>
      </c>
      <c r="AF16" s="150">
        <f>COUNTIF(国語!AI23,1)*国語!$AI$10</f>
        <v>0</v>
      </c>
      <c r="AG16" s="16">
        <f>COUNTIF(国語!AJ23,1)*国語!$AJ$10</f>
        <v>0</v>
      </c>
      <c r="AH16" s="16">
        <f>COUNTIF(国語!AK23,1)*国語!$AK$10</f>
        <v>0</v>
      </c>
      <c r="AI16" s="16">
        <f>COUNTIF(国語!AL23,1)*国語!$AL$10</f>
        <v>0</v>
      </c>
      <c r="AJ16" s="17">
        <f>COUNTIF(国語!AM23,1)*国語!$AM$10</f>
        <v>0</v>
      </c>
      <c r="AK16" s="122">
        <f>COUNTIF(国語!AN23,1)*国語!$AN$10</f>
        <v>0</v>
      </c>
      <c r="AL16" s="16">
        <f>COUNTIF(国語!AO23,1)*国語!$AO$10</f>
        <v>0</v>
      </c>
      <c r="AM16" s="16">
        <f>COUNTIF(国語!AP23,1)*国語!$AP$10</f>
        <v>0</v>
      </c>
      <c r="AN16" s="16">
        <f>COUNTIF(国語!AQ23,1)*国語!$AQ$10</f>
        <v>0</v>
      </c>
      <c r="AO16" s="17">
        <f>COUNTIF(国語!AR23,1)*国語!$AR$10</f>
        <v>0</v>
      </c>
      <c r="AP16" s="122">
        <f>COUNTIF(国語!AS23,1)*国語!$AS$10</f>
        <v>0</v>
      </c>
      <c r="AQ16" s="16">
        <f>COUNTIF(国語!AT23,1)*国語!$AT$10</f>
        <v>0</v>
      </c>
      <c r="AR16" s="16">
        <f>COUNTIF(国語!AU23,1)*国語!$AU$10</f>
        <v>0</v>
      </c>
      <c r="AS16" s="16">
        <f>COUNTIF(国語!AV23,1)*国語!$AV$10</f>
        <v>0</v>
      </c>
      <c r="AT16" s="17">
        <f>COUNTIF(国語!AW23,1)*国語!$AW$10</f>
        <v>0</v>
      </c>
      <c r="AU16" s="122">
        <f>COUNTIF(国語!AX23,1)*国語!$AX$10</f>
        <v>0</v>
      </c>
      <c r="AV16" s="16">
        <f>COUNTIF(国語!AY23,1)*国語!$AY$10</f>
        <v>0</v>
      </c>
      <c r="AW16" s="16">
        <f>COUNTIF(国語!AZ23,1)*国語!$AZ$10</f>
        <v>0</v>
      </c>
      <c r="AX16" s="16">
        <f>COUNTIF(国語!BA23,1)*国語!$BA$10</f>
        <v>0</v>
      </c>
      <c r="AY16" s="17">
        <f>COUNTIF(国語!BB23,1)*国語!$BB$10</f>
        <v>0</v>
      </c>
      <c r="AZ16" s="313">
        <f t="shared" si="0"/>
        <v>0</v>
      </c>
      <c r="BA16" s="120"/>
      <c r="BC16" s="7" t="s">
        <v>66</v>
      </c>
      <c r="BD16" s="723">
        <f>国語!Q58</f>
        <v>0</v>
      </c>
      <c r="BF16" s="7" t="s">
        <v>66</v>
      </c>
      <c r="BG16" s="720">
        <v>94.699999999999989</v>
      </c>
      <c r="BI16" s="460">
        <v>13</v>
      </c>
      <c r="BJ16" s="814" t="s">
        <v>268</v>
      </c>
      <c r="BK16" s="812" t="s">
        <v>290</v>
      </c>
      <c r="BL16" s="183" t="s">
        <v>243</v>
      </c>
      <c r="BM16" s="743" t="s">
        <v>291</v>
      </c>
    </row>
    <row r="17" spans="1:65" ht="50.25" customHeight="1" thickBot="1" x14ac:dyDescent="0.2">
      <c r="A17" s="307">
        <v>14</v>
      </c>
      <c r="B17" s="15">
        <f>COUNTIF(国語!E24,1)*国語!$E$10</f>
        <v>0</v>
      </c>
      <c r="C17" s="19">
        <f>COUNTIF(国語!F24,1)*国語!$F$10</f>
        <v>0</v>
      </c>
      <c r="D17" s="19">
        <f>COUNTIF(国語!G24,1)*国語!$G$10</f>
        <v>0</v>
      </c>
      <c r="E17" s="19">
        <f>COUNTIF(国語!H24,1)*国語!$H$10</f>
        <v>0</v>
      </c>
      <c r="F17" s="20">
        <f>COUNTIF(国語!I24,1)*国語!$I$10</f>
        <v>0</v>
      </c>
      <c r="G17" s="123">
        <f>COUNTIF(国語!J24,1)*国語!$J$10</f>
        <v>0</v>
      </c>
      <c r="H17" s="19">
        <f>COUNTIF(国語!K24,1)*国語!$F$10</f>
        <v>0</v>
      </c>
      <c r="I17" s="19">
        <f>COUNTIF(国語!L24,1)*国語!$F$10</f>
        <v>0</v>
      </c>
      <c r="J17" s="19">
        <f>COUNTIF(国語!M24,1)*国語!$M$10</f>
        <v>0</v>
      </c>
      <c r="K17" s="20">
        <f>COUNTIF(国語!N24,1)*国語!$N$10</f>
        <v>0</v>
      </c>
      <c r="L17" s="123">
        <f>COUNTIF(国語!O24,1)*国語!$O$10</f>
        <v>0</v>
      </c>
      <c r="M17" s="19">
        <f>COUNTIF(国語!P24,1)*国語!$P$10</f>
        <v>0</v>
      </c>
      <c r="N17" s="19">
        <f>COUNTIF(国語!Q24,1)*国語!$Q$10</f>
        <v>0</v>
      </c>
      <c r="O17" s="19">
        <f>COUNTIF(国語!R24,1)*国語!$R$10</f>
        <v>0</v>
      </c>
      <c r="P17" s="20">
        <f>COUNTIF(国語!S24,1)*国語!$S$10</f>
        <v>0</v>
      </c>
      <c r="Q17" s="123">
        <f>COUNTIF(国語!T24,1)*国語!$T$10</f>
        <v>0</v>
      </c>
      <c r="R17" s="19">
        <f>COUNTIF(国語!U24,1)*国語!$U$10</f>
        <v>0</v>
      </c>
      <c r="S17" s="19">
        <f>COUNTIF(国語!V24,1)*国語!$V$10</f>
        <v>0</v>
      </c>
      <c r="T17" s="19">
        <f>COUNTIF(国語!W24,1)*国語!$W$10</f>
        <v>0</v>
      </c>
      <c r="U17" s="20">
        <f>COUNTIF(国語!X24,1)*国語!$X$10</f>
        <v>0</v>
      </c>
      <c r="V17" s="123">
        <f>COUNTIF(国語!Y24,1)*国語!$Y$10</f>
        <v>0</v>
      </c>
      <c r="W17" s="19">
        <f>COUNTIF(国語!Z24,1)*国語!$Z$10</f>
        <v>0</v>
      </c>
      <c r="X17" s="19">
        <f>COUNTIF(国語!AA24,1)*国語!$AA$10</f>
        <v>0</v>
      </c>
      <c r="Y17" s="19">
        <f>COUNTIF(国語!AB24,1)*国語!$AB$10</f>
        <v>0</v>
      </c>
      <c r="Z17" s="20">
        <f>COUNTIF(国語!AC24,1)*国語!$AC$10</f>
        <v>0</v>
      </c>
      <c r="AA17" s="123">
        <f>COUNTIF(国語!AD24,1)*国語!$AD$10</f>
        <v>0</v>
      </c>
      <c r="AB17" s="19">
        <f>COUNTIF(国語!AE24,1)*国語!$AE$10</f>
        <v>0</v>
      </c>
      <c r="AC17" s="19">
        <f>COUNTIF(国語!AF24,1)*国語!$AF$10</f>
        <v>0</v>
      </c>
      <c r="AD17" s="19">
        <f>COUNTIF(国語!AG24,1)*国語!$AG$10</f>
        <v>0</v>
      </c>
      <c r="AE17" s="20">
        <f>COUNTIF(国語!AH24,1)*国語!$AH$10</f>
        <v>0</v>
      </c>
      <c r="AF17" s="165">
        <f>COUNTIF(国語!AI24,1)*国語!$AI$10</f>
        <v>0</v>
      </c>
      <c r="AG17" s="19">
        <f>COUNTIF(国語!AJ24,1)*国語!$AJ$10</f>
        <v>0</v>
      </c>
      <c r="AH17" s="19">
        <f>COUNTIF(国語!AK24,1)*国語!$AK$10</f>
        <v>0</v>
      </c>
      <c r="AI17" s="19">
        <f>COUNTIF(国語!AL24,1)*国語!$AL$10</f>
        <v>0</v>
      </c>
      <c r="AJ17" s="20">
        <f>COUNTIF(国語!AM24,1)*国語!$AM$10</f>
        <v>0</v>
      </c>
      <c r="AK17" s="123">
        <f>COUNTIF(国語!AN24,1)*国語!$AN$10</f>
        <v>0</v>
      </c>
      <c r="AL17" s="19">
        <f>COUNTIF(国語!AO24,1)*国語!$AO$10</f>
        <v>0</v>
      </c>
      <c r="AM17" s="19">
        <f>COUNTIF(国語!AP24,1)*国語!$AP$10</f>
        <v>0</v>
      </c>
      <c r="AN17" s="19">
        <f>COUNTIF(国語!AQ24,1)*国語!$AQ$10</f>
        <v>0</v>
      </c>
      <c r="AO17" s="20">
        <f>COUNTIF(国語!AR24,1)*国語!$AR$10</f>
        <v>0</v>
      </c>
      <c r="AP17" s="123">
        <f>COUNTIF(国語!AS24,1)*国語!$AS$10</f>
        <v>0</v>
      </c>
      <c r="AQ17" s="19">
        <f>COUNTIF(国語!AT24,1)*国語!$AT$10</f>
        <v>0</v>
      </c>
      <c r="AR17" s="19">
        <f>COUNTIF(国語!AU24,1)*国語!$AU$10</f>
        <v>0</v>
      </c>
      <c r="AS17" s="19">
        <f>COUNTIF(国語!AV24,1)*国語!$AV$10</f>
        <v>0</v>
      </c>
      <c r="AT17" s="20">
        <f>COUNTIF(国語!AW24,1)*国語!$AW$10</f>
        <v>0</v>
      </c>
      <c r="AU17" s="123">
        <f>COUNTIF(国語!AX24,1)*国語!$AX$10</f>
        <v>0</v>
      </c>
      <c r="AV17" s="19">
        <f>COUNTIF(国語!AY24,1)*国語!$AY$10</f>
        <v>0</v>
      </c>
      <c r="AW17" s="19">
        <f>COUNTIF(国語!AZ24,1)*国語!$AZ$10</f>
        <v>0</v>
      </c>
      <c r="AX17" s="19">
        <f>COUNTIF(国語!BA24,1)*国語!$BA$10</f>
        <v>0</v>
      </c>
      <c r="AY17" s="20">
        <f>COUNTIF(国語!BB24,1)*国語!$BB$10</f>
        <v>0</v>
      </c>
      <c r="AZ17" s="314">
        <f t="shared" si="0"/>
        <v>0</v>
      </c>
      <c r="BA17" s="120"/>
      <c r="BC17" s="7" t="s">
        <v>67</v>
      </c>
      <c r="BD17" s="723">
        <f>国語!R58</f>
        <v>0</v>
      </c>
      <c r="BF17" s="7" t="s">
        <v>67</v>
      </c>
      <c r="BG17" s="720">
        <v>44.2</v>
      </c>
      <c r="BI17" s="460">
        <v>14</v>
      </c>
      <c r="BJ17" s="814">
        <v>3</v>
      </c>
      <c r="BK17" s="817" t="s">
        <v>209</v>
      </c>
      <c r="BL17" s="183" t="s">
        <v>243</v>
      </c>
      <c r="BM17" s="744" t="s">
        <v>246</v>
      </c>
    </row>
    <row r="18" spans="1:65" ht="50.25" customHeight="1" x14ac:dyDescent="0.15">
      <c r="A18" s="309">
        <v>15</v>
      </c>
      <c r="B18" s="13">
        <f>COUNTIF(国語!E25,1)*国語!$E$10</f>
        <v>0</v>
      </c>
      <c r="C18" s="23">
        <f>COUNTIF(国語!F25,1)*国語!$F$10</f>
        <v>0</v>
      </c>
      <c r="D18" s="23">
        <f>COUNTIF(国語!G25,1)*国語!$G$10</f>
        <v>0</v>
      </c>
      <c r="E18" s="23">
        <f>COUNTIF(国語!H25,1)*国語!$H$10</f>
        <v>0</v>
      </c>
      <c r="F18" s="24">
        <f>COUNTIF(国語!I25,1)*国語!$I$10</f>
        <v>0</v>
      </c>
      <c r="G18" s="124">
        <f>COUNTIF(国語!J25,1)*国語!$J$10</f>
        <v>0</v>
      </c>
      <c r="H18" s="23">
        <f>COUNTIF(国語!K25,1)*国語!$F$10</f>
        <v>0</v>
      </c>
      <c r="I18" s="23">
        <f>COUNTIF(国語!L25,1)*国語!$F$10</f>
        <v>0</v>
      </c>
      <c r="J18" s="23">
        <f>COUNTIF(国語!M25,1)*国語!$M$10</f>
        <v>0</v>
      </c>
      <c r="K18" s="24">
        <f>COUNTIF(国語!N25,1)*国語!$N$10</f>
        <v>0</v>
      </c>
      <c r="L18" s="124">
        <f>COUNTIF(国語!O25,1)*国語!$O$10</f>
        <v>0</v>
      </c>
      <c r="M18" s="23">
        <f>COUNTIF(国語!P25,1)*国語!$P$10</f>
        <v>0</v>
      </c>
      <c r="N18" s="23">
        <f>COUNTIF(国語!Q25,1)*国語!$Q$10</f>
        <v>0</v>
      </c>
      <c r="O18" s="23">
        <f>COUNTIF(国語!R25,1)*国語!$R$10</f>
        <v>0</v>
      </c>
      <c r="P18" s="24">
        <f>COUNTIF(国語!S25,1)*国語!$S$10</f>
        <v>0</v>
      </c>
      <c r="Q18" s="124">
        <f>COUNTIF(国語!T25,1)*国語!$T$10</f>
        <v>0</v>
      </c>
      <c r="R18" s="23">
        <f>COUNTIF(国語!U25,1)*国語!$U$10</f>
        <v>0</v>
      </c>
      <c r="S18" s="23">
        <f>COUNTIF(国語!V25,1)*国語!$V$10</f>
        <v>0</v>
      </c>
      <c r="T18" s="23">
        <f>COUNTIF(国語!W25,1)*国語!$W$10</f>
        <v>0</v>
      </c>
      <c r="U18" s="24">
        <f>COUNTIF(国語!X25,1)*国語!$X$10</f>
        <v>0</v>
      </c>
      <c r="V18" s="124">
        <f>COUNTIF(国語!Y25,1)*国語!$Y$10</f>
        <v>0</v>
      </c>
      <c r="W18" s="23">
        <f>COUNTIF(国語!Z25,1)*国語!$Z$10</f>
        <v>0</v>
      </c>
      <c r="X18" s="23">
        <f>COUNTIF(国語!AA25,1)*国語!$AA$10</f>
        <v>0</v>
      </c>
      <c r="Y18" s="23">
        <f>COUNTIF(国語!AB25,1)*国語!$AB$10</f>
        <v>0</v>
      </c>
      <c r="Z18" s="24">
        <f>COUNTIF(国語!AC25,1)*国語!$AC$10</f>
        <v>0</v>
      </c>
      <c r="AA18" s="124">
        <f>COUNTIF(国語!AD25,1)*国語!$AD$10</f>
        <v>0</v>
      </c>
      <c r="AB18" s="23">
        <f>COUNTIF(国語!AE25,1)*国語!$AE$10</f>
        <v>0</v>
      </c>
      <c r="AC18" s="23">
        <f>COUNTIF(国語!AF25,1)*国語!$AF$10</f>
        <v>0</v>
      </c>
      <c r="AD18" s="23">
        <f>COUNTIF(国語!AG25,1)*国語!$AG$10</f>
        <v>0</v>
      </c>
      <c r="AE18" s="24">
        <f>COUNTIF(国語!AH25,1)*国語!$AH$10</f>
        <v>0</v>
      </c>
      <c r="AF18" s="166">
        <f>COUNTIF(国語!AI25,1)*国語!$AI$10</f>
        <v>0</v>
      </c>
      <c r="AG18" s="23">
        <f>COUNTIF(国語!AJ25,1)*国語!$AJ$10</f>
        <v>0</v>
      </c>
      <c r="AH18" s="23">
        <f>COUNTIF(国語!AK25,1)*国語!$AK$10</f>
        <v>0</v>
      </c>
      <c r="AI18" s="23">
        <f>COUNTIF(国語!AL25,1)*国語!$AL$10</f>
        <v>0</v>
      </c>
      <c r="AJ18" s="24">
        <f>COUNTIF(国語!AM25,1)*国語!$AM$10</f>
        <v>0</v>
      </c>
      <c r="AK18" s="124">
        <f>COUNTIF(国語!AN25,1)*国語!$AN$10</f>
        <v>0</v>
      </c>
      <c r="AL18" s="23">
        <f>COUNTIF(国語!AO25,1)*国語!$AO$10</f>
        <v>0</v>
      </c>
      <c r="AM18" s="23">
        <f>COUNTIF(国語!AP25,1)*国語!$AP$10</f>
        <v>0</v>
      </c>
      <c r="AN18" s="23">
        <f>COUNTIF(国語!AQ25,1)*国語!$AQ$10</f>
        <v>0</v>
      </c>
      <c r="AO18" s="24">
        <f>COUNTIF(国語!AR25,1)*国語!$AR$10</f>
        <v>0</v>
      </c>
      <c r="AP18" s="124">
        <f>COUNTIF(国語!AS25,1)*国語!$AS$10</f>
        <v>0</v>
      </c>
      <c r="AQ18" s="23">
        <f>COUNTIF(国語!AT25,1)*国語!$AT$10</f>
        <v>0</v>
      </c>
      <c r="AR18" s="23">
        <f>COUNTIF(国語!AU25,1)*国語!$AU$10</f>
        <v>0</v>
      </c>
      <c r="AS18" s="23">
        <f>COUNTIF(国語!AV25,1)*国語!$AV$10</f>
        <v>0</v>
      </c>
      <c r="AT18" s="24">
        <f>COUNTIF(国語!AW25,1)*国語!$AW$10</f>
        <v>0</v>
      </c>
      <c r="AU18" s="124">
        <f>COUNTIF(国語!AX25,1)*国語!$AX$10</f>
        <v>0</v>
      </c>
      <c r="AV18" s="23">
        <f>COUNTIF(国語!AY25,1)*国語!$AY$10</f>
        <v>0</v>
      </c>
      <c r="AW18" s="23">
        <f>COUNTIF(国語!AZ25,1)*国語!$AZ$10</f>
        <v>0</v>
      </c>
      <c r="AX18" s="23">
        <f>COUNTIF(国語!BA25,1)*国語!$BA$10</f>
        <v>0</v>
      </c>
      <c r="AY18" s="24">
        <f>COUNTIF(国語!BB25,1)*国語!$BB$10</f>
        <v>0</v>
      </c>
      <c r="AZ18" s="315">
        <f t="shared" si="0"/>
        <v>0</v>
      </c>
      <c r="BA18" s="120"/>
      <c r="BC18" s="7" t="s">
        <v>68</v>
      </c>
      <c r="BD18" s="723">
        <f>国語!S58</f>
        <v>0</v>
      </c>
      <c r="BF18" s="7" t="s">
        <v>68</v>
      </c>
      <c r="BG18" s="720">
        <v>59.199999999999996</v>
      </c>
      <c r="BI18" s="460">
        <v>15</v>
      </c>
      <c r="BJ18" s="814">
        <v>3</v>
      </c>
      <c r="BK18" s="817" t="s">
        <v>210</v>
      </c>
      <c r="BL18" s="183" t="s">
        <v>243</v>
      </c>
      <c r="BM18" s="743" t="s">
        <v>246</v>
      </c>
    </row>
    <row r="19" spans="1:65" ht="50.25" customHeight="1" thickBot="1" x14ac:dyDescent="0.2">
      <c r="A19" s="311">
        <v>16</v>
      </c>
      <c r="B19" s="14">
        <f>COUNTIF(国語!E26,1)*国語!$E$10</f>
        <v>0</v>
      </c>
      <c r="C19" s="147">
        <f>COUNTIF(国語!F26,1)*国語!$F$10</f>
        <v>0</v>
      </c>
      <c r="D19" s="147">
        <f>COUNTIF(国語!G26,1)*国語!$G$10</f>
        <v>0</v>
      </c>
      <c r="E19" s="147">
        <f>COUNTIF(国語!H26,1)*国語!$H$10</f>
        <v>0</v>
      </c>
      <c r="F19" s="148">
        <f>COUNTIF(国語!I26,1)*国語!$I$10</f>
        <v>0</v>
      </c>
      <c r="G19" s="149">
        <f>COUNTIF(国語!J26,1)*国語!$J$10</f>
        <v>0</v>
      </c>
      <c r="H19" s="147">
        <f>COUNTIF(国語!K26,1)*国語!$F$10</f>
        <v>0</v>
      </c>
      <c r="I19" s="147">
        <f>COUNTIF(国語!L26,1)*国語!$F$10</f>
        <v>0</v>
      </c>
      <c r="J19" s="147">
        <f>COUNTIF(国語!M26,1)*国語!$M$10</f>
        <v>0</v>
      </c>
      <c r="K19" s="148">
        <f>COUNTIF(国語!N26,1)*国語!$N$10</f>
        <v>0</v>
      </c>
      <c r="L19" s="149">
        <f>COUNTIF(国語!O26,1)*国語!$O$10</f>
        <v>0</v>
      </c>
      <c r="M19" s="147">
        <f>COUNTIF(国語!P26,1)*国語!$P$10</f>
        <v>0</v>
      </c>
      <c r="N19" s="147">
        <f>COUNTIF(国語!Q26,1)*国語!$Q$10</f>
        <v>0</v>
      </c>
      <c r="O19" s="147">
        <f>COUNTIF(国語!R26,1)*国語!$R$10</f>
        <v>0</v>
      </c>
      <c r="P19" s="148">
        <f>COUNTIF(国語!S26,1)*国語!$S$10</f>
        <v>0</v>
      </c>
      <c r="Q19" s="149">
        <f>COUNTIF(国語!T26,1)*国語!$T$10</f>
        <v>0</v>
      </c>
      <c r="R19" s="147">
        <f>COUNTIF(国語!U26,1)*国語!$U$10</f>
        <v>0</v>
      </c>
      <c r="S19" s="147">
        <f>COUNTIF(国語!V26,1)*国語!$V$10</f>
        <v>0</v>
      </c>
      <c r="T19" s="147">
        <f>COUNTIF(国語!W26,1)*国語!$W$10</f>
        <v>0</v>
      </c>
      <c r="U19" s="148">
        <f>COUNTIF(国語!X26,1)*国語!$X$10</f>
        <v>0</v>
      </c>
      <c r="V19" s="149">
        <f>COUNTIF(国語!Y26,1)*国語!$Y$10</f>
        <v>0</v>
      </c>
      <c r="W19" s="147">
        <f>COUNTIF(国語!Z26,1)*国語!$Z$10</f>
        <v>0</v>
      </c>
      <c r="X19" s="147">
        <f>COUNTIF(国語!AA26,1)*国語!$AA$10</f>
        <v>0</v>
      </c>
      <c r="Y19" s="147">
        <f>COUNTIF(国語!AB26,1)*国語!$AB$10</f>
        <v>0</v>
      </c>
      <c r="Z19" s="148">
        <f>COUNTIF(国語!AC26,1)*国語!$AC$10</f>
        <v>0</v>
      </c>
      <c r="AA19" s="149">
        <f>COUNTIF(国語!AD26,1)*国語!$AD$10</f>
        <v>0</v>
      </c>
      <c r="AB19" s="147">
        <f>COUNTIF(国語!AE26,1)*国語!$AE$10</f>
        <v>0</v>
      </c>
      <c r="AC19" s="147">
        <f>COUNTIF(国語!AF26,1)*国語!$AF$10</f>
        <v>0</v>
      </c>
      <c r="AD19" s="147">
        <f>COUNTIF(国語!AG26,1)*国語!$AG$10</f>
        <v>0</v>
      </c>
      <c r="AE19" s="148">
        <f>COUNTIF(国語!AH26,1)*国語!$AH$10</f>
        <v>0</v>
      </c>
      <c r="AF19" s="152">
        <f>COUNTIF(国語!AI26,1)*国語!$AI$10</f>
        <v>0</v>
      </c>
      <c r="AG19" s="147">
        <f>COUNTIF(国語!AJ26,1)*国語!$AJ$10</f>
        <v>0</v>
      </c>
      <c r="AH19" s="147">
        <f>COUNTIF(国語!AK26,1)*国語!$AK$10</f>
        <v>0</v>
      </c>
      <c r="AI19" s="147">
        <f>COUNTIF(国語!AL26,1)*国語!$AL$10</f>
        <v>0</v>
      </c>
      <c r="AJ19" s="148">
        <f>COUNTIF(国語!AM26,1)*国語!$AM$10</f>
        <v>0</v>
      </c>
      <c r="AK19" s="149">
        <f>COUNTIF(国語!AN26,1)*国語!$AN$10</f>
        <v>0</v>
      </c>
      <c r="AL19" s="147">
        <f>COUNTIF(国語!AO26,1)*国語!$AO$10</f>
        <v>0</v>
      </c>
      <c r="AM19" s="147">
        <f>COUNTIF(国語!AP26,1)*国語!$AP$10</f>
        <v>0</v>
      </c>
      <c r="AN19" s="147">
        <f>COUNTIF(国語!AQ26,1)*国語!$AQ$10</f>
        <v>0</v>
      </c>
      <c r="AO19" s="148">
        <f>COUNTIF(国語!AR26,1)*国語!$AR$10</f>
        <v>0</v>
      </c>
      <c r="AP19" s="149">
        <f>COUNTIF(国語!AS26,1)*国語!$AS$10</f>
        <v>0</v>
      </c>
      <c r="AQ19" s="147">
        <f>COUNTIF(国語!AT26,1)*国語!$AT$10</f>
        <v>0</v>
      </c>
      <c r="AR19" s="147">
        <f>COUNTIF(国語!AU26,1)*国語!$AU$10</f>
        <v>0</v>
      </c>
      <c r="AS19" s="147">
        <f>COUNTIF(国語!AV26,1)*国語!$AV$10</f>
        <v>0</v>
      </c>
      <c r="AT19" s="148">
        <f>COUNTIF(国語!AW26,1)*国語!$AW$10</f>
        <v>0</v>
      </c>
      <c r="AU19" s="149">
        <f>COUNTIF(国語!AX26,1)*国語!$AX$10</f>
        <v>0</v>
      </c>
      <c r="AV19" s="147">
        <f>COUNTIF(国語!AY26,1)*国語!$AY$10</f>
        <v>0</v>
      </c>
      <c r="AW19" s="147">
        <f>COUNTIF(国語!AZ26,1)*国語!$AZ$10</f>
        <v>0</v>
      </c>
      <c r="AX19" s="147">
        <f>COUNTIF(国語!BA26,1)*国語!$BA$10</f>
        <v>0</v>
      </c>
      <c r="AY19" s="148">
        <f>COUNTIF(国語!BB26,1)*国語!$BB$10</f>
        <v>0</v>
      </c>
      <c r="AZ19" s="313">
        <f t="shared" si="0"/>
        <v>0</v>
      </c>
      <c r="BA19" s="120"/>
      <c r="BC19" s="7" t="s">
        <v>69</v>
      </c>
      <c r="BD19" s="723">
        <f>国語!T58</f>
        <v>0</v>
      </c>
      <c r="BF19" s="7" t="s">
        <v>69</v>
      </c>
      <c r="BG19" s="720">
        <v>79.900000000000006</v>
      </c>
      <c r="BI19" s="460">
        <v>16</v>
      </c>
      <c r="BJ19" s="812" t="s">
        <v>269</v>
      </c>
      <c r="BK19" s="812" t="s">
        <v>282</v>
      </c>
      <c r="BL19" s="183" t="s">
        <v>234</v>
      </c>
      <c r="BM19" s="743" t="s">
        <v>292</v>
      </c>
    </row>
    <row r="20" spans="1:65" ht="50.25" customHeight="1" x14ac:dyDescent="0.15">
      <c r="A20" s="114">
        <v>17</v>
      </c>
      <c r="B20" s="18">
        <f>COUNTIF(国語!E27,1)*国語!$E$10</f>
        <v>0</v>
      </c>
      <c r="C20" s="16">
        <f>COUNTIF(国語!F27,1)*国語!$F$10</f>
        <v>0</v>
      </c>
      <c r="D20" s="16">
        <f>COUNTIF(国語!G27,1)*国語!$G$10</f>
        <v>0</v>
      </c>
      <c r="E20" s="16">
        <f>COUNTIF(国語!H27,1)*国語!$H$10</f>
        <v>0</v>
      </c>
      <c r="F20" s="17">
        <f>COUNTIF(国語!I27,1)*国語!$I$10</f>
        <v>0</v>
      </c>
      <c r="G20" s="122">
        <f>COUNTIF(国語!J27,1)*国語!$J$10</f>
        <v>0</v>
      </c>
      <c r="H20" s="16">
        <f>COUNTIF(国語!K27,1)*国語!$F$10</f>
        <v>0</v>
      </c>
      <c r="I20" s="16">
        <f>COUNTIF(国語!L27,1)*国語!$F$10</f>
        <v>0</v>
      </c>
      <c r="J20" s="16">
        <f>COUNTIF(国語!M27,1)*国語!$M$10</f>
        <v>0</v>
      </c>
      <c r="K20" s="17">
        <f>COUNTIF(国語!N27,1)*国語!$N$10</f>
        <v>0</v>
      </c>
      <c r="L20" s="122">
        <f>COUNTIF(国語!O27,1)*国語!$O$10</f>
        <v>0</v>
      </c>
      <c r="M20" s="16">
        <f>COUNTIF(国語!P27,1)*国語!$P$10</f>
        <v>0</v>
      </c>
      <c r="N20" s="16">
        <f>COUNTIF(国語!Q27,1)*国語!$Q$10</f>
        <v>0</v>
      </c>
      <c r="O20" s="16">
        <f>COUNTIF(国語!R27,1)*国語!$R$10</f>
        <v>0</v>
      </c>
      <c r="P20" s="17">
        <f>COUNTIF(国語!S27,1)*国語!$S$10</f>
        <v>0</v>
      </c>
      <c r="Q20" s="122">
        <f>COUNTIF(国語!T27,1)*国語!$T$10</f>
        <v>0</v>
      </c>
      <c r="R20" s="16">
        <f>COUNTIF(国語!U27,1)*国語!$U$10</f>
        <v>0</v>
      </c>
      <c r="S20" s="16">
        <f>COUNTIF(国語!V27,1)*国語!$V$10</f>
        <v>0</v>
      </c>
      <c r="T20" s="16">
        <f>COUNTIF(国語!W27,1)*国語!$W$10</f>
        <v>0</v>
      </c>
      <c r="U20" s="17">
        <f>COUNTIF(国語!X27,1)*国語!$X$10</f>
        <v>0</v>
      </c>
      <c r="V20" s="122">
        <f>COUNTIF(国語!Y27,1)*国語!$Y$10</f>
        <v>0</v>
      </c>
      <c r="W20" s="16">
        <f>COUNTIF(国語!Z27,1)*国語!$Z$10</f>
        <v>0</v>
      </c>
      <c r="X20" s="16">
        <f>COUNTIF(国語!AA27,1)*国語!$AA$10</f>
        <v>0</v>
      </c>
      <c r="Y20" s="16">
        <f>COUNTIF(国語!AB27,1)*国語!$AB$10</f>
        <v>0</v>
      </c>
      <c r="Z20" s="17">
        <f>COUNTIF(国語!AC27,1)*国語!$AC$10</f>
        <v>0</v>
      </c>
      <c r="AA20" s="122">
        <f>COUNTIF(国語!AD27,1)*国語!$AD$10</f>
        <v>0</v>
      </c>
      <c r="AB20" s="16">
        <f>COUNTIF(国語!AE27,1)*国語!$AE$10</f>
        <v>0</v>
      </c>
      <c r="AC20" s="16">
        <f>COUNTIF(国語!AF27,1)*国語!$AF$10</f>
        <v>0</v>
      </c>
      <c r="AD20" s="16">
        <f>COUNTIF(国語!AG27,1)*国語!$AG$10</f>
        <v>0</v>
      </c>
      <c r="AE20" s="17">
        <f>COUNTIF(国語!AH27,1)*国語!$AH$10</f>
        <v>0</v>
      </c>
      <c r="AF20" s="150">
        <f>COUNTIF(国語!AI27,1)*国語!$AI$10</f>
        <v>0</v>
      </c>
      <c r="AG20" s="16">
        <f>COUNTIF(国語!AJ27,1)*国語!$AJ$10</f>
        <v>0</v>
      </c>
      <c r="AH20" s="16">
        <f>COUNTIF(国語!AK27,1)*国語!$AK$10</f>
        <v>0</v>
      </c>
      <c r="AI20" s="16">
        <f>COUNTIF(国語!AL27,1)*国語!$AL$10</f>
        <v>0</v>
      </c>
      <c r="AJ20" s="17">
        <f>COUNTIF(国語!AM27,1)*国語!$AM$10</f>
        <v>0</v>
      </c>
      <c r="AK20" s="122">
        <f>COUNTIF(国語!AN27,1)*国語!$AN$10</f>
        <v>0</v>
      </c>
      <c r="AL20" s="16">
        <f>COUNTIF(国語!AO27,1)*国語!$AO$10</f>
        <v>0</v>
      </c>
      <c r="AM20" s="16">
        <f>COUNTIF(国語!AP27,1)*国語!$AP$10</f>
        <v>0</v>
      </c>
      <c r="AN20" s="16">
        <f>COUNTIF(国語!AQ27,1)*国語!$AQ$10</f>
        <v>0</v>
      </c>
      <c r="AO20" s="17">
        <f>COUNTIF(国語!AR27,1)*国語!$AR$10</f>
        <v>0</v>
      </c>
      <c r="AP20" s="122">
        <f>COUNTIF(国語!AS27,1)*国語!$AS$10</f>
        <v>0</v>
      </c>
      <c r="AQ20" s="16">
        <f>COUNTIF(国語!AT27,1)*国語!$AT$10</f>
        <v>0</v>
      </c>
      <c r="AR20" s="16">
        <f>COUNTIF(国語!AU27,1)*国語!$AU$10</f>
        <v>0</v>
      </c>
      <c r="AS20" s="16">
        <f>COUNTIF(国語!AV27,1)*国語!$AV$10</f>
        <v>0</v>
      </c>
      <c r="AT20" s="17">
        <f>COUNTIF(国語!AW27,1)*国語!$AW$10</f>
        <v>0</v>
      </c>
      <c r="AU20" s="122">
        <f>COUNTIF(国語!AX27,1)*国語!$AX$10</f>
        <v>0</v>
      </c>
      <c r="AV20" s="16">
        <f>COUNTIF(国語!AY27,1)*国語!$AY$10</f>
        <v>0</v>
      </c>
      <c r="AW20" s="16">
        <f>COUNTIF(国語!AZ27,1)*国語!$AZ$10</f>
        <v>0</v>
      </c>
      <c r="AX20" s="16">
        <f>COUNTIF(国語!BA27,1)*国語!$BA$10</f>
        <v>0</v>
      </c>
      <c r="AY20" s="17">
        <f>COUNTIF(国語!BB27,1)*国語!$BB$10</f>
        <v>0</v>
      </c>
      <c r="AZ20" s="316">
        <f t="shared" si="0"/>
        <v>0</v>
      </c>
      <c r="BA20" s="120"/>
      <c r="BC20" s="7" t="s">
        <v>70</v>
      </c>
      <c r="BD20" s="723">
        <f>国語!U58</f>
        <v>0</v>
      </c>
      <c r="BF20" s="7" t="s">
        <v>70</v>
      </c>
      <c r="BG20" s="720">
        <v>78.8</v>
      </c>
      <c r="BI20" s="460">
        <v>17</v>
      </c>
      <c r="BJ20" s="812" t="s">
        <v>269</v>
      </c>
      <c r="BK20" s="812" t="s">
        <v>283</v>
      </c>
      <c r="BL20" s="183" t="s">
        <v>234</v>
      </c>
      <c r="BM20" s="743" t="s">
        <v>292</v>
      </c>
    </row>
    <row r="21" spans="1:65" ht="50.25" customHeight="1" thickBot="1" x14ac:dyDescent="0.2">
      <c r="A21" s="307">
        <v>18</v>
      </c>
      <c r="B21" s="15">
        <f>COUNTIF(国語!E28,1)*国語!$E$10</f>
        <v>0</v>
      </c>
      <c r="C21" s="19">
        <f>COUNTIF(国語!F28,1)*国語!$F$10</f>
        <v>0</v>
      </c>
      <c r="D21" s="19">
        <f>COUNTIF(国語!G28,1)*国語!$G$10</f>
        <v>0</v>
      </c>
      <c r="E21" s="19">
        <f>COUNTIF(国語!H28,1)*国語!$H$10</f>
        <v>0</v>
      </c>
      <c r="F21" s="20">
        <f>COUNTIF(国語!I28,1)*国語!$I$10</f>
        <v>0</v>
      </c>
      <c r="G21" s="123">
        <f>COUNTIF(国語!J28,1)*国語!$J$10</f>
        <v>0</v>
      </c>
      <c r="H21" s="19">
        <f>COUNTIF(国語!K28,1)*国語!$F$10</f>
        <v>0</v>
      </c>
      <c r="I21" s="19">
        <f>COUNTIF(国語!L28,1)*国語!$F$10</f>
        <v>0</v>
      </c>
      <c r="J21" s="19">
        <f>COUNTIF(国語!M28,1)*国語!$M$10</f>
        <v>0</v>
      </c>
      <c r="K21" s="20">
        <f>COUNTIF(国語!N28,1)*国語!$N$10</f>
        <v>0</v>
      </c>
      <c r="L21" s="123">
        <f>COUNTIF(国語!O28,1)*国語!$O$10</f>
        <v>0</v>
      </c>
      <c r="M21" s="19">
        <f>COUNTIF(国語!P28,1)*国語!$P$10</f>
        <v>0</v>
      </c>
      <c r="N21" s="19">
        <f>COUNTIF(国語!Q28,1)*国語!$Q$10</f>
        <v>0</v>
      </c>
      <c r="O21" s="19">
        <f>COUNTIF(国語!R28,1)*国語!$R$10</f>
        <v>0</v>
      </c>
      <c r="P21" s="20">
        <f>COUNTIF(国語!S28,1)*国語!$S$10</f>
        <v>0</v>
      </c>
      <c r="Q21" s="123">
        <f>COUNTIF(国語!T28,1)*国語!$T$10</f>
        <v>0</v>
      </c>
      <c r="R21" s="19">
        <f>COUNTIF(国語!U28,1)*国語!$U$10</f>
        <v>0</v>
      </c>
      <c r="S21" s="19">
        <f>COUNTIF(国語!V28,1)*国語!$V$10</f>
        <v>0</v>
      </c>
      <c r="T21" s="19">
        <f>COUNTIF(国語!W28,1)*国語!$W$10</f>
        <v>0</v>
      </c>
      <c r="U21" s="20">
        <f>COUNTIF(国語!X28,1)*国語!$X$10</f>
        <v>0</v>
      </c>
      <c r="V21" s="123">
        <f>COUNTIF(国語!Y28,1)*国語!$Y$10</f>
        <v>0</v>
      </c>
      <c r="W21" s="19">
        <f>COUNTIF(国語!Z28,1)*国語!$Z$10</f>
        <v>0</v>
      </c>
      <c r="X21" s="19">
        <f>COUNTIF(国語!AA28,1)*国語!$AA$10</f>
        <v>0</v>
      </c>
      <c r="Y21" s="19">
        <f>COUNTIF(国語!AB28,1)*国語!$AB$10</f>
        <v>0</v>
      </c>
      <c r="Z21" s="20">
        <f>COUNTIF(国語!AC28,1)*国語!$AC$10</f>
        <v>0</v>
      </c>
      <c r="AA21" s="123">
        <f>COUNTIF(国語!AD28,1)*国語!$AD$10</f>
        <v>0</v>
      </c>
      <c r="AB21" s="19">
        <f>COUNTIF(国語!AE28,1)*国語!$AE$10</f>
        <v>0</v>
      </c>
      <c r="AC21" s="19">
        <f>COUNTIF(国語!AF28,1)*国語!$AF$10</f>
        <v>0</v>
      </c>
      <c r="AD21" s="19">
        <f>COUNTIF(国語!AG28,1)*国語!$AG$10</f>
        <v>0</v>
      </c>
      <c r="AE21" s="20">
        <f>COUNTIF(国語!AH28,1)*国語!$AH$10</f>
        <v>0</v>
      </c>
      <c r="AF21" s="165">
        <f>COUNTIF(国語!AI28,1)*国語!$AI$10</f>
        <v>0</v>
      </c>
      <c r="AG21" s="19">
        <f>COUNTIF(国語!AJ28,1)*国語!$AJ$10</f>
        <v>0</v>
      </c>
      <c r="AH21" s="19">
        <f>COUNTIF(国語!AK28,1)*国語!$AK$10</f>
        <v>0</v>
      </c>
      <c r="AI21" s="19">
        <f>COUNTIF(国語!AL28,1)*国語!$AL$10</f>
        <v>0</v>
      </c>
      <c r="AJ21" s="20">
        <f>COUNTIF(国語!AM28,1)*国語!$AM$10</f>
        <v>0</v>
      </c>
      <c r="AK21" s="123">
        <f>COUNTIF(国語!AN28,1)*国語!$AN$10</f>
        <v>0</v>
      </c>
      <c r="AL21" s="19">
        <f>COUNTIF(国語!AO28,1)*国語!$AO$10</f>
        <v>0</v>
      </c>
      <c r="AM21" s="19">
        <f>COUNTIF(国語!AP28,1)*国語!$AP$10</f>
        <v>0</v>
      </c>
      <c r="AN21" s="19">
        <f>COUNTIF(国語!AQ28,1)*国語!$AQ$10</f>
        <v>0</v>
      </c>
      <c r="AO21" s="20">
        <f>COUNTIF(国語!AR28,1)*国語!$AR$10</f>
        <v>0</v>
      </c>
      <c r="AP21" s="123">
        <f>COUNTIF(国語!AS28,1)*国語!$AS$10</f>
        <v>0</v>
      </c>
      <c r="AQ21" s="19">
        <f>COUNTIF(国語!AT28,1)*国語!$AT$10</f>
        <v>0</v>
      </c>
      <c r="AR21" s="19">
        <f>COUNTIF(国語!AU28,1)*国語!$AU$10</f>
        <v>0</v>
      </c>
      <c r="AS21" s="19">
        <f>COUNTIF(国語!AV28,1)*国語!$AV$10</f>
        <v>0</v>
      </c>
      <c r="AT21" s="20">
        <f>COUNTIF(国語!AW28,1)*国語!$AW$10</f>
        <v>0</v>
      </c>
      <c r="AU21" s="123">
        <f>COUNTIF(国語!AX28,1)*国語!$AX$10</f>
        <v>0</v>
      </c>
      <c r="AV21" s="19">
        <f>COUNTIF(国語!AY28,1)*国語!$AY$10</f>
        <v>0</v>
      </c>
      <c r="AW21" s="19">
        <f>COUNTIF(国語!AZ28,1)*国語!$AZ$10</f>
        <v>0</v>
      </c>
      <c r="AX21" s="19">
        <f>COUNTIF(国語!BA28,1)*国語!$BA$10</f>
        <v>0</v>
      </c>
      <c r="AY21" s="20">
        <f>COUNTIF(国語!BB28,1)*国語!$BB$10</f>
        <v>0</v>
      </c>
      <c r="AZ21" s="314">
        <f t="shared" si="0"/>
        <v>0</v>
      </c>
      <c r="BA21" s="120"/>
      <c r="BC21" s="8" t="s">
        <v>71</v>
      </c>
      <c r="BD21" s="723">
        <f>国語!V58</f>
        <v>0</v>
      </c>
      <c r="BF21" s="8" t="s">
        <v>71</v>
      </c>
      <c r="BG21" s="720">
        <v>79.5</v>
      </c>
      <c r="BI21" s="460">
        <v>18</v>
      </c>
      <c r="BJ21" s="812" t="s">
        <v>269</v>
      </c>
      <c r="BK21" s="812" t="s">
        <v>210</v>
      </c>
      <c r="BL21" s="183" t="s">
        <v>234</v>
      </c>
      <c r="BM21" s="743" t="s">
        <v>293</v>
      </c>
    </row>
    <row r="22" spans="1:65" ht="50.25" customHeight="1" x14ac:dyDescent="0.15">
      <c r="A22" s="309">
        <v>19</v>
      </c>
      <c r="B22" s="13">
        <f>COUNTIF(国語!E29,1)*国語!$E$10</f>
        <v>0</v>
      </c>
      <c r="C22" s="23">
        <f>COUNTIF(国語!F29,1)*国語!$F$10</f>
        <v>0</v>
      </c>
      <c r="D22" s="23">
        <f>COUNTIF(国語!G29,1)*国語!$G$10</f>
        <v>0</v>
      </c>
      <c r="E22" s="23">
        <f>COUNTIF(国語!H29,1)*国語!$H$10</f>
        <v>0</v>
      </c>
      <c r="F22" s="24">
        <f>COUNTIF(国語!I29,1)*国語!$I$10</f>
        <v>0</v>
      </c>
      <c r="G22" s="124">
        <f>COUNTIF(国語!J29,1)*国語!$J$10</f>
        <v>0</v>
      </c>
      <c r="H22" s="23">
        <f>COUNTIF(国語!K29,1)*国語!$F$10</f>
        <v>0</v>
      </c>
      <c r="I22" s="23">
        <f>COUNTIF(国語!L29,1)*国語!$F$10</f>
        <v>0</v>
      </c>
      <c r="J22" s="23">
        <f>COUNTIF(国語!M29,1)*国語!$M$10</f>
        <v>0</v>
      </c>
      <c r="K22" s="24">
        <f>COUNTIF(国語!N29,1)*国語!$N$10</f>
        <v>0</v>
      </c>
      <c r="L22" s="124">
        <f>COUNTIF(国語!O29,1)*国語!$O$10</f>
        <v>0</v>
      </c>
      <c r="M22" s="23">
        <f>COUNTIF(国語!P29,1)*国語!$P$10</f>
        <v>0</v>
      </c>
      <c r="N22" s="23">
        <f>COUNTIF(国語!Q29,1)*国語!$Q$10</f>
        <v>0</v>
      </c>
      <c r="O22" s="23">
        <f>COUNTIF(国語!R29,1)*国語!$R$10</f>
        <v>0</v>
      </c>
      <c r="P22" s="24">
        <f>COUNTIF(国語!S29,1)*国語!$S$10</f>
        <v>0</v>
      </c>
      <c r="Q22" s="124">
        <f>COUNTIF(国語!T29,1)*国語!$T$10</f>
        <v>0</v>
      </c>
      <c r="R22" s="23">
        <f>COUNTIF(国語!U29,1)*国語!$U$10</f>
        <v>0</v>
      </c>
      <c r="S22" s="23">
        <f>COUNTIF(国語!V29,1)*国語!$V$10</f>
        <v>0</v>
      </c>
      <c r="T22" s="23">
        <f>COUNTIF(国語!W29,1)*国語!$W$10</f>
        <v>0</v>
      </c>
      <c r="U22" s="24">
        <f>COUNTIF(国語!X29,1)*国語!$X$10</f>
        <v>0</v>
      </c>
      <c r="V22" s="124">
        <f>COUNTIF(国語!Y29,1)*国語!$Y$10</f>
        <v>0</v>
      </c>
      <c r="W22" s="23">
        <f>COUNTIF(国語!Z29,1)*国語!$Z$10</f>
        <v>0</v>
      </c>
      <c r="X22" s="23">
        <f>COUNTIF(国語!AA29,1)*国語!$AA$10</f>
        <v>0</v>
      </c>
      <c r="Y22" s="23">
        <f>COUNTIF(国語!AB29,1)*国語!$AB$10</f>
        <v>0</v>
      </c>
      <c r="Z22" s="24">
        <f>COUNTIF(国語!AC29,1)*国語!$AC$10</f>
        <v>0</v>
      </c>
      <c r="AA22" s="124">
        <f>COUNTIF(国語!AD29,1)*国語!$AD$10</f>
        <v>0</v>
      </c>
      <c r="AB22" s="23">
        <f>COUNTIF(国語!AE29,1)*国語!$AE$10</f>
        <v>0</v>
      </c>
      <c r="AC22" s="23">
        <f>COUNTIF(国語!AF29,1)*国語!$AF$10</f>
        <v>0</v>
      </c>
      <c r="AD22" s="23">
        <f>COUNTIF(国語!AG29,1)*国語!$AG$10</f>
        <v>0</v>
      </c>
      <c r="AE22" s="24">
        <f>COUNTIF(国語!AH29,1)*国語!$AH$10</f>
        <v>0</v>
      </c>
      <c r="AF22" s="166">
        <f>COUNTIF(国語!AI29,1)*国語!$AI$10</f>
        <v>0</v>
      </c>
      <c r="AG22" s="23">
        <f>COUNTIF(国語!AJ29,1)*国語!$AJ$10</f>
        <v>0</v>
      </c>
      <c r="AH22" s="23">
        <f>COUNTIF(国語!AK29,1)*国語!$AK$10</f>
        <v>0</v>
      </c>
      <c r="AI22" s="23">
        <f>COUNTIF(国語!AL29,1)*国語!$AL$10</f>
        <v>0</v>
      </c>
      <c r="AJ22" s="24">
        <f>COUNTIF(国語!AM29,1)*国語!$AM$10</f>
        <v>0</v>
      </c>
      <c r="AK22" s="124">
        <f>COUNTIF(国語!AN29,1)*国語!$AN$10</f>
        <v>0</v>
      </c>
      <c r="AL22" s="23">
        <f>COUNTIF(国語!AO29,1)*国語!$AO$10</f>
        <v>0</v>
      </c>
      <c r="AM22" s="23">
        <f>COUNTIF(国語!AP29,1)*国語!$AP$10</f>
        <v>0</v>
      </c>
      <c r="AN22" s="23">
        <f>COUNTIF(国語!AQ29,1)*国語!$AQ$10</f>
        <v>0</v>
      </c>
      <c r="AO22" s="24">
        <f>COUNTIF(国語!AR29,1)*国語!$AR$10</f>
        <v>0</v>
      </c>
      <c r="AP22" s="124">
        <f>COUNTIF(国語!AS29,1)*国語!$AS$10</f>
        <v>0</v>
      </c>
      <c r="AQ22" s="23">
        <f>COUNTIF(国語!AT29,1)*国語!$AT$10</f>
        <v>0</v>
      </c>
      <c r="AR22" s="23">
        <f>COUNTIF(国語!AU29,1)*国語!$AU$10</f>
        <v>0</v>
      </c>
      <c r="AS22" s="23">
        <f>COUNTIF(国語!AV29,1)*国語!$AV$10</f>
        <v>0</v>
      </c>
      <c r="AT22" s="24">
        <f>COUNTIF(国語!AW29,1)*国語!$AW$10</f>
        <v>0</v>
      </c>
      <c r="AU22" s="124">
        <f>COUNTIF(国語!AX29,1)*国語!$AX$10</f>
        <v>0</v>
      </c>
      <c r="AV22" s="23">
        <f>COUNTIF(国語!AY29,1)*国語!$AY$10</f>
        <v>0</v>
      </c>
      <c r="AW22" s="23">
        <f>COUNTIF(国語!AZ29,1)*国語!$AZ$10</f>
        <v>0</v>
      </c>
      <c r="AX22" s="23">
        <f>COUNTIF(国語!BA29,1)*国語!$BA$10</f>
        <v>0</v>
      </c>
      <c r="AY22" s="24">
        <f>COUNTIF(国語!BB29,1)*国語!$BB$10</f>
        <v>0</v>
      </c>
      <c r="AZ22" s="315">
        <f t="shared" si="0"/>
        <v>0</v>
      </c>
      <c r="BA22" s="120"/>
      <c r="BC22" s="7" t="s">
        <v>72</v>
      </c>
      <c r="BD22" s="723">
        <f>国語!W58</f>
        <v>0</v>
      </c>
      <c r="BF22" s="7" t="s">
        <v>72</v>
      </c>
      <c r="BG22" s="720">
        <v>73.5</v>
      </c>
      <c r="BI22" s="460">
        <v>19</v>
      </c>
      <c r="BJ22" s="812" t="s">
        <v>269</v>
      </c>
      <c r="BK22" s="812" t="s">
        <v>210</v>
      </c>
      <c r="BL22" s="183" t="s">
        <v>234</v>
      </c>
      <c r="BM22" s="744" t="s">
        <v>293</v>
      </c>
    </row>
    <row r="23" spans="1:65" ht="50.25" customHeight="1" thickBot="1" x14ac:dyDescent="0.2">
      <c r="A23" s="311">
        <v>20</v>
      </c>
      <c r="B23" s="14">
        <f>COUNTIF(国語!E30,1)*国語!$E$10</f>
        <v>0</v>
      </c>
      <c r="C23" s="147">
        <f>COUNTIF(国語!F30,1)*国語!$F$10</f>
        <v>0</v>
      </c>
      <c r="D23" s="147">
        <f>COUNTIF(国語!G30,1)*国語!$G$10</f>
        <v>0</v>
      </c>
      <c r="E23" s="147">
        <f>COUNTIF(国語!H30,1)*国語!$H$10</f>
        <v>0</v>
      </c>
      <c r="F23" s="148">
        <f>COUNTIF(国語!I30,1)*国語!$I$10</f>
        <v>0</v>
      </c>
      <c r="G23" s="149">
        <f>COUNTIF(国語!J30,1)*国語!$J$10</f>
        <v>0</v>
      </c>
      <c r="H23" s="147">
        <f>COUNTIF(国語!K30,1)*国語!$F$10</f>
        <v>0</v>
      </c>
      <c r="I23" s="147">
        <f>COUNTIF(国語!L30,1)*国語!$F$10</f>
        <v>0</v>
      </c>
      <c r="J23" s="147">
        <f>COUNTIF(国語!M30,1)*国語!$M$10</f>
        <v>0</v>
      </c>
      <c r="K23" s="148">
        <f>COUNTIF(国語!N30,1)*国語!$N$10</f>
        <v>0</v>
      </c>
      <c r="L23" s="149">
        <f>COUNTIF(国語!O30,1)*国語!$O$10</f>
        <v>0</v>
      </c>
      <c r="M23" s="147">
        <f>COUNTIF(国語!P30,1)*国語!$P$10</f>
        <v>0</v>
      </c>
      <c r="N23" s="147">
        <f>COUNTIF(国語!Q30,1)*国語!$Q$10</f>
        <v>0</v>
      </c>
      <c r="O23" s="147">
        <f>COUNTIF(国語!R30,1)*国語!$R$10</f>
        <v>0</v>
      </c>
      <c r="P23" s="148">
        <f>COUNTIF(国語!S30,1)*国語!$S$10</f>
        <v>0</v>
      </c>
      <c r="Q23" s="149">
        <f>COUNTIF(国語!T30,1)*国語!$T$10</f>
        <v>0</v>
      </c>
      <c r="R23" s="147">
        <f>COUNTIF(国語!U30,1)*国語!$U$10</f>
        <v>0</v>
      </c>
      <c r="S23" s="147">
        <f>COUNTIF(国語!V30,1)*国語!$V$10</f>
        <v>0</v>
      </c>
      <c r="T23" s="147">
        <f>COUNTIF(国語!W30,1)*国語!$W$10</f>
        <v>0</v>
      </c>
      <c r="U23" s="148">
        <f>COUNTIF(国語!X30,1)*国語!$X$10</f>
        <v>0</v>
      </c>
      <c r="V23" s="149">
        <f>COUNTIF(国語!Y30,1)*国語!$Y$10</f>
        <v>0</v>
      </c>
      <c r="W23" s="147">
        <f>COUNTIF(国語!Z30,1)*国語!$Z$10</f>
        <v>0</v>
      </c>
      <c r="X23" s="147">
        <f>COUNTIF(国語!AA30,1)*国語!$AA$10</f>
        <v>0</v>
      </c>
      <c r="Y23" s="147">
        <f>COUNTIF(国語!AB30,1)*国語!$AB$10</f>
        <v>0</v>
      </c>
      <c r="Z23" s="148">
        <f>COUNTIF(国語!AC30,1)*国語!$AC$10</f>
        <v>0</v>
      </c>
      <c r="AA23" s="149">
        <f>COUNTIF(国語!AD30,1)*国語!$AD$10</f>
        <v>0</v>
      </c>
      <c r="AB23" s="147">
        <f>COUNTIF(国語!AE30,1)*国語!$AE$10</f>
        <v>0</v>
      </c>
      <c r="AC23" s="147">
        <f>COUNTIF(国語!AF30,1)*国語!$AF$10</f>
        <v>0</v>
      </c>
      <c r="AD23" s="147">
        <f>COUNTIF(国語!AG30,1)*国語!$AG$10</f>
        <v>0</v>
      </c>
      <c r="AE23" s="148">
        <f>COUNTIF(国語!AH30,1)*国語!$AH$10</f>
        <v>0</v>
      </c>
      <c r="AF23" s="152">
        <f>COUNTIF(国語!AI30,1)*国語!$AI$10</f>
        <v>0</v>
      </c>
      <c r="AG23" s="147">
        <f>COUNTIF(国語!AJ30,1)*国語!$AJ$10</f>
        <v>0</v>
      </c>
      <c r="AH23" s="147">
        <f>COUNTIF(国語!AK30,1)*国語!$AK$10</f>
        <v>0</v>
      </c>
      <c r="AI23" s="147">
        <f>COUNTIF(国語!AL30,1)*国語!$AL$10</f>
        <v>0</v>
      </c>
      <c r="AJ23" s="148">
        <f>COUNTIF(国語!AM30,1)*国語!$AM$10</f>
        <v>0</v>
      </c>
      <c r="AK23" s="149">
        <f>COUNTIF(国語!AN30,1)*国語!$AN$10</f>
        <v>0</v>
      </c>
      <c r="AL23" s="147">
        <f>COUNTIF(国語!AO30,1)*国語!$AO$10</f>
        <v>0</v>
      </c>
      <c r="AM23" s="147">
        <f>COUNTIF(国語!AP30,1)*国語!$AP$10</f>
        <v>0</v>
      </c>
      <c r="AN23" s="147">
        <f>COUNTIF(国語!AQ30,1)*国語!$AQ$10</f>
        <v>0</v>
      </c>
      <c r="AO23" s="148">
        <f>COUNTIF(国語!AR30,1)*国語!$AR$10</f>
        <v>0</v>
      </c>
      <c r="AP23" s="149">
        <f>COUNTIF(国語!AS30,1)*国語!$AS$10</f>
        <v>0</v>
      </c>
      <c r="AQ23" s="147">
        <f>COUNTIF(国語!AT30,1)*国語!$AT$10</f>
        <v>0</v>
      </c>
      <c r="AR23" s="147">
        <f>COUNTIF(国語!AU30,1)*国語!$AU$10</f>
        <v>0</v>
      </c>
      <c r="AS23" s="147">
        <f>COUNTIF(国語!AV30,1)*国語!$AV$10</f>
        <v>0</v>
      </c>
      <c r="AT23" s="148">
        <f>COUNTIF(国語!AW30,1)*国語!$AW$10</f>
        <v>0</v>
      </c>
      <c r="AU23" s="149">
        <f>COUNTIF(国語!AX30,1)*国語!$AX$10</f>
        <v>0</v>
      </c>
      <c r="AV23" s="147">
        <f>COUNTIF(国語!AY30,1)*国語!$AY$10</f>
        <v>0</v>
      </c>
      <c r="AW23" s="147">
        <f>COUNTIF(国語!AZ30,1)*国語!$AZ$10</f>
        <v>0</v>
      </c>
      <c r="AX23" s="147">
        <f>COUNTIF(国語!BA30,1)*国語!$BA$10</f>
        <v>0</v>
      </c>
      <c r="AY23" s="148">
        <f>COUNTIF(国語!BB30,1)*国語!$BB$10</f>
        <v>0</v>
      </c>
      <c r="AZ23" s="317">
        <f t="shared" si="0"/>
        <v>0</v>
      </c>
      <c r="BA23" s="120"/>
      <c r="BC23" s="7" t="s">
        <v>73</v>
      </c>
      <c r="BD23" s="723">
        <f>国語!X58</f>
        <v>0</v>
      </c>
      <c r="BF23" s="7" t="s">
        <v>73</v>
      </c>
      <c r="BG23" s="720">
        <v>51.1</v>
      </c>
      <c r="BI23" s="460">
        <v>20</v>
      </c>
      <c r="BJ23" s="812" t="s">
        <v>269</v>
      </c>
      <c r="BK23" s="812" t="s">
        <v>270</v>
      </c>
      <c r="BL23" s="183" t="s">
        <v>234</v>
      </c>
      <c r="BM23" s="744" t="s">
        <v>294</v>
      </c>
    </row>
    <row r="24" spans="1:65" ht="50.25" customHeight="1" x14ac:dyDescent="0.15">
      <c r="A24" s="114">
        <v>21</v>
      </c>
      <c r="B24" s="18">
        <f>COUNTIF(国語!E31,1)*国語!$E$10</f>
        <v>0</v>
      </c>
      <c r="C24" s="16">
        <f>COUNTIF(国語!F31,1)*国語!$F$10</f>
        <v>0</v>
      </c>
      <c r="D24" s="16">
        <f>COUNTIF(国語!G31,1)*国語!$G$10</f>
        <v>0</v>
      </c>
      <c r="E24" s="16">
        <f>COUNTIF(国語!H31,1)*国語!$H$10</f>
        <v>0</v>
      </c>
      <c r="F24" s="17">
        <f>COUNTIF(国語!I31,1)*国語!$I$10</f>
        <v>0</v>
      </c>
      <c r="G24" s="122">
        <f>COUNTIF(国語!J31,1)*国語!$J$10</f>
        <v>0</v>
      </c>
      <c r="H24" s="16">
        <f>COUNTIF(国語!K31,1)*国語!$F$10</f>
        <v>0</v>
      </c>
      <c r="I24" s="16">
        <f>COUNTIF(国語!L31,1)*国語!$F$10</f>
        <v>0</v>
      </c>
      <c r="J24" s="16">
        <f>COUNTIF(国語!M31,1)*国語!$M$10</f>
        <v>0</v>
      </c>
      <c r="K24" s="17">
        <f>COUNTIF(国語!N31,1)*国語!$N$10</f>
        <v>0</v>
      </c>
      <c r="L24" s="122">
        <f>COUNTIF(国語!O31,1)*国語!$O$10</f>
        <v>0</v>
      </c>
      <c r="M24" s="16">
        <f>COUNTIF(国語!P31,1)*国語!$P$10</f>
        <v>0</v>
      </c>
      <c r="N24" s="16">
        <f>COUNTIF(国語!Q31,1)*国語!$Q$10</f>
        <v>0</v>
      </c>
      <c r="O24" s="16">
        <f>COUNTIF(国語!R31,1)*国語!$R$10</f>
        <v>0</v>
      </c>
      <c r="P24" s="17">
        <f>COUNTIF(国語!S31,1)*国語!$S$10</f>
        <v>0</v>
      </c>
      <c r="Q24" s="122">
        <f>COUNTIF(国語!T31,1)*国語!$T$10</f>
        <v>0</v>
      </c>
      <c r="R24" s="16">
        <f>COUNTIF(国語!U31,1)*国語!$U$10</f>
        <v>0</v>
      </c>
      <c r="S24" s="16">
        <f>COUNTIF(国語!V31,1)*国語!$V$10</f>
        <v>0</v>
      </c>
      <c r="T24" s="16">
        <f>COUNTIF(国語!W31,1)*国語!$W$10</f>
        <v>0</v>
      </c>
      <c r="U24" s="17">
        <f>COUNTIF(国語!X31,1)*国語!$X$10</f>
        <v>0</v>
      </c>
      <c r="V24" s="122">
        <f>COUNTIF(国語!Y31,1)*国語!$Y$10</f>
        <v>0</v>
      </c>
      <c r="W24" s="16">
        <f>COUNTIF(国語!Z31,1)*国語!$Z$10</f>
        <v>0</v>
      </c>
      <c r="X24" s="16">
        <f>COUNTIF(国語!AA31,1)*国語!$AA$10</f>
        <v>0</v>
      </c>
      <c r="Y24" s="16">
        <f>COUNTIF(国語!AB31,1)*国語!$AB$10</f>
        <v>0</v>
      </c>
      <c r="Z24" s="17">
        <f>COUNTIF(国語!AC31,1)*国語!$AC$10</f>
        <v>0</v>
      </c>
      <c r="AA24" s="122">
        <f>COUNTIF(国語!AD31,1)*国語!$AD$10</f>
        <v>0</v>
      </c>
      <c r="AB24" s="16">
        <f>COUNTIF(国語!AE31,1)*国語!$AE$10</f>
        <v>0</v>
      </c>
      <c r="AC24" s="16">
        <f>COUNTIF(国語!AF31,1)*国語!$AF$10</f>
        <v>0</v>
      </c>
      <c r="AD24" s="16">
        <f>COUNTIF(国語!AG31,1)*国語!$AG$10</f>
        <v>0</v>
      </c>
      <c r="AE24" s="17">
        <f>COUNTIF(国語!AH31,1)*国語!$AH$10</f>
        <v>0</v>
      </c>
      <c r="AF24" s="150">
        <f>COUNTIF(国語!AI31,1)*国語!$AI$10</f>
        <v>0</v>
      </c>
      <c r="AG24" s="16">
        <f>COUNTIF(国語!AJ31,1)*国語!$AJ$10</f>
        <v>0</v>
      </c>
      <c r="AH24" s="16">
        <f>COUNTIF(国語!AK31,1)*国語!$AK$10</f>
        <v>0</v>
      </c>
      <c r="AI24" s="16">
        <f>COUNTIF(国語!AL31,1)*国語!$AL$10</f>
        <v>0</v>
      </c>
      <c r="AJ24" s="17">
        <f>COUNTIF(国語!AM31,1)*国語!$AM$10</f>
        <v>0</v>
      </c>
      <c r="AK24" s="122">
        <f>COUNTIF(国語!AN31,1)*国語!$AN$10</f>
        <v>0</v>
      </c>
      <c r="AL24" s="16">
        <f>COUNTIF(国語!AO31,1)*国語!$AO$10</f>
        <v>0</v>
      </c>
      <c r="AM24" s="16">
        <f>COUNTIF(国語!AP31,1)*国語!$AP$10</f>
        <v>0</v>
      </c>
      <c r="AN24" s="16">
        <f>COUNTIF(国語!AQ31,1)*国語!$AQ$10</f>
        <v>0</v>
      </c>
      <c r="AO24" s="17">
        <f>COUNTIF(国語!AR31,1)*国語!$AR$10</f>
        <v>0</v>
      </c>
      <c r="AP24" s="122">
        <f>COUNTIF(国語!AS31,1)*国語!$AS$10</f>
        <v>0</v>
      </c>
      <c r="AQ24" s="16">
        <f>COUNTIF(国語!AT31,1)*国語!$AT$10</f>
        <v>0</v>
      </c>
      <c r="AR24" s="16">
        <f>COUNTIF(国語!AU31,1)*国語!$AU$10</f>
        <v>0</v>
      </c>
      <c r="AS24" s="16">
        <f>COUNTIF(国語!AV31,1)*国語!$AV$10</f>
        <v>0</v>
      </c>
      <c r="AT24" s="17">
        <f>COUNTIF(国語!AW31,1)*国語!$AW$10</f>
        <v>0</v>
      </c>
      <c r="AU24" s="122">
        <f>COUNTIF(国語!AX31,1)*国語!$AX$10</f>
        <v>0</v>
      </c>
      <c r="AV24" s="16">
        <f>COUNTIF(国語!AY31,1)*国語!$AY$10</f>
        <v>0</v>
      </c>
      <c r="AW24" s="16">
        <f>COUNTIF(国語!AZ31,1)*国語!$AZ$10</f>
        <v>0</v>
      </c>
      <c r="AX24" s="16">
        <f>COUNTIF(国語!BA31,1)*国語!$BA$10</f>
        <v>0</v>
      </c>
      <c r="AY24" s="17">
        <f>COUNTIF(国語!BB31,1)*国語!$BB$10</f>
        <v>0</v>
      </c>
      <c r="AZ24" s="313">
        <f t="shared" si="0"/>
        <v>0</v>
      </c>
      <c r="BA24" s="120"/>
      <c r="BC24" s="7" t="s">
        <v>74</v>
      </c>
      <c r="BD24" s="723">
        <f>国語!Y58</f>
        <v>0</v>
      </c>
      <c r="BF24" s="7" t="s">
        <v>74</v>
      </c>
      <c r="BG24" s="720">
        <v>93.2</v>
      </c>
      <c r="BI24" s="460">
        <v>21</v>
      </c>
      <c r="BJ24" s="812">
        <v>5</v>
      </c>
      <c r="BK24" s="812" t="s">
        <v>282</v>
      </c>
      <c r="BL24" s="183" t="s">
        <v>247</v>
      </c>
      <c r="BM24" s="744" t="s">
        <v>295</v>
      </c>
    </row>
    <row r="25" spans="1:65" ht="50.25" customHeight="1" thickBot="1" x14ac:dyDescent="0.2">
      <c r="A25" s="307">
        <v>22</v>
      </c>
      <c r="B25" s="15">
        <f>COUNTIF(国語!E32,1)*国語!$E$10</f>
        <v>0</v>
      </c>
      <c r="C25" s="19">
        <f>COUNTIF(国語!F32,1)*国語!$F$10</f>
        <v>0</v>
      </c>
      <c r="D25" s="19">
        <f>COUNTIF(国語!G32,1)*国語!$G$10</f>
        <v>0</v>
      </c>
      <c r="E25" s="19">
        <f>COUNTIF(国語!H32,1)*国語!$H$10</f>
        <v>0</v>
      </c>
      <c r="F25" s="20">
        <f>COUNTIF(国語!I32,1)*国語!$I$10</f>
        <v>0</v>
      </c>
      <c r="G25" s="123">
        <f>COUNTIF(国語!J32,1)*国語!$J$10</f>
        <v>0</v>
      </c>
      <c r="H25" s="19">
        <f>COUNTIF(国語!K32,1)*国語!$F$10</f>
        <v>0</v>
      </c>
      <c r="I25" s="19">
        <f>COUNTIF(国語!L32,1)*国語!$F$10</f>
        <v>0</v>
      </c>
      <c r="J25" s="19">
        <f>COUNTIF(国語!M32,1)*国語!$M$10</f>
        <v>0</v>
      </c>
      <c r="K25" s="20">
        <f>COUNTIF(国語!N32,1)*国語!$N$10</f>
        <v>0</v>
      </c>
      <c r="L25" s="123">
        <f>COUNTIF(国語!O32,1)*国語!$O$10</f>
        <v>0</v>
      </c>
      <c r="M25" s="19">
        <f>COUNTIF(国語!P32,1)*国語!$P$10</f>
        <v>0</v>
      </c>
      <c r="N25" s="19">
        <f>COUNTIF(国語!Q32,1)*国語!$Q$10</f>
        <v>0</v>
      </c>
      <c r="O25" s="19">
        <f>COUNTIF(国語!R32,1)*国語!$R$10</f>
        <v>0</v>
      </c>
      <c r="P25" s="20">
        <f>COUNTIF(国語!S32,1)*国語!$S$10</f>
        <v>0</v>
      </c>
      <c r="Q25" s="123">
        <f>COUNTIF(国語!T32,1)*国語!$T$10</f>
        <v>0</v>
      </c>
      <c r="R25" s="19">
        <f>COUNTIF(国語!U32,1)*国語!$U$10</f>
        <v>0</v>
      </c>
      <c r="S25" s="19">
        <f>COUNTIF(国語!V32,1)*国語!$V$10</f>
        <v>0</v>
      </c>
      <c r="T25" s="19">
        <f>COUNTIF(国語!W32,1)*国語!$W$10</f>
        <v>0</v>
      </c>
      <c r="U25" s="20">
        <f>COUNTIF(国語!X32,1)*国語!$X$10</f>
        <v>0</v>
      </c>
      <c r="V25" s="123">
        <f>COUNTIF(国語!Y32,1)*国語!$Y$10</f>
        <v>0</v>
      </c>
      <c r="W25" s="19">
        <f>COUNTIF(国語!Z32,1)*国語!$Z$10</f>
        <v>0</v>
      </c>
      <c r="X25" s="19">
        <f>COUNTIF(国語!AA32,1)*国語!$AA$10</f>
        <v>0</v>
      </c>
      <c r="Y25" s="19">
        <f>COUNTIF(国語!AB32,1)*国語!$AB$10</f>
        <v>0</v>
      </c>
      <c r="Z25" s="20">
        <f>COUNTIF(国語!AC32,1)*国語!$AC$10</f>
        <v>0</v>
      </c>
      <c r="AA25" s="123">
        <f>COUNTIF(国語!AD32,1)*国語!$AD$10</f>
        <v>0</v>
      </c>
      <c r="AB25" s="19">
        <f>COUNTIF(国語!AE32,1)*国語!$AE$10</f>
        <v>0</v>
      </c>
      <c r="AC25" s="19">
        <f>COUNTIF(国語!AF32,1)*国語!$AF$10</f>
        <v>0</v>
      </c>
      <c r="AD25" s="19">
        <f>COUNTIF(国語!AG32,1)*国語!$AG$10</f>
        <v>0</v>
      </c>
      <c r="AE25" s="20">
        <f>COUNTIF(国語!AH32,1)*国語!$AH$10</f>
        <v>0</v>
      </c>
      <c r="AF25" s="165">
        <f>COUNTIF(国語!AI32,1)*国語!$AI$10</f>
        <v>0</v>
      </c>
      <c r="AG25" s="19">
        <f>COUNTIF(国語!AJ32,1)*国語!$AJ$10</f>
        <v>0</v>
      </c>
      <c r="AH25" s="19">
        <f>COUNTIF(国語!AK32,1)*国語!$AK$10</f>
        <v>0</v>
      </c>
      <c r="AI25" s="19">
        <f>COUNTIF(国語!AL32,1)*国語!$AL$10</f>
        <v>0</v>
      </c>
      <c r="AJ25" s="20">
        <f>COUNTIF(国語!AM32,1)*国語!$AM$10</f>
        <v>0</v>
      </c>
      <c r="AK25" s="123">
        <f>COUNTIF(国語!AN32,1)*国語!$AN$10</f>
        <v>0</v>
      </c>
      <c r="AL25" s="19">
        <f>COUNTIF(国語!AO32,1)*国語!$AO$10</f>
        <v>0</v>
      </c>
      <c r="AM25" s="19">
        <f>COUNTIF(国語!AP32,1)*国語!$AP$10</f>
        <v>0</v>
      </c>
      <c r="AN25" s="19">
        <f>COUNTIF(国語!AQ32,1)*国語!$AQ$10</f>
        <v>0</v>
      </c>
      <c r="AO25" s="20">
        <f>COUNTIF(国語!AR32,1)*国語!$AR$10</f>
        <v>0</v>
      </c>
      <c r="AP25" s="123">
        <f>COUNTIF(国語!AS32,1)*国語!$AS$10</f>
        <v>0</v>
      </c>
      <c r="AQ25" s="19">
        <f>COUNTIF(国語!AT32,1)*国語!$AT$10</f>
        <v>0</v>
      </c>
      <c r="AR25" s="19">
        <f>COUNTIF(国語!AU32,1)*国語!$AU$10</f>
        <v>0</v>
      </c>
      <c r="AS25" s="19">
        <f>COUNTIF(国語!AV32,1)*国語!$AV$10</f>
        <v>0</v>
      </c>
      <c r="AT25" s="20">
        <f>COUNTIF(国語!AW32,1)*国語!$AW$10</f>
        <v>0</v>
      </c>
      <c r="AU25" s="123">
        <f>COUNTIF(国語!AX32,1)*国語!$AX$10</f>
        <v>0</v>
      </c>
      <c r="AV25" s="19">
        <f>COUNTIF(国語!AY32,1)*国語!$AY$10</f>
        <v>0</v>
      </c>
      <c r="AW25" s="19">
        <f>COUNTIF(国語!AZ32,1)*国語!$AZ$10</f>
        <v>0</v>
      </c>
      <c r="AX25" s="19">
        <f>COUNTIF(国語!BA32,1)*国語!$BA$10</f>
        <v>0</v>
      </c>
      <c r="AY25" s="20">
        <f>COUNTIF(国語!BB32,1)*国語!$BB$10</f>
        <v>0</v>
      </c>
      <c r="AZ25" s="314">
        <f t="shared" si="0"/>
        <v>0</v>
      </c>
      <c r="BA25" s="120"/>
      <c r="BC25" s="7" t="s">
        <v>75</v>
      </c>
      <c r="BD25" s="723">
        <f>国語!Z58</f>
        <v>0</v>
      </c>
      <c r="BF25" s="7" t="s">
        <v>75</v>
      </c>
      <c r="BG25" s="720">
        <v>85.7</v>
      </c>
      <c r="BI25" s="460">
        <v>22</v>
      </c>
      <c r="BJ25" s="812">
        <v>5</v>
      </c>
      <c r="BK25" s="812" t="s">
        <v>283</v>
      </c>
      <c r="BL25" s="183" t="s">
        <v>247</v>
      </c>
      <c r="BM25" s="744" t="s">
        <v>295</v>
      </c>
    </row>
    <row r="26" spans="1:65" ht="50.25" customHeight="1" x14ac:dyDescent="0.15">
      <c r="A26" s="309">
        <v>23</v>
      </c>
      <c r="B26" s="13">
        <f>COUNTIF(国語!E33,1)*国語!$E$10</f>
        <v>0</v>
      </c>
      <c r="C26" s="23">
        <f>COUNTIF(国語!F33,1)*国語!$F$10</f>
        <v>0</v>
      </c>
      <c r="D26" s="23">
        <f>COUNTIF(国語!G33,1)*国語!$G$10</f>
        <v>0</v>
      </c>
      <c r="E26" s="23">
        <f>COUNTIF(国語!H33,1)*国語!$H$10</f>
        <v>0</v>
      </c>
      <c r="F26" s="24">
        <f>COUNTIF(国語!I33,1)*国語!$I$10</f>
        <v>0</v>
      </c>
      <c r="G26" s="124">
        <f>COUNTIF(国語!J33,1)*国語!$J$10</f>
        <v>0</v>
      </c>
      <c r="H26" s="23">
        <f>COUNTIF(国語!K33,1)*国語!$F$10</f>
        <v>0</v>
      </c>
      <c r="I26" s="23">
        <f>COUNTIF(国語!L33,1)*国語!$F$10</f>
        <v>0</v>
      </c>
      <c r="J26" s="23">
        <f>COUNTIF(国語!M33,1)*国語!$M$10</f>
        <v>0</v>
      </c>
      <c r="K26" s="24">
        <f>COUNTIF(国語!N33,1)*国語!$N$10</f>
        <v>0</v>
      </c>
      <c r="L26" s="124">
        <f>COUNTIF(国語!O33,1)*国語!$O$10</f>
        <v>0</v>
      </c>
      <c r="M26" s="23">
        <f>COUNTIF(国語!P33,1)*国語!$P$10</f>
        <v>0</v>
      </c>
      <c r="N26" s="23">
        <f>COUNTIF(国語!Q33,1)*国語!$Q$10</f>
        <v>0</v>
      </c>
      <c r="O26" s="23">
        <f>COUNTIF(国語!R33,1)*国語!$R$10</f>
        <v>0</v>
      </c>
      <c r="P26" s="24">
        <f>COUNTIF(国語!S33,1)*国語!$S$10</f>
        <v>0</v>
      </c>
      <c r="Q26" s="124">
        <f>COUNTIF(国語!T33,1)*国語!$T$10</f>
        <v>0</v>
      </c>
      <c r="R26" s="23">
        <f>COUNTIF(国語!U33,1)*国語!$U$10</f>
        <v>0</v>
      </c>
      <c r="S26" s="23">
        <f>COUNTIF(国語!V33,1)*国語!$V$10</f>
        <v>0</v>
      </c>
      <c r="T26" s="23">
        <f>COUNTIF(国語!W33,1)*国語!$W$10</f>
        <v>0</v>
      </c>
      <c r="U26" s="24">
        <f>COUNTIF(国語!X33,1)*国語!$X$10</f>
        <v>0</v>
      </c>
      <c r="V26" s="124">
        <f>COUNTIF(国語!Y33,1)*国語!$Y$10</f>
        <v>0</v>
      </c>
      <c r="W26" s="23">
        <f>COUNTIF(国語!Z33,1)*国語!$Z$10</f>
        <v>0</v>
      </c>
      <c r="X26" s="23">
        <f>COUNTIF(国語!AA33,1)*国語!$AA$10</f>
        <v>0</v>
      </c>
      <c r="Y26" s="23">
        <f>COUNTIF(国語!AB33,1)*国語!$AB$10</f>
        <v>0</v>
      </c>
      <c r="Z26" s="24">
        <f>COUNTIF(国語!AC33,1)*国語!$AC$10</f>
        <v>0</v>
      </c>
      <c r="AA26" s="124">
        <f>COUNTIF(国語!AD33,1)*国語!$AD$10</f>
        <v>0</v>
      </c>
      <c r="AB26" s="23">
        <f>COUNTIF(国語!AE33,1)*国語!$AE$10</f>
        <v>0</v>
      </c>
      <c r="AC26" s="23">
        <f>COUNTIF(国語!AF33,1)*国語!$AF$10</f>
        <v>0</v>
      </c>
      <c r="AD26" s="23">
        <f>COUNTIF(国語!AG33,1)*国語!$AG$10</f>
        <v>0</v>
      </c>
      <c r="AE26" s="24">
        <f>COUNTIF(国語!AH33,1)*国語!$AH$10</f>
        <v>0</v>
      </c>
      <c r="AF26" s="166">
        <f>COUNTIF(国語!AI33,1)*国語!$AI$10</f>
        <v>0</v>
      </c>
      <c r="AG26" s="23">
        <f>COUNTIF(国語!AJ33,1)*国語!$AJ$10</f>
        <v>0</v>
      </c>
      <c r="AH26" s="23">
        <f>COUNTIF(国語!AK33,1)*国語!$AK$10</f>
        <v>0</v>
      </c>
      <c r="AI26" s="23">
        <f>COUNTIF(国語!AL33,1)*国語!$AL$10</f>
        <v>0</v>
      </c>
      <c r="AJ26" s="24">
        <f>COUNTIF(国語!AM33,1)*国語!$AM$10</f>
        <v>0</v>
      </c>
      <c r="AK26" s="124">
        <f>COUNTIF(国語!AN33,1)*国語!$AN$10</f>
        <v>0</v>
      </c>
      <c r="AL26" s="23">
        <f>COUNTIF(国語!AO33,1)*国語!$AO$10</f>
        <v>0</v>
      </c>
      <c r="AM26" s="23">
        <f>COUNTIF(国語!AP33,1)*国語!$AP$10</f>
        <v>0</v>
      </c>
      <c r="AN26" s="23">
        <f>COUNTIF(国語!AQ33,1)*国語!$AQ$10</f>
        <v>0</v>
      </c>
      <c r="AO26" s="24">
        <f>COUNTIF(国語!AR33,1)*国語!$AR$10</f>
        <v>0</v>
      </c>
      <c r="AP26" s="124">
        <f>COUNTIF(国語!AS33,1)*国語!$AS$10</f>
        <v>0</v>
      </c>
      <c r="AQ26" s="23">
        <f>COUNTIF(国語!AT33,1)*国語!$AT$10</f>
        <v>0</v>
      </c>
      <c r="AR26" s="23">
        <f>COUNTIF(国語!AU33,1)*国語!$AU$10</f>
        <v>0</v>
      </c>
      <c r="AS26" s="23">
        <f>COUNTIF(国語!AV33,1)*国語!$AV$10</f>
        <v>0</v>
      </c>
      <c r="AT26" s="24">
        <f>COUNTIF(国語!AW33,1)*国語!$AW$10</f>
        <v>0</v>
      </c>
      <c r="AU26" s="124">
        <f>COUNTIF(国語!AX33,1)*国語!$AX$10</f>
        <v>0</v>
      </c>
      <c r="AV26" s="23">
        <f>COUNTIF(国語!AY33,1)*国語!$AY$10</f>
        <v>0</v>
      </c>
      <c r="AW26" s="23">
        <f>COUNTIF(国語!AZ33,1)*国語!$AZ$10</f>
        <v>0</v>
      </c>
      <c r="AX26" s="23">
        <f>COUNTIF(国語!BA33,1)*国語!$BA$10</f>
        <v>0</v>
      </c>
      <c r="AY26" s="24">
        <f>COUNTIF(国語!BB33,1)*国語!$BB$10</f>
        <v>0</v>
      </c>
      <c r="AZ26" s="315">
        <f t="shared" si="0"/>
        <v>0</v>
      </c>
      <c r="BA26" s="120"/>
      <c r="BC26" s="7" t="s">
        <v>76</v>
      </c>
      <c r="BD26" s="723">
        <f>国語!AA58</f>
        <v>0</v>
      </c>
      <c r="BF26" s="7" t="s">
        <v>76</v>
      </c>
      <c r="BG26" s="720">
        <v>31.3</v>
      </c>
      <c r="BI26" s="460">
        <v>23</v>
      </c>
      <c r="BJ26" s="812">
        <v>5</v>
      </c>
      <c r="BK26" s="812" t="s">
        <v>210</v>
      </c>
      <c r="BL26" s="183" t="s">
        <v>247</v>
      </c>
      <c r="BM26" s="744" t="s">
        <v>248</v>
      </c>
    </row>
    <row r="27" spans="1:65" ht="50.25" customHeight="1" thickBot="1" x14ac:dyDescent="0.2">
      <c r="A27" s="311">
        <v>24</v>
      </c>
      <c r="B27" s="14">
        <f>COUNTIF(国語!E34,1)*国語!$E$10</f>
        <v>0</v>
      </c>
      <c r="C27" s="147">
        <f>COUNTIF(国語!F34,1)*国語!$F$10</f>
        <v>0</v>
      </c>
      <c r="D27" s="147">
        <f>COUNTIF(国語!G34,1)*国語!$G$10</f>
        <v>0</v>
      </c>
      <c r="E27" s="147">
        <f>COUNTIF(国語!H34,1)*国語!$H$10</f>
        <v>0</v>
      </c>
      <c r="F27" s="148">
        <f>COUNTIF(国語!I34,1)*国語!$I$10</f>
        <v>0</v>
      </c>
      <c r="G27" s="149">
        <f>COUNTIF(国語!J34,1)*国語!$J$10</f>
        <v>0</v>
      </c>
      <c r="H27" s="147">
        <f>COUNTIF(国語!K34,1)*国語!$F$10</f>
        <v>0</v>
      </c>
      <c r="I27" s="147">
        <f>COUNTIF(国語!L34,1)*国語!$F$10</f>
        <v>0</v>
      </c>
      <c r="J27" s="147">
        <f>COUNTIF(国語!M34,1)*国語!$M$10</f>
        <v>0</v>
      </c>
      <c r="K27" s="148">
        <f>COUNTIF(国語!N34,1)*国語!$N$10</f>
        <v>0</v>
      </c>
      <c r="L27" s="149">
        <f>COUNTIF(国語!O34,1)*国語!$O$10</f>
        <v>0</v>
      </c>
      <c r="M27" s="147">
        <f>COUNTIF(国語!P34,1)*国語!$P$10</f>
        <v>0</v>
      </c>
      <c r="N27" s="147">
        <f>COUNTIF(国語!Q34,1)*国語!$Q$10</f>
        <v>0</v>
      </c>
      <c r="O27" s="147">
        <f>COUNTIF(国語!R34,1)*国語!$R$10</f>
        <v>0</v>
      </c>
      <c r="P27" s="148">
        <f>COUNTIF(国語!S34,1)*国語!$S$10</f>
        <v>0</v>
      </c>
      <c r="Q27" s="149">
        <f>COUNTIF(国語!T34,1)*国語!$T$10</f>
        <v>0</v>
      </c>
      <c r="R27" s="147">
        <f>COUNTIF(国語!U34,1)*国語!$U$10</f>
        <v>0</v>
      </c>
      <c r="S27" s="147">
        <f>COUNTIF(国語!V34,1)*国語!$V$10</f>
        <v>0</v>
      </c>
      <c r="T27" s="147">
        <f>COUNTIF(国語!W34,1)*国語!$W$10</f>
        <v>0</v>
      </c>
      <c r="U27" s="148">
        <f>COUNTIF(国語!X34,1)*国語!$X$10</f>
        <v>0</v>
      </c>
      <c r="V27" s="149">
        <f>COUNTIF(国語!Y34,1)*国語!$Y$10</f>
        <v>0</v>
      </c>
      <c r="W27" s="147">
        <f>COUNTIF(国語!Z34,1)*国語!$Z$10</f>
        <v>0</v>
      </c>
      <c r="X27" s="147">
        <f>COUNTIF(国語!AA34,1)*国語!$AA$10</f>
        <v>0</v>
      </c>
      <c r="Y27" s="147">
        <f>COUNTIF(国語!AB34,1)*国語!$AB$10</f>
        <v>0</v>
      </c>
      <c r="Z27" s="148">
        <f>COUNTIF(国語!AC34,1)*国語!$AC$10</f>
        <v>0</v>
      </c>
      <c r="AA27" s="149">
        <f>COUNTIF(国語!AD34,1)*国語!$AD$10</f>
        <v>0</v>
      </c>
      <c r="AB27" s="147">
        <f>COUNTIF(国語!AE34,1)*国語!$AE$10</f>
        <v>0</v>
      </c>
      <c r="AC27" s="147">
        <f>COUNTIF(国語!AF34,1)*国語!$AF$10</f>
        <v>0</v>
      </c>
      <c r="AD27" s="147">
        <f>COUNTIF(国語!AG34,1)*国語!$AG$10</f>
        <v>0</v>
      </c>
      <c r="AE27" s="148">
        <f>COUNTIF(国語!AH34,1)*国語!$AH$10</f>
        <v>0</v>
      </c>
      <c r="AF27" s="152">
        <f>COUNTIF(国語!AI34,1)*国語!$AI$10</f>
        <v>0</v>
      </c>
      <c r="AG27" s="147">
        <f>COUNTIF(国語!AJ34,1)*国語!$AJ$10</f>
        <v>0</v>
      </c>
      <c r="AH27" s="147">
        <f>COUNTIF(国語!AK34,1)*国語!$AK$10</f>
        <v>0</v>
      </c>
      <c r="AI27" s="147">
        <f>COUNTIF(国語!AL34,1)*国語!$AL$10</f>
        <v>0</v>
      </c>
      <c r="AJ27" s="148">
        <f>COUNTIF(国語!AM34,1)*国語!$AM$10</f>
        <v>0</v>
      </c>
      <c r="AK27" s="149">
        <f>COUNTIF(国語!AN34,1)*国語!$AN$10</f>
        <v>0</v>
      </c>
      <c r="AL27" s="147">
        <f>COUNTIF(国語!AO34,1)*国語!$AO$10</f>
        <v>0</v>
      </c>
      <c r="AM27" s="147">
        <f>COUNTIF(国語!AP34,1)*国語!$AP$10</f>
        <v>0</v>
      </c>
      <c r="AN27" s="147">
        <f>COUNTIF(国語!AQ34,1)*国語!$AQ$10</f>
        <v>0</v>
      </c>
      <c r="AO27" s="148">
        <f>COUNTIF(国語!AR34,1)*国語!$AR$10</f>
        <v>0</v>
      </c>
      <c r="AP27" s="149">
        <f>COUNTIF(国語!AS34,1)*国語!$AS$10</f>
        <v>0</v>
      </c>
      <c r="AQ27" s="147">
        <f>COUNTIF(国語!AT34,1)*国語!$AT$10</f>
        <v>0</v>
      </c>
      <c r="AR27" s="147">
        <f>COUNTIF(国語!AU34,1)*国語!$AU$10</f>
        <v>0</v>
      </c>
      <c r="AS27" s="147">
        <f>COUNTIF(国語!AV34,1)*国語!$AV$10</f>
        <v>0</v>
      </c>
      <c r="AT27" s="148">
        <f>COUNTIF(国語!AW34,1)*国語!$AW$10</f>
        <v>0</v>
      </c>
      <c r="AU27" s="149">
        <f>COUNTIF(国語!AX34,1)*国語!$AX$10</f>
        <v>0</v>
      </c>
      <c r="AV27" s="147">
        <f>COUNTIF(国語!AY34,1)*国語!$AY$10</f>
        <v>0</v>
      </c>
      <c r="AW27" s="147">
        <f>COUNTIF(国語!AZ34,1)*国語!$AZ$10</f>
        <v>0</v>
      </c>
      <c r="AX27" s="147">
        <f>COUNTIF(国語!BA34,1)*国語!$BA$10</f>
        <v>0</v>
      </c>
      <c r="AY27" s="148">
        <f>COUNTIF(国語!BB34,1)*国語!$BB$10</f>
        <v>0</v>
      </c>
      <c r="AZ27" s="313">
        <f t="shared" si="0"/>
        <v>0</v>
      </c>
      <c r="BA27" s="120"/>
      <c r="BC27" s="7" t="s">
        <v>77</v>
      </c>
      <c r="BD27" s="723">
        <f>国語!AB58</f>
        <v>0</v>
      </c>
      <c r="BF27" s="7" t="s">
        <v>77</v>
      </c>
      <c r="BG27" s="720">
        <v>71</v>
      </c>
      <c r="BI27" s="460">
        <v>24</v>
      </c>
      <c r="BJ27" s="812">
        <v>5</v>
      </c>
      <c r="BK27" s="816" t="s">
        <v>289</v>
      </c>
      <c r="BL27" s="183" t="s">
        <v>247</v>
      </c>
      <c r="BM27" s="744" t="s">
        <v>296</v>
      </c>
    </row>
    <row r="28" spans="1:65" ht="50.25" customHeight="1" x14ac:dyDescent="0.15">
      <c r="A28" s="114">
        <v>25</v>
      </c>
      <c r="B28" s="18">
        <f>COUNTIF(国語!E35,1)*国語!$E$10</f>
        <v>0</v>
      </c>
      <c r="C28" s="16">
        <f>COUNTIF(国語!F35,1)*国語!$F$10</f>
        <v>0</v>
      </c>
      <c r="D28" s="16">
        <f>COUNTIF(国語!G35,1)*国語!$G$10</f>
        <v>0</v>
      </c>
      <c r="E28" s="16">
        <f>COUNTIF(国語!H35,1)*国語!$H$10</f>
        <v>0</v>
      </c>
      <c r="F28" s="17">
        <f>COUNTIF(国語!I35,1)*国語!$I$10</f>
        <v>0</v>
      </c>
      <c r="G28" s="122">
        <f>COUNTIF(国語!J35,1)*国語!$J$10</f>
        <v>0</v>
      </c>
      <c r="H28" s="16">
        <f>COUNTIF(国語!K35,1)*国語!$F$10</f>
        <v>0</v>
      </c>
      <c r="I28" s="16">
        <f>COUNTIF(国語!L35,1)*国語!$F$10</f>
        <v>0</v>
      </c>
      <c r="J28" s="16">
        <f>COUNTIF(国語!M35,1)*国語!$M$10</f>
        <v>0</v>
      </c>
      <c r="K28" s="17">
        <f>COUNTIF(国語!N35,1)*国語!$N$10</f>
        <v>0</v>
      </c>
      <c r="L28" s="122">
        <f>COUNTIF(国語!O35,1)*国語!$O$10</f>
        <v>0</v>
      </c>
      <c r="M28" s="16">
        <f>COUNTIF(国語!P35,1)*国語!$P$10</f>
        <v>0</v>
      </c>
      <c r="N28" s="16">
        <f>COUNTIF(国語!Q35,1)*国語!$Q$10</f>
        <v>0</v>
      </c>
      <c r="O28" s="16">
        <f>COUNTIF(国語!R35,1)*国語!$R$10</f>
        <v>0</v>
      </c>
      <c r="P28" s="17">
        <f>COUNTIF(国語!S35,1)*国語!$S$10</f>
        <v>0</v>
      </c>
      <c r="Q28" s="122">
        <f>COUNTIF(国語!T35,1)*国語!$T$10</f>
        <v>0</v>
      </c>
      <c r="R28" s="16">
        <f>COUNTIF(国語!U35,1)*国語!$U$10</f>
        <v>0</v>
      </c>
      <c r="S28" s="16">
        <f>COUNTIF(国語!V35,1)*国語!$V$10</f>
        <v>0</v>
      </c>
      <c r="T28" s="16">
        <f>COUNTIF(国語!W35,1)*国語!$W$10</f>
        <v>0</v>
      </c>
      <c r="U28" s="17">
        <f>COUNTIF(国語!X35,1)*国語!$X$10</f>
        <v>0</v>
      </c>
      <c r="V28" s="122">
        <f>COUNTIF(国語!Y35,1)*国語!$Y$10</f>
        <v>0</v>
      </c>
      <c r="W28" s="16">
        <f>COUNTIF(国語!Z35,1)*国語!$Z$10</f>
        <v>0</v>
      </c>
      <c r="X28" s="16">
        <f>COUNTIF(国語!AA35,1)*国語!$AA$10</f>
        <v>0</v>
      </c>
      <c r="Y28" s="16">
        <f>COUNTIF(国語!AB35,1)*国語!$AB$10</f>
        <v>0</v>
      </c>
      <c r="Z28" s="17">
        <f>COUNTIF(国語!AC35,1)*国語!$AC$10</f>
        <v>0</v>
      </c>
      <c r="AA28" s="122">
        <f>COUNTIF(国語!AD35,1)*国語!$AD$10</f>
        <v>0</v>
      </c>
      <c r="AB28" s="16">
        <f>COUNTIF(国語!AE35,1)*国語!$AE$10</f>
        <v>0</v>
      </c>
      <c r="AC28" s="16">
        <f>COUNTIF(国語!AF35,1)*国語!$AF$10</f>
        <v>0</v>
      </c>
      <c r="AD28" s="16">
        <f>COUNTIF(国語!AG35,1)*国語!$AG$10</f>
        <v>0</v>
      </c>
      <c r="AE28" s="17">
        <f>COUNTIF(国語!AH35,1)*国語!$AH$10</f>
        <v>0</v>
      </c>
      <c r="AF28" s="150">
        <f>COUNTIF(国語!AI35,1)*国語!$AI$10</f>
        <v>0</v>
      </c>
      <c r="AG28" s="16">
        <f>COUNTIF(国語!AJ35,1)*国語!$AJ$10</f>
        <v>0</v>
      </c>
      <c r="AH28" s="16">
        <f>COUNTIF(国語!AK35,1)*国語!$AK$10</f>
        <v>0</v>
      </c>
      <c r="AI28" s="16">
        <f>COUNTIF(国語!AL35,1)*国語!$AL$10</f>
        <v>0</v>
      </c>
      <c r="AJ28" s="17">
        <f>COUNTIF(国語!AM35,1)*国語!$AM$10</f>
        <v>0</v>
      </c>
      <c r="AK28" s="122">
        <f>COUNTIF(国語!AN35,1)*国語!$AN$10</f>
        <v>0</v>
      </c>
      <c r="AL28" s="16">
        <f>COUNTIF(国語!AO35,1)*国語!$AO$10</f>
        <v>0</v>
      </c>
      <c r="AM28" s="16">
        <f>COUNTIF(国語!AP35,1)*国語!$AP$10</f>
        <v>0</v>
      </c>
      <c r="AN28" s="16">
        <f>COUNTIF(国語!AQ35,1)*国語!$AQ$10</f>
        <v>0</v>
      </c>
      <c r="AO28" s="17">
        <f>COUNTIF(国語!AR35,1)*国語!$AR$10</f>
        <v>0</v>
      </c>
      <c r="AP28" s="122">
        <f>COUNTIF(国語!AS35,1)*国語!$AS$10</f>
        <v>0</v>
      </c>
      <c r="AQ28" s="16">
        <f>COUNTIF(国語!AT35,1)*国語!$AT$10</f>
        <v>0</v>
      </c>
      <c r="AR28" s="16">
        <f>COUNTIF(国語!AU35,1)*国語!$AU$10</f>
        <v>0</v>
      </c>
      <c r="AS28" s="16">
        <f>COUNTIF(国語!AV35,1)*国語!$AV$10</f>
        <v>0</v>
      </c>
      <c r="AT28" s="17">
        <f>COUNTIF(国語!AW35,1)*国語!$AW$10</f>
        <v>0</v>
      </c>
      <c r="AU28" s="122">
        <f>COUNTIF(国語!AX35,1)*国語!$AX$10</f>
        <v>0</v>
      </c>
      <c r="AV28" s="16">
        <f>COUNTIF(国語!AY35,1)*国語!$AY$10</f>
        <v>0</v>
      </c>
      <c r="AW28" s="16">
        <f>COUNTIF(国語!AZ35,1)*国語!$AZ$10</f>
        <v>0</v>
      </c>
      <c r="AX28" s="16">
        <f>COUNTIF(国語!BA35,1)*国語!$BA$10</f>
        <v>0</v>
      </c>
      <c r="AY28" s="17">
        <f>COUNTIF(国語!BB35,1)*国語!$BB$10</f>
        <v>0</v>
      </c>
      <c r="AZ28" s="316">
        <f t="shared" si="0"/>
        <v>0</v>
      </c>
      <c r="BA28" s="120"/>
      <c r="BC28" s="9" t="s">
        <v>78</v>
      </c>
      <c r="BD28" s="723">
        <f>国語!AC58</f>
        <v>0</v>
      </c>
      <c r="BF28" s="9" t="s">
        <v>78</v>
      </c>
      <c r="BG28" s="720">
        <v>38.6</v>
      </c>
      <c r="BI28" s="460">
        <v>25</v>
      </c>
      <c r="BJ28" s="812">
        <v>5</v>
      </c>
      <c r="BK28" s="816" t="s">
        <v>290</v>
      </c>
      <c r="BL28" s="183" t="s">
        <v>247</v>
      </c>
      <c r="BM28" s="744" t="s">
        <v>297</v>
      </c>
    </row>
    <row r="29" spans="1:65" ht="50.25" customHeight="1" thickBot="1" x14ac:dyDescent="0.2">
      <c r="A29" s="307">
        <v>26</v>
      </c>
      <c r="B29" s="15">
        <f>COUNTIF(国語!E36,1)*国語!$E$10</f>
        <v>0</v>
      </c>
      <c r="C29" s="19">
        <f>COUNTIF(国語!F36,1)*国語!$F$10</f>
        <v>0</v>
      </c>
      <c r="D29" s="19">
        <f>COUNTIF(国語!G36,1)*国語!$G$10</f>
        <v>0</v>
      </c>
      <c r="E29" s="19">
        <f>COUNTIF(国語!H36,1)*国語!$H$10</f>
        <v>0</v>
      </c>
      <c r="F29" s="20">
        <f>COUNTIF(国語!I36,1)*国語!$I$10</f>
        <v>0</v>
      </c>
      <c r="G29" s="123">
        <f>COUNTIF(国語!J36,1)*国語!$J$10</f>
        <v>0</v>
      </c>
      <c r="H29" s="19">
        <f>COUNTIF(国語!K36,1)*国語!$F$10</f>
        <v>0</v>
      </c>
      <c r="I29" s="19">
        <f>COUNTIF(国語!L36,1)*国語!$F$10</f>
        <v>0</v>
      </c>
      <c r="J29" s="19">
        <f>COUNTIF(国語!M36,1)*国語!$M$10</f>
        <v>0</v>
      </c>
      <c r="K29" s="20">
        <f>COUNTIF(国語!N36,1)*国語!$N$10</f>
        <v>0</v>
      </c>
      <c r="L29" s="123">
        <f>COUNTIF(国語!O36,1)*国語!$O$10</f>
        <v>0</v>
      </c>
      <c r="M29" s="19">
        <f>COUNTIF(国語!P36,1)*国語!$P$10</f>
        <v>0</v>
      </c>
      <c r="N29" s="19">
        <f>COUNTIF(国語!Q36,1)*国語!$Q$10</f>
        <v>0</v>
      </c>
      <c r="O29" s="19">
        <f>COUNTIF(国語!R36,1)*国語!$R$10</f>
        <v>0</v>
      </c>
      <c r="P29" s="20">
        <f>COUNTIF(国語!S36,1)*国語!$S$10</f>
        <v>0</v>
      </c>
      <c r="Q29" s="123">
        <f>COUNTIF(国語!T36,1)*国語!$T$10</f>
        <v>0</v>
      </c>
      <c r="R29" s="19">
        <f>COUNTIF(国語!U36,1)*国語!$U$10</f>
        <v>0</v>
      </c>
      <c r="S29" s="19">
        <f>COUNTIF(国語!V36,1)*国語!$V$10</f>
        <v>0</v>
      </c>
      <c r="T29" s="19">
        <f>COUNTIF(国語!W36,1)*国語!$W$10</f>
        <v>0</v>
      </c>
      <c r="U29" s="20">
        <f>COUNTIF(国語!X36,1)*国語!$X$10</f>
        <v>0</v>
      </c>
      <c r="V29" s="123">
        <f>COUNTIF(国語!Y36,1)*国語!$Y$10</f>
        <v>0</v>
      </c>
      <c r="W29" s="19">
        <f>COUNTIF(国語!Z36,1)*国語!$Z$10</f>
        <v>0</v>
      </c>
      <c r="X29" s="19">
        <f>COUNTIF(国語!AA36,1)*国語!$AA$10</f>
        <v>0</v>
      </c>
      <c r="Y29" s="19">
        <f>COUNTIF(国語!AB36,1)*国語!$AB$10</f>
        <v>0</v>
      </c>
      <c r="Z29" s="20">
        <f>COUNTIF(国語!AC36,1)*国語!$AC$10</f>
        <v>0</v>
      </c>
      <c r="AA29" s="123">
        <f>COUNTIF(国語!AD36,1)*国語!$AD$10</f>
        <v>0</v>
      </c>
      <c r="AB29" s="19">
        <f>COUNTIF(国語!AE36,1)*国語!$AE$10</f>
        <v>0</v>
      </c>
      <c r="AC29" s="19">
        <f>COUNTIF(国語!AF36,1)*国語!$AF$10</f>
        <v>0</v>
      </c>
      <c r="AD29" s="19">
        <f>COUNTIF(国語!AG36,1)*国語!$AG$10</f>
        <v>0</v>
      </c>
      <c r="AE29" s="20">
        <f>COUNTIF(国語!AH36,1)*国語!$AH$10</f>
        <v>0</v>
      </c>
      <c r="AF29" s="165">
        <f>COUNTIF(国語!AI36,1)*国語!$AI$10</f>
        <v>0</v>
      </c>
      <c r="AG29" s="19">
        <f>COUNTIF(国語!AJ36,1)*国語!$AJ$10</f>
        <v>0</v>
      </c>
      <c r="AH29" s="19">
        <f>COUNTIF(国語!AK36,1)*国語!$AK$10</f>
        <v>0</v>
      </c>
      <c r="AI29" s="19">
        <f>COUNTIF(国語!AL36,1)*国語!$AL$10</f>
        <v>0</v>
      </c>
      <c r="AJ29" s="20">
        <f>COUNTIF(国語!AM36,1)*国語!$AM$10</f>
        <v>0</v>
      </c>
      <c r="AK29" s="123">
        <f>COUNTIF(国語!AN36,1)*国語!$AN$10</f>
        <v>0</v>
      </c>
      <c r="AL29" s="19">
        <f>COUNTIF(国語!AO36,1)*国語!$AO$10</f>
        <v>0</v>
      </c>
      <c r="AM29" s="19">
        <f>COUNTIF(国語!AP36,1)*国語!$AP$10</f>
        <v>0</v>
      </c>
      <c r="AN29" s="19">
        <f>COUNTIF(国語!AQ36,1)*国語!$AQ$10</f>
        <v>0</v>
      </c>
      <c r="AO29" s="20">
        <f>COUNTIF(国語!AR36,1)*国語!$AR$10</f>
        <v>0</v>
      </c>
      <c r="AP29" s="123">
        <f>COUNTIF(国語!AS36,1)*国語!$AS$10</f>
        <v>0</v>
      </c>
      <c r="AQ29" s="19">
        <f>COUNTIF(国語!AT36,1)*国語!$AT$10</f>
        <v>0</v>
      </c>
      <c r="AR29" s="19">
        <f>COUNTIF(国語!AU36,1)*国語!$AU$10</f>
        <v>0</v>
      </c>
      <c r="AS29" s="19">
        <f>COUNTIF(国語!AV36,1)*国語!$AV$10</f>
        <v>0</v>
      </c>
      <c r="AT29" s="20">
        <f>COUNTIF(国語!AW36,1)*国語!$AW$10</f>
        <v>0</v>
      </c>
      <c r="AU29" s="123">
        <f>COUNTIF(国語!AX36,1)*国語!$AX$10</f>
        <v>0</v>
      </c>
      <c r="AV29" s="19">
        <f>COUNTIF(国語!AY36,1)*国語!$AY$10</f>
        <v>0</v>
      </c>
      <c r="AW29" s="19">
        <f>COUNTIF(国語!AZ36,1)*国語!$AZ$10</f>
        <v>0</v>
      </c>
      <c r="AX29" s="19">
        <f>COUNTIF(国語!BA36,1)*国語!$BA$10</f>
        <v>0</v>
      </c>
      <c r="AY29" s="20">
        <f>COUNTIF(国語!BB36,1)*国語!$BB$10</f>
        <v>0</v>
      </c>
      <c r="AZ29" s="314">
        <f t="shared" si="0"/>
        <v>0</v>
      </c>
      <c r="BA29" s="120"/>
      <c r="BC29" s="7" t="s">
        <v>79</v>
      </c>
      <c r="BD29" s="126">
        <f>国語!AD58</f>
        <v>0</v>
      </c>
      <c r="BF29" s="7" t="s">
        <v>79</v>
      </c>
      <c r="BG29" s="168"/>
      <c r="BI29" s="340">
        <v>26</v>
      </c>
      <c r="BJ29" s="172"/>
      <c r="BK29" s="178"/>
      <c r="BL29" s="183"/>
      <c r="BM29" s="432"/>
    </row>
    <row r="30" spans="1:65" ht="50.25" customHeight="1" x14ac:dyDescent="0.15">
      <c r="A30" s="309">
        <v>27</v>
      </c>
      <c r="B30" s="13">
        <f>COUNTIF(国語!E37,1)*国語!$E$10</f>
        <v>0</v>
      </c>
      <c r="C30" s="23">
        <f>COUNTIF(国語!F37,1)*国語!$F$10</f>
        <v>0</v>
      </c>
      <c r="D30" s="23">
        <f>COUNTIF(国語!G37,1)*国語!$G$10</f>
        <v>0</v>
      </c>
      <c r="E30" s="23">
        <f>COUNTIF(国語!H37,1)*国語!$H$10</f>
        <v>0</v>
      </c>
      <c r="F30" s="24">
        <f>COUNTIF(国語!I37,1)*国語!$I$10</f>
        <v>0</v>
      </c>
      <c r="G30" s="124">
        <f>COUNTIF(国語!J37,1)*国語!$J$10</f>
        <v>0</v>
      </c>
      <c r="H30" s="23">
        <f>COUNTIF(国語!K37,1)*国語!$F$10</f>
        <v>0</v>
      </c>
      <c r="I30" s="23">
        <f>COUNTIF(国語!L37,1)*国語!$F$10</f>
        <v>0</v>
      </c>
      <c r="J30" s="23">
        <f>COUNTIF(国語!M37,1)*国語!$M$10</f>
        <v>0</v>
      </c>
      <c r="K30" s="24">
        <f>COUNTIF(国語!N37,1)*国語!$N$10</f>
        <v>0</v>
      </c>
      <c r="L30" s="124">
        <f>COUNTIF(国語!O37,1)*国語!$O$10</f>
        <v>0</v>
      </c>
      <c r="M30" s="23">
        <f>COUNTIF(国語!P37,1)*国語!$P$10</f>
        <v>0</v>
      </c>
      <c r="N30" s="23">
        <f>COUNTIF(国語!Q37,1)*国語!$Q$10</f>
        <v>0</v>
      </c>
      <c r="O30" s="23">
        <f>COUNTIF(国語!R37,1)*国語!$R$10</f>
        <v>0</v>
      </c>
      <c r="P30" s="24">
        <f>COUNTIF(国語!S37,1)*国語!$S$10</f>
        <v>0</v>
      </c>
      <c r="Q30" s="124">
        <f>COUNTIF(国語!T37,1)*国語!$T$10</f>
        <v>0</v>
      </c>
      <c r="R30" s="23">
        <f>COUNTIF(国語!U37,1)*国語!$U$10</f>
        <v>0</v>
      </c>
      <c r="S30" s="23">
        <f>COUNTIF(国語!V37,1)*国語!$V$10</f>
        <v>0</v>
      </c>
      <c r="T30" s="23">
        <f>COUNTIF(国語!W37,1)*国語!$W$10</f>
        <v>0</v>
      </c>
      <c r="U30" s="24">
        <f>COUNTIF(国語!X37,1)*国語!$X$10</f>
        <v>0</v>
      </c>
      <c r="V30" s="124">
        <f>COUNTIF(国語!Y37,1)*国語!$Y$10</f>
        <v>0</v>
      </c>
      <c r="W30" s="23">
        <f>COUNTIF(国語!Z37,1)*国語!$Z$10</f>
        <v>0</v>
      </c>
      <c r="X30" s="23">
        <f>COUNTIF(国語!AA37,1)*国語!$AA$10</f>
        <v>0</v>
      </c>
      <c r="Y30" s="23">
        <f>COUNTIF(国語!AB37,1)*国語!$AB$10</f>
        <v>0</v>
      </c>
      <c r="Z30" s="24">
        <f>COUNTIF(国語!AC37,1)*国語!$AC$10</f>
        <v>0</v>
      </c>
      <c r="AA30" s="124">
        <f>COUNTIF(国語!AD37,1)*国語!$AD$10</f>
        <v>0</v>
      </c>
      <c r="AB30" s="23">
        <f>COUNTIF(国語!AE37,1)*国語!$AE$10</f>
        <v>0</v>
      </c>
      <c r="AC30" s="23">
        <f>COUNTIF(国語!AF37,1)*国語!$AF$10</f>
        <v>0</v>
      </c>
      <c r="AD30" s="23">
        <f>COUNTIF(国語!AG37,1)*国語!$AG$10</f>
        <v>0</v>
      </c>
      <c r="AE30" s="24">
        <f>COUNTIF(国語!AH37,1)*国語!$AH$10</f>
        <v>0</v>
      </c>
      <c r="AF30" s="166">
        <f>COUNTIF(国語!AI37,1)*国語!$AI$10</f>
        <v>0</v>
      </c>
      <c r="AG30" s="23">
        <f>COUNTIF(国語!AJ37,1)*国語!$AJ$10</f>
        <v>0</v>
      </c>
      <c r="AH30" s="23">
        <f>COUNTIF(国語!AK37,1)*国語!$AK$10</f>
        <v>0</v>
      </c>
      <c r="AI30" s="23">
        <f>COUNTIF(国語!AL37,1)*国語!$AL$10</f>
        <v>0</v>
      </c>
      <c r="AJ30" s="24">
        <f>COUNTIF(国語!AM37,1)*国語!$AM$10</f>
        <v>0</v>
      </c>
      <c r="AK30" s="124">
        <f>COUNTIF(国語!AN37,1)*国語!$AN$10</f>
        <v>0</v>
      </c>
      <c r="AL30" s="23">
        <f>COUNTIF(国語!AO37,1)*国語!$AO$10</f>
        <v>0</v>
      </c>
      <c r="AM30" s="23">
        <f>COUNTIF(国語!AP37,1)*国語!$AP$10</f>
        <v>0</v>
      </c>
      <c r="AN30" s="23">
        <f>COUNTIF(国語!AQ37,1)*国語!$AQ$10</f>
        <v>0</v>
      </c>
      <c r="AO30" s="24">
        <f>COUNTIF(国語!AR37,1)*国語!$AR$10</f>
        <v>0</v>
      </c>
      <c r="AP30" s="124">
        <f>COUNTIF(国語!AS37,1)*国語!$AS$10</f>
        <v>0</v>
      </c>
      <c r="AQ30" s="23">
        <f>COUNTIF(国語!AT37,1)*国語!$AT$10</f>
        <v>0</v>
      </c>
      <c r="AR30" s="23">
        <f>COUNTIF(国語!AU37,1)*国語!$AU$10</f>
        <v>0</v>
      </c>
      <c r="AS30" s="23">
        <f>COUNTIF(国語!AV37,1)*国語!$AV$10</f>
        <v>0</v>
      </c>
      <c r="AT30" s="24">
        <f>COUNTIF(国語!AW37,1)*国語!$AW$10</f>
        <v>0</v>
      </c>
      <c r="AU30" s="124">
        <f>COUNTIF(国語!AX37,1)*国語!$AX$10</f>
        <v>0</v>
      </c>
      <c r="AV30" s="23">
        <f>COUNTIF(国語!AY37,1)*国語!$AY$10</f>
        <v>0</v>
      </c>
      <c r="AW30" s="23">
        <f>COUNTIF(国語!AZ37,1)*国語!$AZ$10</f>
        <v>0</v>
      </c>
      <c r="AX30" s="23">
        <f>COUNTIF(国語!BA37,1)*国語!$BA$10</f>
        <v>0</v>
      </c>
      <c r="AY30" s="24">
        <f>COUNTIF(国語!BB37,1)*国語!$BB$10</f>
        <v>0</v>
      </c>
      <c r="AZ30" s="315">
        <f t="shared" si="0"/>
        <v>0</v>
      </c>
      <c r="BA30" s="120"/>
      <c r="BC30" s="7" t="s">
        <v>80</v>
      </c>
      <c r="BD30" s="126">
        <f>国語!AE58</f>
        <v>0</v>
      </c>
      <c r="BF30" s="7" t="s">
        <v>80</v>
      </c>
      <c r="BG30" s="168"/>
      <c r="BI30" s="340">
        <v>27</v>
      </c>
      <c r="BJ30" s="172"/>
      <c r="BK30" s="178"/>
      <c r="BL30" s="184"/>
      <c r="BM30" s="432"/>
    </row>
    <row r="31" spans="1:65" ht="50.25" customHeight="1" thickBot="1" x14ac:dyDescent="0.2">
      <c r="A31" s="311">
        <v>28</v>
      </c>
      <c r="B31" s="14">
        <f>COUNTIF(国語!E38,1)*国語!$E$10</f>
        <v>0</v>
      </c>
      <c r="C31" s="147">
        <f>COUNTIF(国語!F38,1)*国語!$F$10</f>
        <v>0</v>
      </c>
      <c r="D31" s="147">
        <f>COUNTIF(国語!G38,1)*国語!$G$10</f>
        <v>0</v>
      </c>
      <c r="E31" s="147">
        <f>COUNTIF(国語!H38,1)*国語!$H$10</f>
        <v>0</v>
      </c>
      <c r="F31" s="148">
        <f>COUNTIF(国語!I38,1)*国語!$I$10</f>
        <v>0</v>
      </c>
      <c r="G31" s="149">
        <f>COUNTIF(国語!J38,1)*国語!$J$10</f>
        <v>0</v>
      </c>
      <c r="H31" s="147">
        <f>COUNTIF(国語!K38,1)*国語!$F$10</f>
        <v>0</v>
      </c>
      <c r="I31" s="147">
        <f>COUNTIF(国語!L38,1)*国語!$F$10</f>
        <v>0</v>
      </c>
      <c r="J31" s="147">
        <f>COUNTIF(国語!M38,1)*国語!$M$10</f>
        <v>0</v>
      </c>
      <c r="K31" s="148">
        <f>COUNTIF(国語!N38,1)*国語!$N$10</f>
        <v>0</v>
      </c>
      <c r="L31" s="149">
        <f>COUNTIF(国語!O38,1)*国語!$O$10</f>
        <v>0</v>
      </c>
      <c r="M31" s="147">
        <f>COUNTIF(国語!P38,1)*国語!$P$10</f>
        <v>0</v>
      </c>
      <c r="N31" s="147">
        <f>COUNTIF(国語!Q38,1)*国語!$Q$10</f>
        <v>0</v>
      </c>
      <c r="O31" s="147">
        <f>COUNTIF(国語!R38,1)*国語!$R$10</f>
        <v>0</v>
      </c>
      <c r="P31" s="148">
        <f>COUNTIF(国語!S38,1)*国語!$S$10</f>
        <v>0</v>
      </c>
      <c r="Q31" s="149">
        <f>COUNTIF(国語!T38,1)*国語!$T$10</f>
        <v>0</v>
      </c>
      <c r="R31" s="147">
        <f>COUNTIF(国語!U38,1)*国語!$U$10</f>
        <v>0</v>
      </c>
      <c r="S31" s="147">
        <f>COUNTIF(国語!V38,1)*国語!$V$10</f>
        <v>0</v>
      </c>
      <c r="T31" s="147">
        <f>COUNTIF(国語!W38,1)*国語!$W$10</f>
        <v>0</v>
      </c>
      <c r="U31" s="148">
        <f>COUNTIF(国語!X38,1)*国語!$X$10</f>
        <v>0</v>
      </c>
      <c r="V31" s="149">
        <f>COUNTIF(国語!Y38,1)*国語!$Y$10</f>
        <v>0</v>
      </c>
      <c r="W31" s="147">
        <f>COUNTIF(国語!Z38,1)*国語!$Z$10</f>
        <v>0</v>
      </c>
      <c r="X31" s="147">
        <f>COUNTIF(国語!AA38,1)*国語!$AA$10</f>
        <v>0</v>
      </c>
      <c r="Y31" s="147">
        <f>COUNTIF(国語!AB38,1)*国語!$AB$10</f>
        <v>0</v>
      </c>
      <c r="Z31" s="148">
        <f>COUNTIF(国語!AC38,1)*国語!$AC$10</f>
        <v>0</v>
      </c>
      <c r="AA31" s="149">
        <f>COUNTIF(国語!AD38,1)*国語!$AD$10</f>
        <v>0</v>
      </c>
      <c r="AB31" s="147">
        <f>COUNTIF(国語!AE38,1)*国語!$AE$10</f>
        <v>0</v>
      </c>
      <c r="AC31" s="147">
        <f>COUNTIF(国語!AF38,1)*国語!$AF$10</f>
        <v>0</v>
      </c>
      <c r="AD31" s="147">
        <f>COUNTIF(国語!AG38,1)*国語!$AG$10</f>
        <v>0</v>
      </c>
      <c r="AE31" s="148">
        <f>COUNTIF(国語!AH38,1)*国語!$AH$10</f>
        <v>0</v>
      </c>
      <c r="AF31" s="152">
        <f>COUNTIF(国語!AI38,1)*国語!$AI$10</f>
        <v>0</v>
      </c>
      <c r="AG31" s="147">
        <f>COUNTIF(国語!AJ38,1)*国語!$AJ$10</f>
        <v>0</v>
      </c>
      <c r="AH31" s="147">
        <f>COUNTIF(国語!AK38,1)*国語!$AK$10</f>
        <v>0</v>
      </c>
      <c r="AI31" s="147">
        <f>COUNTIF(国語!AL38,1)*国語!$AL$10</f>
        <v>0</v>
      </c>
      <c r="AJ31" s="148">
        <f>COUNTIF(国語!AM38,1)*国語!$AM$10</f>
        <v>0</v>
      </c>
      <c r="AK31" s="149">
        <f>COUNTIF(国語!AN38,1)*国語!$AN$10</f>
        <v>0</v>
      </c>
      <c r="AL31" s="147">
        <f>COUNTIF(国語!AO38,1)*国語!$AO$10</f>
        <v>0</v>
      </c>
      <c r="AM31" s="147">
        <f>COUNTIF(国語!AP38,1)*国語!$AP$10</f>
        <v>0</v>
      </c>
      <c r="AN31" s="147">
        <f>COUNTIF(国語!AQ38,1)*国語!$AQ$10</f>
        <v>0</v>
      </c>
      <c r="AO31" s="148">
        <f>COUNTIF(国語!AR38,1)*国語!$AR$10</f>
        <v>0</v>
      </c>
      <c r="AP31" s="149">
        <f>COUNTIF(国語!AS38,1)*国語!$AS$10</f>
        <v>0</v>
      </c>
      <c r="AQ31" s="147">
        <f>COUNTIF(国語!AT38,1)*国語!$AT$10</f>
        <v>0</v>
      </c>
      <c r="AR31" s="147">
        <f>COUNTIF(国語!AU38,1)*国語!$AU$10</f>
        <v>0</v>
      </c>
      <c r="AS31" s="147">
        <f>COUNTIF(国語!AV38,1)*国語!$AV$10</f>
        <v>0</v>
      </c>
      <c r="AT31" s="148">
        <f>COUNTIF(国語!AW38,1)*国語!$AW$10</f>
        <v>0</v>
      </c>
      <c r="AU31" s="149">
        <f>COUNTIF(国語!AX38,1)*国語!$AX$10</f>
        <v>0</v>
      </c>
      <c r="AV31" s="147">
        <f>COUNTIF(国語!AY38,1)*国語!$AY$10</f>
        <v>0</v>
      </c>
      <c r="AW31" s="147">
        <f>COUNTIF(国語!AZ38,1)*国語!$AZ$10</f>
        <v>0</v>
      </c>
      <c r="AX31" s="147">
        <f>COUNTIF(国語!BA38,1)*国語!$BA$10</f>
        <v>0</v>
      </c>
      <c r="AY31" s="148">
        <f>COUNTIF(国語!BB38,1)*国語!$BB$10</f>
        <v>0</v>
      </c>
      <c r="AZ31" s="317">
        <f t="shared" si="0"/>
        <v>0</v>
      </c>
      <c r="BA31" s="120"/>
      <c r="BC31" s="7" t="s">
        <v>81</v>
      </c>
      <c r="BD31" s="126">
        <f>国語!AF58</f>
        <v>0</v>
      </c>
      <c r="BF31" s="7" t="s">
        <v>81</v>
      </c>
      <c r="BG31" s="168"/>
      <c r="BI31" s="340">
        <v>28</v>
      </c>
      <c r="BJ31" s="172"/>
      <c r="BK31" s="175"/>
      <c r="BL31" s="184"/>
      <c r="BM31" s="433"/>
    </row>
    <row r="32" spans="1:65" ht="50.25" customHeight="1" x14ac:dyDescent="0.15">
      <c r="A32" s="114">
        <v>29</v>
      </c>
      <c r="B32" s="18">
        <f>COUNTIF(国語!E39,1)*国語!$E$10</f>
        <v>0</v>
      </c>
      <c r="C32" s="16">
        <f>COUNTIF(国語!F39,1)*国語!$F$10</f>
        <v>0</v>
      </c>
      <c r="D32" s="16">
        <f>COUNTIF(国語!G39,1)*国語!$G$10</f>
        <v>0</v>
      </c>
      <c r="E32" s="16">
        <f>COUNTIF(国語!H39,1)*国語!$H$10</f>
        <v>0</v>
      </c>
      <c r="F32" s="17">
        <f>COUNTIF(国語!I39,1)*国語!$I$10</f>
        <v>0</v>
      </c>
      <c r="G32" s="122">
        <f>COUNTIF(国語!J39,1)*国語!$J$10</f>
        <v>0</v>
      </c>
      <c r="H32" s="16">
        <f>COUNTIF(国語!K39,1)*国語!$F$10</f>
        <v>0</v>
      </c>
      <c r="I32" s="16">
        <f>COUNTIF(国語!L39,1)*国語!$F$10</f>
        <v>0</v>
      </c>
      <c r="J32" s="16">
        <f>COUNTIF(国語!M39,1)*国語!$M$10</f>
        <v>0</v>
      </c>
      <c r="K32" s="17">
        <f>COUNTIF(国語!N39,1)*国語!$N$10</f>
        <v>0</v>
      </c>
      <c r="L32" s="122">
        <f>COUNTIF(国語!O39,1)*国語!$O$10</f>
        <v>0</v>
      </c>
      <c r="M32" s="16">
        <f>COUNTIF(国語!P39,1)*国語!$P$10</f>
        <v>0</v>
      </c>
      <c r="N32" s="16">
        <f>COUNTIF(国語!Q39,1)*国語!$Q$10</f>
        <v>0</v>
      </c>
      <c r="O32" s="16">
        <f>COUNTIF(国語!R39,1)*国語!$R$10</f>
        <v>0</v>
      </c>
      <c r="P32" s="17">
        <f>COUNTIF(国語!S39,1)*国語!$S$10</f>
        <v>0</v>
      </c>
      <c r="Q32" s="122">
        <f>COUNTIF(国語!T39,1)*国語!$T$10</f>
        <v>0</v>
      </c>
      <c r="R32" s="16">
        <f>COUNTIF(国語!U39,1)*国語!$U$10</f>
        <v>0</v>
      </c>
      <c r="S32" s="16">
        <f>COUNTIF(国語!V39,1)*国語!$V$10</f>
        <v>0</v>
      </c>
      <c r="T32" s="16">
        <f>COUNTIF(国語!W39,1)*国語!$W$10</f>
        <v>0</v>
      </c>
      <c r="U32" s="17">
        <f>COUNTIF(国語!X39,1)*国語!$X$10</f>
        <v>0</v>
      </c>
      <c r="V32" s="122">
        <f>COUNTIF(国語!Y39,1)*国語!$Y$10</f>
        <v>0</v>
      </c>
      <c r="W32" s="16">
        <f>COUNTIF(国語!Z39,1)*国語!$Z$10</f>
        <v>0</v>
      </c>
      <c r="X32" s="16">
        <f>COUNTIF(国語!AA39,1)*国語!$AA$10</f>
        <v>0</v>
      </c>
      <c r="Y32" s="16">
        <f>COUNTIF(国語!AB39,1)*国語!$AB$10</f>
        <v>0</v>
      </c>
      <c r="Z32" s="17">
        <f>COUNTIF(国語!AC39,1)*国語!$AC$10</f>
        <v>0</v>
      </c>
      <c r="AA32" s="122">
        <f>COUNTIF(国語!AD39,1)*国語!$AD$10</f>
        <v>0</v>
      </c>
      <c r="AB32" s="16">
        <f>COUNTIF(国語!AE39,1)*国語!$AE$10</f>
        <v>0</v>
      </c>
      <c r="AC32" s="16">
        <f>COUNTIF(国語!AF39,1)*国語!$AF$10</f>
        <v>0</v>
      </c>
      <c r="AD32" s="16">
        <f>COUNTIF(国語!AG39,1)*国語!$AG$10</f>
        <v>0</v>
      </c>
      <c r="AE32" s="17">
        <f>COUNTIF(国語!AH39,1)*国語!$AH$10</f>
        <v>0</v>
      </c>
      <c r="AF32" s="150">
        <f>COUNTIF(国語!AI39,1)*国語!$AI$10</f>
        <v>0</v>
      </c>
      <c r="AG32" s="16">
        <f>COUNTIF(国語!AJ39,1)*国語!$AJ$10</f>
        <v>0</v>
      </c>
      <c r="AH32" s="16">
        <f>COUNTIF(国語!AK39,1)*国語!$AK$10</f>
        <v>0</v>
      </c>
      <c r="AI32" s="16">
        <f>COUNTIF(国語!AL39,1)*国語!$AL$10</f>
        <v>0</v>
      </c>
      <c r="AJ32" s="17">
        <f>COUNTIF(国語!AM39,1)*国語!$AM$10</f>
        <v>0</v>
      </c>
      <c r="AK32" s="122">
        <f>COUNTIF(国語!AN39,1)*国語!$AN$10</f>
        <v>0</v>
      </c>
      <c r="AL32" s="16">
        <f>COUNTIF(国語!AO39,1)*国語!$AO$10</f>
        <v>0</v>
      </c>
      <c r="AM32" s="16">
        <f>COUNTIF(国語!AP39,1)*国語!$AP$10</f>
        <v>0</v>
      </c>
      <c r="AN32" s="16">
        <f>COUNTIF(国語!AQ39,1)*国語!$AQ$10</f>
        <v>0</v>
      </c>
      <c r="AO32" s="17">
        <f>COUNTIF(国語!AR39,1)*国語!$AR$10</f>
        <v>0</v>
      </c>
      <c r="AP32" s="122">
        <f>COUNTIF(国語!AS39,1)*国語!$AS$10</f>
        <v>0</v>
      </c>
      <c r="AQ32" s="16">
        <f>COUNTIF(国語!AT39,1)*国語!$AT$10</f>
        <v>0</v>
      </c>
      <c r="AR32" s="16">
        <f>COUNTIF(国語!AU39,1)*国語!$AU$10</f>
        <v>0</v>
      </c>
      <c r="AS32" s="16">
        <f>COUNTIF(国語!AV39,1)*国語!$AV$10</f>
        <v>0</v>
      </c>
      <c r="AT32" s="17">
        <f>COUNTIF(国語!AW39,1)*国語!$AW$10</f>
        <v>0</v>
      </c>
      <c r="AU32" s="122">
        <f>COUNTIF(国語!AX39,1)*国語!$AX$10</f>
        <v>0</v>
      </c>
      <c r="AV32" s="16">
        <f>COUNTIF(国語!AY39,1)*国語!$AY$10</f>
        <v>0</v>
      </c>
      <c r="AW32" s="16">
        <f>COUNTIF(国語!AZ39,1)*国語!$AZ$10</f>
        <v>0</v>
      </c>
      <c r="AX32" s="16">
        <f>COUNTIF(国語!BA39,1)*国語!$BA$10</f>
        <v>0</v>
      </c>
      <c r="AY32" s="17">
        <f>COUNTIF(国語!BB39,1)*国語!$BB$10</f>
        <v>0</v>
      </c>
      <c r="AZ32" s="313">
        <f t="shared" si="0"/>
        <v>0</v>
      </c>
      <c r="BA32" s="120"/>
      <c r="BC32" s="7" t="s">
        <v>82</v>
      </c>
      <c r="BD32" s="126">
        <f>国語!AG58</f>
        <v>0</v>
      </c>
      <c r="BF32" s="7" t="s">
        <v>82</v>
      </c>
      <c r="BG32" s="168"/>
      <c r="BI32" s="340">
        <v>29</v>
      </c>
      <c r="BJ32" s="172"/>
      <c r="BK32" s="175"/>
      <c r="BL32" s="184"/>
      <c r="BM32" s="433"/>
    </row>
    <row r="33" spans="1:65" ht="50.25" customHeight="1" thickBot="1" x14ac:dyDescent="0.2">
      <c r="A33" s="307">
        <v>30</v>
      </c>
      <c r="B33" s="15">
        <f>COUNTIF(国語!E40,1)*国語!$E$10</f>
        <v>0</v>
      </c>
      <c r="C33" s="19">
        <f>COUNTIF(国語!F40,1)*国語!$F$10</f>
        <v>0</v>
      </c>
      <c r="D33" s="19">
        <f>COUNTIF(国語!G40,1)*国語!$G$10</f>
        <v>0</v>
      </c>
      <c r="E33" s="19">
        <f>COUNTIF(国語!H40,1)*国語!$H$10</f>
        <v>0</v>
      </c>
      <c r="F33" s="20">
        <f>COUNTIF(国語!I40,1)*国語!$I$10</f>
        <v>0</v>
      </c>
      <c r="G33" s="123">
        <f>COUNTIF(国語!J40,1)*国語!$J$10</f>
        <v>0</v>
      </c>
      <c r="H33" s="19">
        <f>COUNTIF(国語!K40,1)*国語!$F$10</f>
        <v>0</v>
      </c>
      <c r="I33" s="19">
        <f>COUNTIF(国語!L40,1)*国語!$F$10</f>
        <v>0</v>
      </c>
      <c r="J33" s="19">
        <f>COUNTIF(国語!M40,1)*国語!$M$10</f>
        <v>0</v>
      </c>
      <c r="K33" s="20">
        <f>COUNTIF(国語!N40,1)*国語!$N$10</f>
        <v>0</v>
      </c>
      <c r="L33" s="123">
        <f>COUNTIF(国語!O40,1)*国語!$O$10</f>
        <v>0</v>
      </c>
      <c r="M33" s="19">
        <f>COUNTIF(国語!P40,1)*国語!$P$10</f>
        <v>0</v>
      </c>
      <c r="N33" s="19">
        <f>COUNTIF(国語!Q40,1)*国語!$Q$10</f>
        <v>0</v>
      </c>
      <c r="O33" s="19">
        <f>COUNTIF(国語!R40,1)*国語!$R$10</f>
        <v>0</v>
      </c>
      <c r="P33" s="20">
        <f>COUNTIF(国語!S40,1)*国語!$S$10</f>
        <v>0</v>
      </c>
      <c r="Q33" s="123">
        <f>COUNTIF(国語!T40,1)*国語!$T$10</f>
        <v>0</v>
      </c>
      <c r="R33" s="19">
        <f>COUNTIF(国語!U40,1)*国語!$U$10</f>
        <v>0</v>
      </c>
      <c r="S33" s="19">
        <f>COUNTIF(国語!V40,1)*国語!$V$10</f>
        <v>0</v>
      </c>
      <c r="T33" s="19">
        <f>COUNTIF(国語!W40,1)*国語!$W$10</f>
        <v>0</v>
      </c>
      <c r="U33" s="20">
        <f>COUNTIF(国語!X40,1)*国語!$X$10</f>
        <v>0</v>
      </c>
      <c r="V33" s="123">
        <f>COUNTIF(国語!Y40,1)*国語!$Y$10</f>
        <v>0</v>
      </c>
      <c r="W33" s="19">
        <f>COUNTIF(国語!Z40,1)*国語!$Z$10</f>
        <v>0</v>
      </c>
      <c r="X33" s="19">
        <f>COUNTIF(国語!AA40,1)*国語!$AA$10</f>
        <v>0</v>
      </c>
      <c r="Y33" s="19">
        <f>COUNTIF(国語!AB40,1)*国語!$AB$10</f>
        <v>0</v>
      </c>
      <c r="Z33" s="20">
        <f>COUNTIF(国語!AC40,1)*国語!$AC$10</f>
        <v>0</v>
      </c>
      <c r="AA33" s="123">
        <f>COUNTIF(国語!AD40,1)*国語!$AD$10</f>
        <v>0</v>
      </c>
      <c r="AB33" s="19">
        <f>COUNTIF(国語!AE40,1)*国語!$AE$10</f>
        <v>0</v>
      </c>
      <c r="AC33" s="19">
        <f>COUNTIF(国語!AF40,1)*国語!$AF$10</f>
        <v>0</v>
      </c>
      <c r="AD33" s="19">
        <f>COUNTIF(国語!AG40,1)*国語!$AG$10</f>
        <v>0</v>
      </c>
      <c r="AE33" s="20">
        <f>COUNTIF(国語!AH40,1)*国語!$AH$10</f>
        <v>0</v>
      </c>
      <c r="AF33" s="165">
        <f>COUNTIF(国語!AI40,1)*国語!$AI$10</f>
        <v>0</v>
      </c>
      <c r="AG33" s="19">
        <f>COUNTIF(国語!AJ40,1)*国語!$AJ$10</f>
        <v>0</v>
      </c>
      <c r="AH33" s="19">
        <f>COUNTIF(国語!AK40,1)*国語!$AK$10</f>
        <v>0</v>
      </c>
      <c r="AI33" s="19">
        <f>COUNTIF(国語!AL40,1)*国語!$AL$10</f>
        <v>0</v>
      </c>
      <c r="AJ33" s="20">
        <f>COUNTIF(国語!AM40,1)*国語!$AM$10</f>
        <v>0</v>
      </c>
      <c r="AK33" s="123">
        <f>COUNTIF(国語!AN40,1)*国語!$AN$10</f>
        <v>0</v>
      </c>
      <c r="AL33" s="19">
        <f>COUNTIF(国語!AO40,1)*国語!$AO$10</f>
        <v>0</v>
      </c>
      <c r="AM33" s="19">
        <f>COUNTIF(国語!AP40,1)*国語!$AP$10</f>
        <v>0</v>
      </c>
      <c r="AN33" s="19">
        <f>COUNTIF(国語!AQ40,1)*国語!$AQ$10</f>
        <v>0</v>
      </c>
      <c r="AO33" s="20">
        <f>COUNTIF(国語!AR40,1)*国語!$AR$10</f>
        <v>0</v>
      </c>
      <c r="AP33" s="123">
        <f>COUNTIF(国語!AS40,1)*国語!$AS$10</f>
        <v>0</v>
      </c>
      <c r="AQ33" s="19">
        <f>COUNTIF(国語!AT40,1)*国語!$AT$10</f>
        <v>0</v>
      </c>
      <c r="AR33" s="19">
        <f>COUNTIF(国語!AU40,1)*国語!$AU$10</f>
        <v>0</v>
      </c>
      <c r="AS33" s="19">
        <f>COUNTIF(国語!AV40,1)*国語!$AV$10</f>
        <v>0</v>
      </c>
      <c r="AT33" s="20">
        <f>COUNTIF(国語!AW40,1)*国語!$AW$10</f>
        <v>0</v>
      </c>
      <c r="AU33" s="123">
        <f>COUNTIF(国語!AX40,1)*国語!$AX$10</f>
        <v>0</v>
      </c>
      <c r="AV33" s="19">
        <f>COUNTIF(国語!AY40,1)*国語!$AY$10</f>
        <v>0</v>
      </c>
      <c r="AW33" s="19">
        <f>COUNTIF(国語!AZ40,1)*国語!$AZ$10</f>
        <v>0</v>
      </c>
      <c r="AX33" s="19">
        <f>COUNTIF(国語!BA40,1)*国語!$BA$10</f>
        <v>0</v>
      </c>
      <c r="AY33" s="20">
        <f>COUNTIF(国語!BB40,1)*国語!$BB$10</f>
        <v>0</v>
      </c>
      <c r="AZ33" s="314">
        <f t="shared" si="0"/>
        <v>0</v>
      </c>
      <c r="BA33" s="120"/>
      <c r="BC33" s="7" t="s">
        <v>83</v>
      </c>
      <c r="BD33" s="126">
        <f>国語!AH58</f>
        <v>0</v>
      </c>
      <c r="BF33" s="7" t="s">
        <v>83</v>
      </c>
      <c r="BG33" s="168"/>
      <c r="BI33" s="340">
        <v>30</v>
      </c>
      <c r="BJ33" s="172"/>
      <c r="BK33" s="178"/>
      <c r="BL33" s="184"/>
      <c r="BM33" s="433"/>
    </row>
    <row r="34" spans="1:65" ht="50.25" customHeight="1" x14ac:dyDescent="0.15">
      <c r="A34" s="309">
        <v>31</v>
      </c>
      <c r="B34" s="13">
        <f>COUNTIF(国語!E41,1)*国語!$E$10</f>
        <v>0</v>
      </c>
      <c r="C34" s="23">
        <f>COUNTIF(国語!F41,1)*国語!$F$10</f>
        <v>0</v>
      </c>
      <c r="D34" s="23">
        <f>COUNTIF(国語!G41,1)*国語!$G$10</f>
        <v>0</v>
      </c>
      <c r="E34" s="23">
        <f>COUNTIF(国語!H41,1)*国語!$H$10</f>
        <v>0</v>
      </c>
      <c r="F34" s="24">
        <f>COUNTIF(国語!I41,1)*国語!$I$10</f>
        <v>0</v>
      </c>
      <c r="G34" s="124">
        <f>COUNTIF(国語!J41,1)*国語!$J$10</f>
        <v>0</v>
      </c>
      <c r="H34" s="23">
        <f>COUNTIF(国語!K41,1)*国語!$F$10</f>
        <v>0</v>
      </c>
      <c r="I34" s="23">
        <f>COUNTIF(国語!L41,1)*国語!$F$10</f>
        <v>0</v>
      </c>
      <c r="J34" s="23">
        <f>COUNTIF(国語!M41,1)*国語!$M$10</f>
        <v>0</v>
      </c>
      <c r="K34" s="24">
        <f>COUNTIF(国語!N41,1)*国語!$N$10</f>
        <v>0</v>
      </c>
      <c r="L34" s="124">
        <f>COUNTIF(国語!O41,1)*国語!$O$10</f>
        <v>0</v>
      </c>
      <c r="M34" s="23">
        <f>COUNTIF(国語!P41,1)*国語!$P$10</f>
        <v>0</v>
      </c>
      <c r="N34" s="23">
        <f>COUNTIF(国語!Q41,1)*国語!$Q$10</f>
        <v>0</v>
      </c>
      <c r="O34" s="23">
        <f>COUNTIF(国語!R41,1)*国語!$R$10</f>
        <v>0</v>
      </c>
      <c r="P34" s="24">
        <f>COUNTIF(国語!S41,1)*国語!$S$10</f>
        <v>0</v>
      </c>
      <c r="Q34" s="124">
        <f>COUNTIF(国語!T41,1)*国語!$T$10</f>
        <v>0</v>
      </c>
      <c r="R34" s="23">
        <f>COUNTIF(国語!U41,1)*国語!$U$10</f>
        <v>0</v>
      </c>
      <c r="S34" s="23">
        <f>COUNTIF(国語!V41,1)*国語!$V$10</f>
        <v>0</v>
      </c>
      <c r="T34" s="23">
        <f>COUNTIF(国語!W41,1)*国語!$W$10</f>
        <v>0</v>
      </c>
      <c r="U34" s="24">
        <f>COUNTIF(国語!X41,1)*国語!$X$10</f>
        <v>0</v>
      </c>
      <c r="V34" s="124">
        <f>COUNTIF(国語!Y41,1)*国語!$Y$10</f>
        <v>0</v>
      </c>
      <c r="W34" s="23">
        <f>COUNTIF(国語!Z41,1)*国語!$Z$10</f>
        <v>0</v>
      </c>
      <c r="X34" s="23">
        <f>COUNTIF(国語!AA41,1)*国語!$AA$10</f>
        <v>0</v>
      </c>
      <c r="Y34" s="23">
        <f>COUNTIF(国語!AB41,1)*国語!$AB$10</f>
        <v>0</v>
      </c>
      <c r="Z34" s="24">
        <f>COUNTIF(国語!AC41,1)*国語!$AC$10</f>
        <v>0</v>
      </c>
      <c r="AA34" s="124">
        <f>COUNTIF(国語!AD41,1)*国語!$AD$10</f>
        <v>0</v>
      </c>
      <c r="AB34" s="23">
        <f>COUNTIF(国語!AE41,1)*国語!$AE$10</f>
        <v>0</v>
      </c>
      <c r="AC34" s="23">
        <f>COUNTIF(国語!AF41,1)*国語!$AF$10</f>
        <v>0</v>
      </c>
      <c r="AD34" s="23">
        <f>COUNTIF(国語!AG41,1)*国語!$AG$10</f>
        <v>0</v>
      </c>
      <c r="AE34" s="24">
        <f>COUNTIF(国語!AH41,1)*国語!$AH$10</f>
        <v>0</v>
      </c>
      <c r="AF34" s="166">
        <f>COUNTIF(国語!AI41,1)*国語!$AI$10</f>
        <v>0</v>
      </c>
      <c r="AG34" s="23">
        <f>COUNTIF(国語!AJ41,1)*国語!$AJ$10</f>
        <v>0</v>
      </c>
      <c r="AH34" s="23">
        <f>COUNTIF(国語!AK41,1)*国語!$AK$10</f>
        <v>0</v>
      </c>
      <c r="AI34" s="23">
        <f>COUNTIF(国語!AL41,1)*国語!$AL$10</f>
        <v>0</v>
      </c>
      <c r="AJ34" s="24">
        <f>COUNTIF(国語!AM41,1)*国語!$AM$10</f>
        <v>0</v>
      </c>
      <c r="AK34" s="124">
        <f>COUNTIF(国語!AN41,1)*国語!$AN$10</f>
        <v>0</v>
      </c>
      <c r="AL34" s="23">
        <f>COUNTIF(国語!AO41,1)*国語!$AO$10</f>
        <v>0</v>
      </c>
      <c r="AM34" s="23">
        <f>COUNTIF(国語!AP41,1)*国語!$AP$10</f>
        <v>0</v>
      </c>
      <c r="AN34" s="23">
        <f>COUNTIF(国語!AQ41,1)*国語!$AQ$10</f>
        <v>0</v>
      </c>
      <c r="AO34" s="24">
        <f>COUNTIF(国語!AR41,1)*国語!$AR$10</f>
        <v>0</v>
      </c>
      <c r="AP34" s="124">
        <f>COUNTIF(国語!AS41,1)*国語!$AS$10</f>
        <v>0</v>
      </c>
      <c r="AQ34" s="23">
        <f>COUNTIF(国語!AT41,1)*国語!$AT$10</f>
        <v>0</v>
      </c>
      <c r="AR34" s="23">
        <f>COUNTIF(国語!AU41,1)*国語!$AU$10</f>
        <v>0</v>
      </c>
      <c r="AS34" s="23">
        <f>COUNTIF(国語!AV41,1)*国語!$AV$10</f>
        <v>0</v>
      </c>
      <c r="AT34" s="24">
        <f>COUNTIF(国語!AW41,1)*国語!$AW$10</f>
        <v>0</v>
      </c>
      <c r="AU34" s="124">
        <f>COUNTIF(国語!AX41,1)*国語!$AX$10</f>
        <v>0</v>
      </c>
      <c r="AV34" s="23">
        <f>COUNTIF(国語!AY41,1)*国語!$AY$10</f>
        <v>0</v>
      </c>
      <c r="AW34" s="23">
        <f>COUNTIF(国語!AZ41,1)*国語!$AZ$10</f>
        <v>0</v>
      </c>
      <c r="AX34" s="23">
        <f>COUNTIF(国語!BA41,1)*国語!$BA$10</f>
        <v>0</v>
      </c>
      <c r="AY34" s="24">
        <f>COUNTIF(国語!BB41,1)*国語!$BB$10</f>
        <v>0</v>
      </c>
      <c r="AZ34" s="315">
        <f t="shared" si="0"/>
        <v>0</v>
      </c>
      <c r="BA34" s="120"/>
      <c r="BC34" s="7" t="s">
        <v>84</v>
      </c>
      <c r="BD34" s="126">
        <f>国語!AI58</f>
        <v>0</v>
      </c>
      <c r="BF34" s="7" t="s">
        <v>84</v>
      </c>
      <c r="BG34" s="168"/>
      <c r="BI34" s="340">
        <v>31</v>
      </c>
      <c r="BJ34" s="172"/>
      <c r="BK34" s="179"/>
      <c r="BL34" s="184"/>
      <c r="BM34" s="433"/>
    </row>
    <row r="35" spans="1:65" ht="50.25" customHeight="1" thickBot="1" x14ac:dyDescent="0.2">
      <c r="A35" s="311">
        <v>32</v>
      </c>
      <c r="B35" s="14">
        <f>COUNTIF(国語!E42,1)*国語!$E$10</f>
        <v>0</v>
      </c>
      <c r="C35" s="147">
        <f>COUNTIF(国語!F42,1)*国語!$F$10</f>
        <v>0</v>
      </c>
      <c r="D35" s="147">
        <f>COUNTIF(国語!G42,1)*国語!$G$10</f>
        <v>0</v>
      </c>
      <c r="E35" s="147">
        <f>COUNTIF(国語!H42,1)*国語!$H$10</f>
        <v>0</v>
      </c>
      <c r="F35" s="148">
        <f>COUNTIF(国語!I42,1)*国語!$I$10</f>
        <v>0</v>
      </c>
      <c r="G35" s="149">
        <f>COUNTIF(国語!J42,1)*国語!$J$10</f>
        <v>0</v>
      </c>
      <c r="H35" s="147">
        <f>COUNTIF(国語!K42,1)*国語!$F$10</f>
        <v>0</v>
      </c>
      <c r="I35" s="147">
        <f>COUNTIF(国語!L42,1)*国語!$F$10</f>
        <v>0</v>
      </c>
      <c r="J35" s="147">
        <f>COUNTIF(国語!M42,1)*国語!$M$10</f>
        <v>0</v>
      </c>
      <c r="K35" s="148">
        <f>COUNTIF(国語!N42,1)*国語!$N$10</f>
        <v>0</v>
      </c>
      <c r="L35" s="149">
        <f>COUNTIF(国語!O42,1)*国語!$O$10</f>
        <v>0</v>
      </c>
      <c r="M35" s="147">
        <f>COUNTIF(国語!P42,1)*国語!$P$10</f>
        <v>0</v>
      </c>
      <c r="N35" s="147">
        <f>COUNTIF(国語!Q42,1)*国語!$Q$10</f>
        <v>0</v>
      </c>
      <c r="O35" s="147">
        <f>COUNTIF(国語!R42,1)*国語!$R$10</f>
        <v>0</v>
      </c>
      <c r="P35" s="148">
        <f>COUNTIF(国語!S42,1)*国語!$S$10</f>
        <v>0</v>
      </c>
      <c r="Q35" s="149">
        <f>COUNTIF(国語!T42,1)*国語!$T$10</f>
        <v>0</v>
      </c>
      <c r="R35" s="147">
        <f>COUNTIF(国語!U42,1)*国語!$U$10</f>
        <v>0</v>
      </c>
      <c r="S35" s="147">
        <f>COUNTIF(国語!V42,1)*国語!$V$10</f>
        <v>0</v>
      </c>
      <c r="T35" s="147">
        <f>COUNTIF(国語!W42,1)*国語!$W$10</f>
        <v>0</v>
      </c>
      <c r="U35" s="148">
        <f>COUNTIF(国語!X42,1)*国語!$X$10</f>
        <v>0</v>
      </c>
      <c r="V35" s="149">
        <f>COUNTIF(国語!Y42,1)*国語!$Y$10</f>
        <v>0</v>
      </c>
      <c r="W35" s="147">
        <f>COUNTIF(国語!Z42,1)*国語!$Z$10</f>
        <v>0</v>
      </c>
      <c r="X35" s="147">
        <f>COUNTIF(国語!AA42,1)*国語!$AA$10</f>
        <v>0</v>
      </c>
      <c r="Y35" s="147">
        <f>COUNTIF(国語!AB42,1)*国語!$AB$10</f>
        <v>0</v>
      </c>
      <c r="Z35" s="148">
        <f>COUNTIF(国語!AC42,1)*国語!$AC$10</f>
        <v>0</v>
      </c>
      <c r="AA35" s="149">
        <f>COUNTIF(国語!AD42,1)*国語!$AD$10</f>
        <v>0</v>
      </c>
      <c r="AB35" s="147">
        <f>COUNTIF(国語!AE42,1)*国語!$AE$10</f>
        <v>0</v>
      </c>
      <c r="AC35" s="147">
        <f>COUNTIF(国語!AF42,1)*国語!$AF$10</f>
        <v>0</v>
      </c>
      <c r="AD35" s="147">
        <f>COUNTIF(国語!AG42,1)*国語!$AG$10</f>
        <v>0</v>
      </c>
      <c r="AE35" s="148">
        <f>COUNTIF(国語!AH42,1)*国語!$AH$10</f>
        <v>0</v>
      </c>
      <c r="AF35" s="152">
        <f>COUNTIF(国語!AI42,1)*国語!$AI$10</f>
        <v>0</v>
      </c>
      <c r="AG35" s="147">
        <f>COUNTIF(国語!AJ42,1)*国語!$AJ$10</f>
        <v>0</v>
      </c>
      <c r="AH35" s="147">
        <f>COUNTIF(国語!AK42,1)*国語!$AK$10</f>
        <v>0</v>
      </c>
      <c r="AI35" s="147">
        <f>COUNTIF(国語!AL42,1)*国語!$AL$10</f>
        <v>0</v>
      </c>
      <c r="AJ35" s="148">
        <f>COUNTIF(国語!AM42,1)*国語!$AM$10</f>
        <v>0</v>
      </c>
      <c r="AK35" s="149">
        <f>COUNTIF(国語!AN42,1)*国語!$AN$10</f>
        <v>0</v>
      </c>
      <c r="AL35" s="147">
        <f>COUNTIF(国語!AO42,1)*国語!$AO$10</f>
        <v>0</v>
      </c>
      <c r="AM35" s="147">
        <f>COUNTIF(国語!AP42,1)*国語!$AP$10</f>
        <v>0</v>
      </c>
      <c r="AN35" s="147">
        <f>COUNTIF(国語!AQ42,1)*国語!$AQ$10</f>
        <v>0</v>
      </c>
      <c r="AO35" s="148">
        <f>COUNTIF(国語!AR42,1)*国語!$AR$10</f>
        <v>0</v>
      </c>
      <c r="AP35" s="149">
        <f>COUNTIF(国語!AS42,1)*国語!$AS$10</f>
        <v>0</v>
      </c>
      <c r="AQ35" s="147">
        <f>COUNTIF(国語!AT42,1)*国語!$AT$10</f>
        <v>0</v>
      </c>
      <c r="AR35" s="147">
        <f>COUNTIF(国語!AU42,1)*国語!$AU$10</f>
        <v>0</v>
      </c>
      <c r="AS35" s="147">
        <f>COUNTIF(国語!AV42,1)*国語!$AV$10</f>
        <v>0</v>
      </c>
      <c r="AT35" s="148">
        <f>COUNTIF(国語!AW42,1)*国語!$AW$10</f>
        <v>0</v>
      </c>
      <c r="AU35" s="149">
        <f>COUNTIF(国語!AX42,1)*国語!$AX$10</f>
        <v>0</v>
      </c>
      <c r="AV35" s="147">
        <f>COUNTIF(国語!AY42,1)*国語!$AY$10</f>
        <v>0</v>
      </c>
      <c r="AW35" s="147">
        <f>COUNTIF(国語!AZ42,1)*国語!$AZ$10</f>
        <v>0</v>
      </c>
      <c r="AX35" s="147">
        <f>COUNTIF(国語!BA42,1)*国語!$BA$10</f>
        <v>0</v>
      </c>
      <c r="AY35" s="148">
        <f>COUNTIF(国語!BB42,1)*国語!$BB$10</f>
        <v>0</v>
      </c>
      <c r="AZ35" s="313">
        <f t="shared" si="0"/>
        <v>0</v>
      </c>
      <c r="BA35" s="120"/>
      <c r="BC35" s="7" t="s">
        <v>85</v>
      </c>
      <c r="BD35" s="126">
        <f>国語!AJ58</f>
        <v>0</v>
      </c>
      <c r="BF35" s="7" t="s">
        <v>85</v>
      </c>
      <c r="BG35" s="168"/>
      <c r="BI35" s="340">
        <v>32</v>
      </c>
      <c r="BJ35" s="172"/>
      <c r="BK35" s="176"/>
      <c r="BL35" s="184"/>
      <c r="BM35" s="432"/>
    </row>
    <row r="36" spans="1:65" ht="50.25" customHeight="1" x14ac:dyDescent="0.15">
      <c r="A36" s="114">
        <v>33</v>
      </c>
      <c r="B36" s="18">
        <f>COUNTIF(国語!E43,1)*国語!$E$10</f>
        <v>0</v>
      </c>
      <c r="C36" s="16">
        <f>COUNTIF(国語!F43,1)*国語!$F$10</f>
        <v>0</v>
      </c>
      <c r="D36" s="16">
        <f>COUNTIF(国語!G43,1)*国語!$G$10</f>
        <v>0</v>
      </c>
      <c r="E36" s="16">
        <f>COUNTIF(国語!H43,1)*国語!$H$10</f>
        <v>0</v>
      </c>
      <c r="F36" s="17">
        <f>COUNTIF(国語!I43,1)*国語!$I$10</f>
        <v>0</v>
      </c>
      <c r="G36" s="122">
        <f>COUNTIF(国語!J43,1)*国語!$J$10</f>
        <v>0</v>
      </c>
      <c r="H36" s="16">
        <f>COUNTIF(国語!K43,1)*国語!$F$10</f>
        <v>0</v>
      </c>
      <c r="I36" s="16">
        <f>COUNTIF(国語!L43,1)*国語!$F$10</f>
        <v>0</v>
      </c>
      <c r="J36" s="16">
        <f>COUNTIF(国語!M43,1)*国語!$M$10</f>
        <v>0</v>
      </c>
      <c r="K36" s="17">
        <f>COUNTIF(国語!N43,1)*国語!$N$10</f>
        <v>0</v>
      </c>
      <c r="L36" s="122">
        <f>COUNTIF(国語!O43,1)*国語!$O$10</f>
        <v>0</v>
      </c>
      <c r="M36" s="16">
        <f>COUNTIF(国語!P43,1)*国語!$P$10</f>
        <v>0</v>
      </c>
      <c r="N36" s="16">
        <f>COUNTIF(国語!Q43,1)*国語!$Q$10</f>
        <v>0</v>
      </c>
      <c r="O36" s="16">
        <f>COUNTIF(国語!R43,1)*国語!$R$10</f>
        <v>0</v>
      </c>
      <c r="P36" s="17">
        <f>COUNTIF(国語!S43,1)*国語!$S$10</f>
        <v>0</v>
      </c>
      <c r="Q36" s="122">
        <f>COUNTIF(国語!T43,1)*国語!$T$10</f>
        <v>0</v>
      </c>
      <c r="R36" s="16">
        <f>COUNTIF(国語!U43,1)*国語!$U$10</f>
        <v>0</v>
      </c>
      <c r="S36" s="16">
        <f>COUNTIF(国語!V43,1)*国語!$V$10</f>
        <v>0</v>
      </c>
      <c r="T36" s="16">
        <f>COUNTIF(国語!W43,1)*国語!$W$10</f>
        <v>0</v>
      </c>
      <c r="U36" s="17">
        <f>COUNTIF(国語!X43,1)*国語!$X$10</f>
        <v>0</v>
      </c>
      <c r="V36" s="122">
        <f>COUNTIF(国語!Y43,1)*国語!$Y$10</f>
        <v>0</v>
      </c>
      <c r="W36" s="16">
        <f>COUNTIF(国語!Z43,1)*国語!$Z$10</f>
        <v>0</v>
      </c>
      <c r="X36" s="16">
        <f>COUNTIF(国語!AA43,1)*国語!$AA$10</f>
        <v>0</v>
      </c>
      <c r="Y36" s="16">
        <f>COUNTIF(国語!AB43,1)*国語!$AB$10</f>
        <v>0</v>
      </c>
      <c r="Z36" s="17">
        <f>COUNTIF(国語!AC43,1)*国語!$AC$10</f>
        <v>0</v>
      </c>
      <c r="AA36" s="122">
        <f>COUNTIF(国語!AD43,1)*国語!$AD$10</f>
        <v>0</v>
      </c>
      <c r="AB36" s="16">
        <f>COUNTIF(国語!AE43,1)*国語!$AE$10</f>
        <v>0</v>
      </c>
      <c r="AC36" s="16">
        <f>COUNTIF(国語!AF43,1)*国語!$AF$10</f>
        <v>0</v>
      </c>
      <c r="AD36" s="16">
        <f>COUNTIF(国語!AG43,1)*国語!$AG$10</f>
        <v>0</v>
      </c>
      <c r="AE36" s="17">
        <f>COUNTIF(国語!AH43,1)*国語!$AH$10</f>
        <v>0</v>
      </c>
      <c r="AF36" s="150">
        <f>COUNTIF(国語!AI43,1)*国語!$AI$10</f>
        <v>0</v>
      </c>
      <c r="AG36" s="16">
        <f>COUNTIF(国語!AJ43,1)*国語!$AJ$10</f>
        <v>0</v>
      </c>
      <c r="AH36" s="16">
        <f>COUNTIF(国語!AK43,1)*国語!$AK$10</f>
        <v>0</v>
      </c>
      <c r="AI36" s="16">
        <f>COUNTIF(国語!AL43,1)*国語!$AL$10</f>
        <v>0</v>
      </c>
      <c r="AJ36" s="17">
        <f>COUNTIF(国語!AM43,1)*国語!$AM$10</f>
        <v>0</v>
      </c>
      <c r="AK36" s="122">
        <f>COUNTIF(国語!AN43,1)*国語!$AN$10</f>
        <v>0</v>
      </c>
      <c r="AL36" s="16">
        <f>COUNTIF(国語!AO43,1)*国語!$AO$10</f>
        <v>0</v>
      </c>
      <c r="AM36" s="16">
        <f>COUNTIF(国語!AP43,1)*国語!$AP$10</f>
        <v>0</v>
      </c>
      <c r="AN36" s="16">
        <f>COUNTIF(国語!AQ43,1)*国語!$AQ$10</f>
        <v>0</v>
      </c>
      <c r="AO36" s="17">
        <f>COUNTIF(国語!AR43,1)*国語!$AR$10</f>
        <v>0</v>
      </c>
      <c r="AP36" s="122">
        <f>COUNTIF(国語!AS43,1)*国語!$AS$10</f>
        <v>0</v>
      </c>
      <c r="AQ36" s="16">
        <f>COUNTIF(国語!AT43,1)*国語!$AT$10</f>
        <v>0</v>
      </c>
      <c r="AR36" s="16">
        <f>COUNTIF(国語!AU43,1)*国語!$AU$10</f>
        <v>0</v>
      </c>
      <c r="AS36" s="16">
        <f>COUNTIF(国語!AV43,1)*国語!$AV$10</f>
        <v>0</v>
      </c>
      <c r="AT36" s="17">
        <f>COUNTIF(国語!AW43,1)*国語!$AW$10</f>
        <v>0</v>
      </c>
      <c r="AU36" s="122">
        <f>COUNTIF(国語!AX43,1)*国語!$AX$10</f>
        <v>0</v>
      </c>
      <c r="AV36" s="16">
        <f>COUNTIF(国語!AY43,1)*国語!$AY$10</f>
        <v>0</v>
      </c>
      <c r="AW36" s="16">
        <f>COUNTIF(国語!AZ43,1)*国語!$AZ$10</f>
        <v>0</v>
      </c>
      <c r="AX36" s="16">
        <f>COUNTIF(国語!BA43,1)*国語!$BA$10</f>
        <v>0</v>
      </c>
      <c r="AY36" s="17">
        <f>COUNTIF(国語!BB43,1)*国語!$BB$10</f>
        <v>0</v>
      </c>
      <c r="AZ36" s="316">
        <f t="shared" si="0"/>
        <v>0</v>
      </c>
      <c r="BA36" s="120"/>
      <c r="BC36" s="7" t="s">
        <v>86</v>
      </c>
      <c r="BD36" s="126">
        <f>国語!AK58</f>
        <v>0</v>
      </c>
      <c r="BF36" s="7" t="s">
        <v>86</v>
      </c>
      <c r="BG36" s="168"/>
      <c r="BI36" s="340">
        <v>33</v>
      </c>
      <c r="BJ36" s="172"/>
      <c r="BK36" s="176"/>
      <c r="BL36" s="184"/>
      <c r="BM36" s="432"/>
    </row>
    <row r="37" spans="1:65" ht="50.25" customHeight="1" thickBot="1" x14ac:dyDescent="0.2">
      <c r="A37" s="307">
        <v>34</v>
      </c>
      <c r="B37" s="15">
        <f>COUNTIF(国語!E44,1)*国語!$E$10</f>
        <v>0</v>
      </c>
      <c r="C37" s="19">
        <f>COUNTIF(国語!F44,1)*国語!$F$10</f>
        <v>0</v>
      </c>
      <c r="D37" s="19">
        <f>COUNTIF(国語!G44,1)*国語!$G$10</f>
        <v>0</v>
      </c>
      <c r="E37" s="19">
        <f>COUNTIF(国語!H44,1)*国語!$H$10</f>
        <v>0</v>
      </c>
      <c r="F37" s="20">
        <f>COUNTIF(国語!I44,1)*国語!$I$10</f>
        <v>0</v>
      </c>
      <c r="G37" s="123">
        <f>COUNTIF(国語!J44,1)*国語!$J$10</f>
        <v>0</v>
      </c>
      <c r="H37" s="19">
        <f>COUNTIF(国語!K44,1)*国語!$F$10</f>
        <v>0</v>
      </c>
      <c r="I37" s="19">
        <f>COUNTIF(国語!L44,1)*国語!$F$10</f>
        <v>0</v>
      </c>
      <c r="J37" s="19">
        <f>COUNTIF(国語!M44,1)*国語!$M$10</f>
        <v>0</v>
      </c>
      <c r="K37" s="20">
        <f>COUNTIF(国語!N44,1)*国語!$N$10</f>
        <v>0</v>
      </c>
      <c r="L37" s="123">
        <f>COUNTIF(国語!O44,1)*国語!$O$10</f>
        <v>0</v>
      </c>
      <c r="M37" s="19">
        <f>COUNTIF(国語!P44,1)*国語!$P$10</f>
        <v>0</v>
      </c>
      <c r="N37" s="19">
        <f>COUNTIF(国語!Q44,1)*国語!$Q$10</f>
        <v>0</v>
      </c>
      <c r="O37" s="19">
        <f>COUNTIF(国語!R44,1)*国語!$R$10</f>
        <v>0</v>
      </c>
      <c r="P37" s="20">
        <f>COUNTIF(国語!S44,1)*国語!$S$10</f>
        <v>0</v>
      </c>
      <c r="Q37" s="123">
        <f>COUNTIF(国語!T44,1)*国語!$T$10</f>
        <v>0</v>
      </c>
      <c r="R37" s="19">
        <f>COUNTIF(国語!U44,1)*国語!$U$10</f>
        <v>0</v>
      </c>
      <c r="S37" s="19">
        <f>COUNTIF(国語!V44,1)*国語!$V$10</f>
        <v>0</v>
      </c>
      <c r="T37" s="19">
        <f>COUNTIF(国語!W44,1)*国語!$W$10</f>
        <v>0</v>
      </c>
      <c r="U37" s="20">
        <f>COUNTIF(国語!X44,1)*国語!$X$10</f>
        <v>0</v>
      </c>
      <c r="V37" s="123">
        <f>COUNTIF(国語!Y44,1)*国語!$Y$10</f>
        <v>0</v>
      </c>
      <c r="W37" s="19">
        <f>COUNTIF(国語!Z44,1)*国語!$Z$10</f>
        <v>0</v>
      </c>
      <c r="X37" s="19">
        <f>COUNTIF(国語!AA44,1)*国語!$AA$10</f>
        <v>0</v>
      </c>
      <c r="Y37" s="19">
        <f>COUNTIF(国語!AB44,1)*国語!$AB$10</f>
        <v>0</v>
      </c>
      <c r="Z37" s="20">
        <f>COUNTIF(国語!AC44,1)*国語!$AC$10</f>
        <v>0</v>
      </c>
      <c r="AA37" s="123">
        <f>COUNTIF(国語!AD44,1)*国語!$AD$10</f>
        <v>0</v>
      </c>
      <c r="AB37" s="19">
        <f>COUNTIF(国語!AE44,1)*国語!$AE$10</f>
        <v>0</v>
      </c>
      <c r="AC37" s="19">
        <f>COUNTIF(国語!AF44,1)*国語!$AF$10</f>
        <v>0</v>
      </c>
      <c r="AD37" s="19">
        <f>COUNTIF(国語!AG44,1)*国語!$AG$10</f>
        <v>0</v>
      </c>
      <c r="AE37" s="20">
        <f>COUNTIF(国語!AH44,1)*国語!$AH$10</f>
        <v>0</v>
      </c>
      <c r="AF37" s="165">
        <f>COUNTIF(国語!AI44,1)*国語!$AI$10</f>
        <v>0</v>
      </c>
      <c r="AG37" s="19">
        <f>COUNTIF(国語!AJ44,1)*国語!$AJ$10</f>
        <v>0</v>
      </c>
      <c r="AH37" s="19">
        <f>COUNTIF(国語!AK44,1)*国語!$AK$10</f>
        <v>0</v>
      </c>
      <c r="AI37" s="19">
        <f>COUNTIF(国語!AL44,1)*国語!$AL$10</f>
        <v>0</v>
      </c>
      <c r="AJ37" s="20">
        <f>COUNTIF(国語!AM44,1)*国語!$AM$10</f>
        <v>0</v>
      </c>
      <c r="AK37" s="123">
        <f>COUNTIF(国語!AN44,1)*国語!$AN$10</f>
        <v>0</v>
      </c>
      <c r="AL37" s="19">
        <f>COUNTIF(国語!AO44,1)*国語!$AO$10</f>
        <v>0</v>
      </c>
      <c r="AM37" s="19">
        <f>COUNTIF(国語!AP44,1)*国語!$AP$10</f>
        <v>0</v>
      </c>
      <c r="AN37" s="19">
        <f>COUNTIF(国語!AQ44,1)*国語!$AQ$10</f>
        <v>0</v>
      </c>
      <c r="AO37" s="20">
        <f>COUNTIF(国語!AR44,1)*国語!$AR$10</f>
        <v>0</v>
      </c>
      <c r="AP37" s="123">
        <f>COUNTIF(国語!AS44,1)*国語!$AS$10</f>
        <v>0</v>
      </c>
      <c r="AQ37" s="19">
        <f>COUNTIF(国語!AT44,1)*国語!$AT$10</f>
        <v>0</v>
      </c>
      <c r="AR37" s="19">
        <f>COUNTIF(国語!AU44,1)*国語!$AU$10</f>
        <v>0</v>
      </c>
      <c r="AS37" s="19">
        <f>COUNTIF(国語!AV44,1)*国語!$AV$10</f>
        <v>0</v>
      </c>
      <c r="AT37" s="20">
        <f>COUNTIF(国語!AW44,1)*国語!$AW$10</f>
        <v>0</v>
      </c>
      <c r="AU37" s="123">
        <f>COUNTIF(国語!AX44,1)*国語!$AX$10</f>
        <v>0</v>
      </c>
      <c r="AV37" s="19">
        <f>COUNTIF(国語!AY44,1)*国語!$AY$10</f>
        <v>0</v>
      </c>
      <c r="AW37" s="19">
        <f>COUNTIF(国語!AZ44,1)*国語!$AZ$10</f>
        <v>0</v>
      </c>
      <c r="AX37" s="19">
        <f>COUNTIF(国語!BA44,1)*国語!$BA$10</f>
        <v>0</v>
      </c>
      <c r="AY37" s="20">
        <f>COUNTIF(国語!BB44,1)*国語!$BB$10</f>
        <v>0</v>
      </c>
      <c r="AZ37" s="314">
        <f t="shared" si="0"/>
        <v>0</v>
      </c>
      <c r="BA37" s="120"/>
      <c r="BC37" s="10" t="s">
        <v>87</v>
      </c>
      <c r="BD37" s="126">
        <f>国語!AL58</f>
        <v>0</v>
      </c>
      <c r="BF37" s="10" t="s">
        <v>87</v>
      </c>
      <c r="BG37" s="168"/>
      <c r="BI37" s="288">
        <v>34</v>
      </c>
      <c r="BJ37" s="172"/>
      <c r="BK37" s="175"/>
      <c r="BL37" s="184"/>
      <c r="BM37" s="432"/>
    </row>
    <row r="38" spans="1:65" ht="50.25" customHeight="1" x14ac:dyDescent="0.15">
      <c r="A38" s="309">
        <v>35</v>
      </c>
      <c r="B38" s="13">
        <f>COUNTIF(国語!E45,1)*国語!$E$10</f>
        <v>0</v>
      </c>
      <c r="C38" s="23">
        <f>COUNTIF(国語!F45,1)*国語!$F$10</f>
        <v>0</v>
      </c>
      <c r="D38" s="23">
        <f>COUNTIF(国語!G45,1)*国語!$G$10</f>
        <v>0</v>
      </c>
      <c r="E38" s="23">
        <f>COUNTIF(国語!H45,1)*国語!$H$10</f>
        <v>0</v>
      </c>
      <c r="F38" s="24">
        <f>COUNTIF(国語!I45,1)*国語!$I$10</f>
        <v>0</v>
      </c>
      <c r="G38" s="124">
        <f>COUNTIF(国語!J45,1)*国語!$J$10</f>
        <v>0</v>
      </c>
      <c r="H38" s="23">
        <f>COUNTIF(国語!K45,1)*国語!$F$10</f>
        <v>0</v>
      </c>
      <c r="I38" s="23">
        <f>COUNTIF(国語!L45,1)*国語!$F$10</f>
        <v>0</v>
      </c>
      <c r="J38" s="23">
        <f>COUNTIF(国語!M45,1)*国語!$M$10</f>
        <v>0</v>
      </c>
      <c r="K38" s="24">
        <f>COUNTIF(国語!N45,1)*国語!$N$10</f>
        <v>0</v>
      </c>
      <c r="L38" s="124">
        <f>COUNTIF(国語!O45,1)*国語!$O$10</f>
        <v>0</v>
      </c>
      <c r="M38" s="23">
        <f>COUNTIF(国語!P45,1)*国語!$P$10</f>
        <v>0</v>
      </c>
      <c r="N38" s="23">
        <f>COUNTIF(国語!Q45,1)*国語!$Q$10</f>
        <v>0</v>
      </c>
      <c r="O38" s="23">
        <f>COUNTIF(国語!R45,1)*国語!$R$10</f>
        <v>0</v>
      </c>
      <c r="P38" s="24">
        <f>COUNTIF(国語!S45,1)*国語!$S$10</f>
        <v>0</v>
      </c>
      <c r="Q38" s="124">
        <f>COUNTIF(国語!T45,1)*国語!$T$10</f>
        <v>0</v>
      </c>
      <c r="R38" s="23">
        <f>COUNTIF(国語!U45,1)*国語!$U$10</f>
        <v>0</v>
      </c>
      <c r="S38" s="23">
        <f>COUNTIF(国語!V45,1)*国語!$V$10</f>
        <v>0</v>
      </c>
      <c r="T38" s="23">
        <f>COUNTIF(国語!W45,1)*国語!$W$10</f>
        <v>0</v>
      </c>
      <c r="U38" s="24">
        <f>COUNTIF(国語!X45,1)*国語!$X$10</f>
        <v>0</v>
      </c>
      <c r="V38" s="124">
        <f>COUNTIF(国語!Y45,1)*国語!$Y$10</f>
        <v>0</v>
      </c>
      <c r="W38" s="23">
        <f>COUNTIF(国語!Z45,1)*国語!$Z$10</f>
        <v>0</v>
      </c>
      <c r="X38" s="23">
        <f>COUNTIF(国語!AA45,1)*国語!$AA$10</f>
        <v>0</v>
      </c>
      <c r="Y38" s="23">
        <f>COUNTIF(国語!AB45,1)*国語!$AB$10</f>
        <v>0</v>
      </c>
      <c r="Z38" s="24">
        <f>COUNTIF(国語!AC45,1)*国語!$AC$10</f>
        <v>0</v>
      </c>
      <c r="AA38" s="124">
        <f>COUNTIF(国語!AD45,1)*国語!$AD$10</f>
        <v>0</v>
      </c>
      <c r="AB38" s="23">
        <f>COUNTIF(国語!AE45,1)*国語!$AE$10</f>
        <v>0</v>
      </c>
      <c r="AC38" s="23">
        <f>COUNTIF(国語!AF45,1)*国語!$AF$10</f>
        <v>0</v>
      </c>
      <c r="AD38" s="23">
        <f>COUNTIF(国語!AG45,1)*国語!$AG$10</f>
        <v>0</v>
      </c>
      <c r="AE38" s="24">
        <f>COUNTIF(国語!AH45,1)*国語!$AH$10</f>
        <v>0</v>
      </c>
      <c r="AF38" s="166">
        <f>COUNTIF(国語!AI45,1)*国語!$AI$10</f>
        <v>0</v>
      </c>
      <c r="AG38" s="23">
        <f>COUNTIF(国語!AJ45,1)*国語!$AJ$10</f>
        <v>0</v>
      </c>
      <c r="AH38" s="23">
        <f>COUNTIF(国語!AK45,1)*国語!$AK$10</f>
        <v>0</v>
      </c>
      <c r="AI38" s="23">
        <f>COUNTIF(国語!AL45,1)*国語!$AL$10</f>
        <v>0</v>
      </c>
      <c r="AJ38" s="24">
        <f>COUNTIF(国語!AM45,1)*国語!$AM$10</f>
        <v>0</v>
      </c>
      <c r="AK38" s="124">
        <f>COUNTIF(国語!AN45,1)*国語!$AN$10</f>
        <v>0</v>
      </c>
      <c r="AL38" s="23">
        <f>COUNTIF(国語!AO45,1)*国語!$AO$10</f>
        <v>0</v>
      </c>
      <c r="AM38" s="23">
        <f>COUNTIF(国語!AP45,1)*国語!$AP$10</f>
        <v>0</v>
      </c>
      <c r="AN38" s="23">
        <f>COUNTIF(国語!AQ45,1)*国語!$AQ$10</f>
        <v>0</v>
      </c>
      <c r="AO38" s="24">
        <f>COUNTIF(国語!AR45,1)*国語!$AR$10</f>
        <v>0</v>
      </c>
      <c r="AP38" s="124">
        <f>COUNTIF(国語!AS45,1)*国語!$AS$10</f>
        <v>0</v>
      </c>
      <c r="AQ38" s="23">
        <f>COUNTIF(国語!AT45,1)*国語!$AT$10</f>
        <v>0</v>
      </c>
      <c r="AR38" s="23">
        <f>COUNTIF(国語!AU45,1)*国語!$AU$10</f>
        <v>0</v>
      </c>
      <c r="AS38" s="23">
        <f>COUNTIF(国語!AV45,1)*国語!$AV$10</f>
        <v>0</v>
      </c>
      <c r="AT38" s="24">
        <f>COUNTIF(国語!AW45,1)*国語!$AW$10</f>
        <v>0</v>
      </c>
      <c r="AU38" s="124">
        <f>COUNTIF(国語!AX45,1)*国語!$AX$10</f>
        <v>0</v>
      </c>
      <c r="AV38" s="23">
        <f>COUNTIF(国語!AY45,1)*国語!$AY$10</f>
        <v>0</v>
      </c>
      <c r="AW38" s="23">
        <f>COUNTIF(国語!AZ45,1)*国語!$AZ$10</f>
        <v>0</v>
      </c>
      <c r="AX38" s="23">
        <f>COUNTIF(国語!BA45,1)*国語!$BA$10</f>
        <v>0</v>
      </c>
      <c r="AY38" s="24">
        <f>COUNTIF(国語!BB45,1)*国語!$BB$10</f>
        <v>0</v>
      </c>
      <c r="AZ38" s="315">
        <f t="shared" si="0"/>
        <v>0</v>
      </c>
      <c r="BA38" s="120"/>
      <c r="BC38" s="9" t="s">
        <v>88</v>
      </c>
      <c r="BD38" s="126">
        <f>国語!AM58</f>
        <v>0</v>
      </c>
      <c r="BF38" s="9" t="s">
        <v>88</v>
      </c>
      <c r="BG38" s="168"/>
      <c r="BI38" s="288">
        <v>35</v>
      </c>
      <c r="BJ38" s="172"/>
      <c r="BK38" s="175"/>
      <c r="BL38" s="184"/>
      <c r="BM38" s="434"/>
    </row>
    <row r="39" spans="1:65" ht="50.25" customHeight="1" thickBot="1" x14ac:dyDescent="0.2">
      <c r="A39" s="311">
        <v>36</v>
      </c>
      <c r="B39" s="14">
        <f>COUNTIF(国語!E46,1)*国語!$E$10</f>
        <v>0</v>
      </c>
      <c r="C39" s="147">
        <f>COUNTIF(国語!F46,1)*国語!$F$10</f>
        <v>0</v>
      </c>
      <c r="D39" s="147">
        <f>COUNTIF(国語!G46,1)*国語!$G$10</f>
        <v>0</v>
      </c>
      <c r="E39" s="147">
        <f>COUNTIF(国語!H46,1)*国語!$H$10</f>
        <v>0</v>
      </c>
      <c r="F39" s="148">
        <f>COUNTIF(国語!I46,1)*国語!$I$10</f>
        <v>0</v>
      </c>
      <c r="G39" s="149">
        <f>COUNTIF(国語!J46,1)*国語!$J$10</f>
        <v>0</v>
      </c>
      <c r="H39" s="147">
        <f>COUNTIF(国語!K46,1)*国語!$F$10</f>
        <v>0</v>
      </c>
      <c r="I39" s="147">
        <f>COUNTIF(国語!L46,1)*国語!$F$10</f>
        <v>0</v>
      </c>
      <c r="J39" s="147">
        <f>COUNTIF(国語!M46,1)*国語!$M$10</f>
        <v>0</v>
      </c>
      <c r="K39" s="148">
        <f>COUNTIF(国語!N46,1)*国語!$N$10</f>
        <v>0</v>
      </c>
      <c r="L39" s="149">
        <f>COUNTIF(国語!O46,1)*国語!$O$10</f>
        <v>0</v>
      </c>
      <c r="M39" s="147">
        <f>COUNTIF(国語!P46,1)*国語!$P$10</f>
        <v>0</v>
      </c>
      <c r="N39" s="147">
        <f>COUNTIF(国語!Q46,1)*国語!$Q$10</f>
        <v>0</v>
      </c>
      <c r="O39" s="147">
        <f>COUNTIF(国語!R46,1)*国語!$R$10</f>
        <v>0</v>
      </c>
      <c r="P39" s="148">
        <f>COUNTIF(国語!S46,1)*国語!$S$10</f>
        <v>0</v>
      </c>
      <c r="Q39" s="149">
        <f>COUNTIF(国語!T46,1)*国語!$T$10</f>
        <v>0</v>
      </c>
      <c r="R39" s="147">
        <f>COUNTIF(国語!U46,1)*国語!$U$10</f>
        <v>0</v>
      </c>
      <c r="S39" s="147">
        <f>COUNTIF(国語!V46,1)*国語!$V$10</f>
        <v>0</v>
      </c>
      <c r="T39" s="147">
        <f>COUNTIF(国語!W46,1)*国語!$W$10</f>
        <v>0</v>
      </c>
      <c r="U39" s="148">
        <f>COUNTIF(国語!X46,1)*国語!$X$10</f>
        <v>0</v>
      </c>
      <c r="V39" s="149">
        <f>COUNTIF(国語!Y46,1)*国語!$Y$10</f>
        <v>0</v>
      </c>
      <c r="W39" s="147">
        <f>COUNTIF(国語!Z46,1)*国語!$Z$10</f>
        <v>0</v>
      </c>
      <c r="X39" s="147">
        <f>COUNTIF(国語!AA46,1)*国語!$AA$10</f>
        <v>0</v>
      </c>
      <c r="Y39" s="147">
        <f>COUNTIF(国語!AB46,1)*国語!$AB$10</f>
        <v>0</v>
      </c>
      <c r="Z39" s="148">
        <f>COUNTIF(国語!AC46,1)*国語!$AC$10</f>
        <v>0</v>
      </c>
      <c r="AA39" s="149">
        <f>COUNTIF(国語!AD46,1)*国語!$AD$10</f>
        <v>0</v>
      </c>
      <c r="AB39" s="147">
        <f>COUNTIF(国語!AE46,1)*国語!$AE$10</f>
        <v>0</v>
      </c>
      <c r="AC39" s="147">
        <f>COUNTIF(国語!AF46,1)*国語!$AF$10</f>
        <v>0</v>
      </c>
      <c r="AD39" s="147">
        <f>COUNTIF(国語!AG46,1)*国語!$AG$10</f>
        <v>0</v>
      </c>
      <c r="AE39" s="148">
        <f>COUNTIF(国語!AH46,1)*国語!$AH$10</f>
        <v>0</v>
      </c>
      <c r="AF39" s="152">
        <f>COUNTIF(国語!AI46,1)*国語!$AI$10</f>
        <v>0</v>
      </c>
      <c r="AG39" s="147">
        <f>COUNTIF(国語!AJ46,1)*国語!$AJ$10</f>
        <v>0</v>
      </c>
      <c r="AH39" s="147">
        <f>COUNTIF(国語!AK46,1)*国語!$AK$10</f>
        <v>0</v>
      </c>
      <c r="AI39" s="147">
        <f>COUNTIF(国語!AL46,1)*国語!$AL$10</f>
        <v>0</v>
      </c>
      <c r="AJ39" s="148">
        <f>COUNTIF(国語!AM46,1)*国語!$AM$10</f>
        <v>0</v>
      </c>
      <c r="AK39" s="149">
        <f>COUNTIF(国語!AN46,1)*国語!$AN$10</f>
        <v>0</v>
      </c>
      <c r="AL39" s="147">
        <f>COUNTIF(国語!AO46,1)*国語!$AO$10</f>
        <v>0</v>
      </c>
      <c r="AM39" s="147">
        <f>COUNTIF(国語!AP46,1)*国語!$AP$10</f>
        <v>0</v>
      </c>
      <c r="AN39" s="147">
        <f>COUNTIF(国語!AQ46,1)*国語!$AQ$10</f>
        <v>0</v>
      </c>
      <c r="AO39" s="148">
        <f>COUNTIF(国語!AR46,1)*国語!$AR$10</f>
        <v>0</v>
      </c>
      <c r="AP39" s="149">
        <f>COUNTIF(国語!AS46,1)*国語!$AS$10</f>
        <v>0</v>
      </c>
      <c r="AQ39" s="147">
        <f>COUNTIF(国語!AT46,1)*国語!$AT$10</f>
        <v>0</v>
      </c>
      <c r="AR39" s="147">
        <f>COUNTIF(国語!AU46,1)*国語!$AU$10</f>
        <v>0</v>
      </c>
      <c r="AS39" s="147">
        <f>COUNTIF(国語!AV46,1)*国語!$AV$10</f>
        <v>0</v>
      </c>
      <c r="AT39" s="148">
        <f>COUNTIF(国語!AW46,1)*国語!$AW$10</f>
        <v>0</v>
      </c>
      <c r="AU39" s="149">
        <f>COUNTIF(国語!AX46,1)*国語!$AX$10</f>
        <v>0</v>
      </c>
      <c r="AV39" s="147">
        <f>COUNTIF(国語!AY46,1)*国語!$AY$10</f>
        <v>0</v>
      </c>
      <c r="AW39" s="147">
        <f>COUNTIF(国語!AZ46,1)*国語!$AZ$10</f>
        <v>0</v>
      </c>
      <c r="AX39" s="147">
        <f>COUNTIF(国語!BA46,1)*国語!$BA$10</f>
        <v>0</v>
      </c>
      <c r="AY39" s="148">
        <f>COUNTIF(国語!BB46,1)*国語!$BB$10</f>
        <v>0</v>
      </c>
      <c r="AZ39" s="317">
        <f t="shared" si="0"/>
        <v>0</v>
      </c>
      <c r="BA39" s="120"/>
      <c r="BC39" s="7" t="s">
        <v>91</v>
      </c>
      <c r="BD39" s="126">
        <f>国語!AN58</f>
        <v>0</v>
      </c>
      <c r="BF39" s="7" t="s">
        <v>91</v>
      </c>
      <c r="BG39" s="168"/>
      <c r="BI39" s="193">
        <v>36</v>
      </c>
      <c r="BJ39" s="172"/>
      <c r="BK39" s="178"/>
      <c r="BL39" s="184"/>
      <c r="BM39" s="434"/>
    </row>
    <row r="40" spans="1:65" ht="50.25" customHeight="1" x14ac:dyDescent="0.15">
      <c r="A40" s="114">
        <v>37</v>
      </c>
      <c r="B40" s="18">
        <f>COUNTIF(国語!E47,1)*国語!$E$10</f>
        <v>0</v>
      </c>
      <c r="C40" s="16">
        <f>COUNTIF(国語!F47,1)*国語!$F$10</f>
        <v>0</v>
      </c>
      <c r="D40" s="16">
        <f>COUNTIF(国語!G47,1)*国語!$G$10</f>
        <v>0</v>
      </c>
      <c r="E40" s="16">
        <f>COUNTIF(国語!H47,1)*国語!$H$10</f>
        <v>0</v>
      </c>
      <c r="F40" s="17">
        <f>COUNTIF(国語!I47,1)*国語!$I$10</f>
        <v>0</v>
      </c>
      <c r="G40" s="122">
        <f>COUNTIF(国語!J47,1)*国語!$J$10</f>
        <v>0</v>
      </c>
      <c r="H40" s="16">
        <f>COUNTIF(国語!K47,1)*国語!$F$10</f>
        <v>0</v>
      </c>
      <c r="I40" s="16">
        <f>COUNTIF(国語!L47,1)*国語!$F$10</f>
        <v>0</v>
      </c>
      <c r="J40" s="16">
        <f>COUNTIF(国語!M47,1)*国語!$M$10</f>
        <v>0</v>
      </c>
      <c r="K40" s="17">
        <f>COUNTIF(国語!N47,1)*国語!$N$10</f>
        <v>0</v>
      </c>
      <c r="L40" s="122">
        <f>COUNTIF(国語!O47,1)*国語!$O$10</f>
        <v>0</v>
      </c>
      <c r="M40" s="16">
        <f>COUNTIF(国語!P47,1)*国語!$P$10</f>
        <v>0</v>
      </c>
      <c r="N40" s="16">
        <f>COUNTIF(国語!Q47,1)*国語!$Q$10</f>
        <v>0</v>
      </c>
      <c r="O40" s="16">
        <f>COUNTIF(国語!R47,1)*国語!$R$10</f>
        <v>0</v>
      </c>
      <c r="P40" s="17">
        <f>COUNTIF(国語!S47,1)*国語!$S$10</f>
        <v>0</v>
      </c>
      <c r="Q40" s="122">
        <f>COUNTIF(国語!T47,1)*国語!$T$10</f>
        <v>0</v>
      </c>
      <c r="R40" s="16">
        <f>COUNTIF(国語!U47,1)*国語!$U$10</f>
        <v>0</v>
      </c>
      <c r="S40" s="16">
        <f>COUNTIF(国語!V47,1)*国語!$V$10</f>
        <v>0</v>
      </c>
      <c r="T40" s="16">
        <f>COUNTIF(国語!W47,1)*国語!$W$10</f>
        <v>0</v>
      </c>
      <c r="U40" s="17">
        <f>COUNTIF(国語!X47,1)*国語!$X$10</f>
        <v>0</v>
      </c>
      <c r="V40" s="122">
        <f>COUNTIF(国語!Y47,1)*国語!$Y$10</f>
        <v>0</v>
      </c>
      <c r="W40" s="16">
        <f>COUNTIF(国語!Z47,1)*国語!$Z$10</f>
        <v>0</v>
      </c>
      <c r="X40" s="16">
        <f>COUNTIF(国語!AA47,1)*国語!$AA$10</f>
        <v>0</v>
      </c>
      <c r="Y40" s="16">
        <f>COUNTIF(国語!AB47,1)*国語!$AB$10</f>
        <v>0</v>
      </c>
      <c r="Z40" s="17">
        <f>COUNTIF(国語!AC47,1)*国語!$AC$10</f>
        <v>0</v>
      </c>
      <c r="AA40" s="122">
        <f>COUNTIF(国語!AD47,1)*国語!$AD$10</f>
        <v>0</v>
      </c>
      <c r="AB40" s="16">
        <f>COUNTIF(国語!AE47,1)*国語!$AE$10</f>
        <v>0</v>
      </c>
      <c r="AC40" s="16">
        <f>COUNTIF(国語!AF47,1)*国語!$AF$10</f>
        <v>0</v>
      </c>
      <c r="AD40" s="16">
        <f>COUNTIF(国語!AG47,1)*国語!$AG$10</f>
        <v>0</v>
      </c>
      <c r="AE40" s="17">
        <f>COUNTIF(国語!AH47,1)*国語!$AH$10</f>
        <v>0</v>
      </c>
      <c r="AF40" s="150">
        <f>COUNTIF(国語!AI47,1)*国語!$AI$10</f>
        <v>0</v>
      </c>
      <c r="AG40" s="16">
        <f>COUNTIF(国語!AJ47,1)*国語!$AJ$10</f>
        <v>0</v>
      </c>
      <c r="AH40" s="16">
        <f>COUNTIF(国語!AK47,1)*国語!$AK$10</f>
        <v>0</v>
      </c>
      <c r="AI40" s="16">
        <f>COUNTIF(国語!AL47,1)*国語!$AL$10</f>
        <v>0</v>
      </c>
      <c r="AJ40" s="17">
        <f>COUNTIF(国語!AM47,1)*国語!$AM$10</f>
        <v>0</v>
      </c>
      <c r="AK40" s="122">
        <f>COUNTIF(国語!AN47,1)*国語!$AN$10</f>
        <v>0</v>
      </c>
      <c r="AL40" s="16">
        <f>COUNTIF(国語!AO47,1)*国語!$AO$10</f>
        <v>0</v>
      </c>
      <c r="AM40" s="16">
        <f>COUNTIF(国語!AP47,1)*国語!$AP$10</f>
        <v>0</v>
      </c>
      <c r="AN40" s="16">
        <f>COUNTIF(国語!AQ47,1)*国語!$AQ$10</f>
        <v>0</v>
      </c>
      <c r="AO40" s="17">
        <f>COUNTIF(国語!AR47,1)*国語!$AR$10</f>
        <v>0</v>
      </c>
      <c r="AP40" s="122">
        <f>COUNTIF(国語!AS47,1)*国語!$AS$10</f>
        <v>0</v>
      </c>
      <c r="AQ40" s="16">
        <f>COUNTIF(国語!AT47,1)*国語!$AT$10</f>
        <v>0</v>
      </c>
      <c r="AR40" s="16">
        <f>COUNTIF(国語!AU47,1)*国語!$AU$10</f>
        <v>0</v>
      </c>
      <c r="AS40" s="16">
        <f>COUNTIF(国語!AV47,1)*国語!$AV$10</f>
        <v>0</v>
      </c>
      <c r="AT40" s="17">
        <f>COUNTIF(国語!AW47,1)*国語!$AW$10</f>
        <v>0</v>
      </c>
      <c r="AU40" s="122">
        <f>COUNTIF(国語!AX47,1)*国語!$AX$10</f>
        <v>0</v>
      </c>
      <c r="AV40" s="16">
        <f>COUNTIF(国語!AY47,1)*国語!$AY$10</f>
        <v>0</v>
      </c>
      <c r="AW40" s="16">
        <f>COUNTIF(国語!AZ47,1)*国語!$AZ$10</f>
        <v>0</v>
      </c>
      <c r="AX40" s="16">
        <f>COUNTIF(国語!BA47,1)*国語!$BA$10</f>
        <v>0</v>
      </c>
      <c r="AY40" s="17">
        <f>COUNTIF(国語!BB47,1)*国語!$BB$10</f>
        <v>0</v>
      </c>
      <c r="AZ40" s="313">
        <f t="shared" si="0"/>
        <v>0</v>
      </c>
      <c r="BA40" s="120"/>
      <c r="BC40" s="7" t="s">
        <v>92</v>
      </c>
      <c r="BD40" s="126">
        <f>国語!AO58</f>
        <v>0</v>
      </c>
      <c r="BF40" s="7" t="s">
        <v>92</v>
      </c>
      <c r="BG40" s="168"/>
      <c r="BI40" s="288">
        <v>37</v>
      </c>
      <c r="BJ40" s="172"/>
      <c r="BK40" s="176"/>
      <c r="BL40" s="184"/>
      <c r="BM40" s="434"/>
    </row>
    <row r="41" spans="1:65" ht="50.25" customHeight="1" thickBot="1" x14ac:dyDescent="0.2">
      <c r="A41" s="307">
        <v>38</v>
      </c>
      <c r="B41" s="15">
        <f>COUNTIF(国語!E48,1)*国語!$E$10</f>
        <v>0</v>
      </c>
      <c r="C41" s="19">
        <f>COUNTIF(国語!F48,1)*国語!$F$10</f>
        <v>0</v>
      </c>
      <c r="D41" s="19">
        <f>COUNTIF(国語!G48,1)*国語!$G$10</f>
        <v>0</v>
      </c>
      <c r="E41" s="19">
        <f>COUNTIF(国語!H48,1)*国語!$H$10</f>
        <v>0</v>
      </c>
      <c r="F41" s="20">
        <f>COUNTIF(国語!I48,1)*国語!$I$10</f>
        <v>0</v>
      </c>
      <c r="G41" s="123">
        <f>COUNTIF(国語!J48,1)*国語!$J$10</f>
        <v>0</v>
      </c>
      <c r="H41" s="19">
        <f>COUNTIF(国語!K48,1)*国語!$F$10</f>
        <v>0</v>
      </c>
      <c r="I41" s="19">
        <f>COUNTIF(国語!L48,1)*国語!$F$10</f>
        <v>0</v>
      </c>
      <c r="J41" s="19">
        <f>COUNTIF(国語!M48,1)*国語!$M$10</f>
        <v>0</v>
      </c>
      <c r="K41" s="20">
        <f>COUNTIF(国語!N48,1)*国語!$N$10</f>
        <v>0</v>
      </c>
      <c r="L41" s="123">
        <f>COUNTIF(国語!O48,1)*国語!$O$10</f>
        <v>0</v>
      </c>
      <c r="M41" s="19">
        <f>COUNTIF(国語!P48,1)*国語!$P$10</f>
        <v>0</v>
      </c>
      <c r="N41" s="19">
        <f>COUNTIF(国語!Q48,1)*国語!$Q$10</f>
        <v>0</v>
      </c>
      <c r="O41" s="19">
        <f>COUNTIF(国語!R48,1)*国語!$R$10</f>
        <v>0</v>
      </c>
      <c r="P41" s="20">
        <f>COUNTIF(国語!S48,1)*国語!$S$10</f>
        <v>0</v>
      </c>
      <c r="Q41" s="123">
        <f>COUNTIF(国語!T48,1)*国語!$T$10</f>
        <v>0</v>
      </c>
      <c r="R41" s="19">
        <f>COUNTIF(国語!U48,1)*国語!$U$10</f>
        <v>0</v>
      </c>
      <c r="S41" s="19">
        <f>COUNTIF(国語!V48,1)*国語!$V$10</f>
        <v>0</v>
      </c>
      <c r="T41" s="19">
        <f>COUNTIF(国語!W48,1)*国語!$W$10</f>
        <v>0</v>
      </c>
      <c r="U41" s="20">
        <f>COUNTIF(国語!X48,1)*国語!$X$10</f>
        <v>0</v>
      </c>
      <c r="V41" s="123">
        <f>COUNTIF(国語!Y48,1)*国語!$Y$10</f>
        <v>0</v>
      </c>
      <c r="W41" s="19">
        <f>COUNTIF(国語!Z48,1)*国語!$Z$10</f>
        <v>0</v>
      </c>
      <c r="X41" s="19">
        <f>COUNTIF(国語!AA48,1)*国語!$AA$10</f>
        <v>0</v>
      </c>
      <c r="Y41" s="19">
        <f>COUNTIF(国語!AB48,1)*国語!$AB$10</f>
        <v>0</v>
      </c>
      <c r="Z41" s="20">
        <f>COUNTIF(国語!AC48,1)*国語!$AC$10</f>
        <v>0</v>
      </c>
      <c r="AA41" s="123">
        <f>COUNTIF(国語!AD48,1)*国語!$AD$10</f>
        <v>0</v>
      </c>
      <c r="AB41" s="19">
        <f>COUNTIF(国語!AE48,1)*国語!$AE$10</f>
        <v>0</v>
      </c>
      <c r="AC41" s="19">
        <f>COUNTIF(国語!AF48,1)*国語!$AF$10</f>
        <v>0</v>
      </c>
      <c r="AD41" s="19">
        <f>COUNTIF(国語!AG48,1)*国語!$AG$10</f>
        <v>0</v>
      </c>
      <c r="AE41" s="20">
        <f>COUNTIF(国語!AH48,1)*国語!$AH$10</f>
        <v>0</v>
      </c>
      <c r="AF41" s="165">
        <f>COUNTIF(国語!AI48,1)*国語!$AI$10</f>
        <v>0</v>
      </c>
      <c r="AG41" s="19">
        <f>COUNTIF(国語!AJ48,1)*国語!$AJ$10</f>
        <v>0</v>
      </c>
      <c r="AH41" s="19">
        <f>COUNTIF(国語!AK48,1)*国語!$AK$10</f>
        <v>0</v>
      </c>
      <c r="AI41" s="19">
        <f>COUNTIF(国語!AL48,1)*国語!$AL$10</f>
        <v>0</v>
      </c>
      <c r="AJ41" s="20">
        <f>COUNTIF(国語!AM48,1)*国語!$AM$10</f>
        <v>0</v>
      </c>
      <c r="AK41" s="123">
        <f>COUNTIF(国語!AN48,1)*国語!$AN$10</f>
        <v>0</v>
      </c>
      <c r="AL41" s="19">
        <f>COUNTIF(国語!AO48,1)*国語!$AO$10</f>
        <v>0</v>
      </c>
      <c r="AM41" s="19">
        <f>COUNTIF(国語!AP48,1)*国語!$AP$10</f>
        <v>0</v>
      </c>
      <c r="AN41" s="19">
        <f>COUNTIF(国語!AQ48,1)*国語!$AQ$10</f>
        <v>0</v>
      </c>
      <c r="AO41" s="20">
        <f>COUNTIF(国語!AR48,1)*国語!$AR$10</f>
        <v>0</v>
      </c>
      <c r="AP41" s="123">
        <f>COUNTIF(国語!AS48,1)*国語!$AS$10</f>
        <v>0</v>
      </c>
      <c r="AQ41" s="19">
        <f>COUNTIF(国語!AT48,1)*国語!$AT$10</f>
        <v>0</v>
      </c>
      <c r="AR41" s="19">
        <f>COUNTIF(国語!AU48,1)*国語!$AU$10</f>
        <v>0</v>
      </c>
      <c r="AS41" s="19">
        <f>COUNTIF(国語!AV48,1)*国語!$AV$10</f>
        <v>0</v>
      </c>
      <c r="AT41" s="20">
        <f>COUNTIF(国語!AW48,1)*国語!$AW$10</f>
        <v>0</v>
      </c>
      <c r="AU41" s="123">
        <f>COUNTIF(国語!AX48,1)*国語!$AX$10</f>
        <v>0</v>
      </c>
      <c r="AV41" s="19">
        <f>COUNTIF(国語!AY48,1)*国語!$AY$10</f>
        <v>0</v>
      </c>
      <c r="AW41" s="19">
        <f>COUNTIF(国語!AZ48,1)*国語!$AZ$10</f>
        <v>0</v>
      </c>
      <c r="AX41" s="19">
        <f>COUNTIF(国語!BA48,1)*国語!$BA$10</f>
        <v>0</v>
      </c>
      <c r="AY41" s="20">
        <f>COUNTIF(国語!BB48,1)*国語!$BB$10</f>
        <v>0</v>
      </c>
      <c r="AZ41" s="314">
        <f t="shared" si="0"/>
        <v>0</v>
      </c>
      <c r="BA41" s="120"/>
      <c r="BC41" s="7" t="s">
        <v>93</v>
      </c>
      <c r="BD41" s="126">
        <f>国語!AP58</f>
        <v>0</v>
      </c>
      <c r="BF41" s="7" t="s">
        <v>93</v>
      </c>
      <c r="BG41" s="168"/>
      <c r="BI41" s="288">
        <v>38</v>
      </c>
      <c r="BJ41" s="172"/>
      <c r="BK41" s="175"/>
      <c r="BL41" s="184"/>
      <c r="BM41" s="434"/>
    </row>
    <row r="42" spans="1:65" ht="50.25" customHeight="1" x14ac:dyDescent="0.15">
      <c r="A42" s="309">
        <v>39</v>
      </c>
      <c r="B42" s="13">
        <f>COUNTIF(国語!E49,1)*国語!$E$10</f>
        <v>0</v>
      </c>
      <c r="C42" s="23">
        <f>COUNTIF(国語!F49,1)*国語!$F$10</f>
        <v>0</v>
      </c>
      <c r="D42" s="23">
        <f>COUNTIF(国語!G49,1)*国語!$G$10</f>
        <v>0</v>
      </c>
      <c r="E42" s="23">
        <f>COUNTIF(国語!H49,1)*国語!$H$10</f>
        <v>0</v>
      </c>
      <c r="F42" s="24">
        <f>COUNTIF(国語!I49,1)*国語!$I$10</f>
        <v>0</v>
      </c>
      <c r="G42" s="124">
        <f>COUNTIF(国語!J49,1)*国語!$J$10</f>
        <v>0</v>
      </c>
      <c r="H42" s="23">
        <f>COUNTIF(国語!K49,1)*国語!$F$10</f>
        <v>0</v>
      </c>
      <c r="I42" s="23">
        <f>COUNTIF(国語!L49,1)*国語!$F$10</f>
        <v>0</v>
      </c>
      <c r="J42" s="23">
        <f>COUNTIF(国語!M49,1)*国語!$M$10</f>
        <v>0</v>
      </c>
      <c r="K42" s="24">
        <f>COUNTIF(国語!N49,1)*国語!$N$10</f>
        <v>0</v>
      </c>
      <c r="L42" s="124">
        <f>COUNTIF(国語!O49,1)*国語!$O$10</f>
        <v>0</v>
      </c>
      <c r="M42" s="23">
        <f>COUNTIF(国語!P49,1)*国語!$P$10</f>
        <v>0</v>
      </c>
      <c r="N42" s="23">
        <f>COUNTIF(国語!Q49,1)*国語!$Q$10</f>
        <v>0</v>
      </c>
      <c r="O42" s="23">
        <f>COUNTIF(国語!R49,1)*国語!$R$10</f>
        <v>0</v>
      </c>
      <c r="P42" s="24">
        <f>COUNTIF(国語!S49,1)*国語!$S$10</f>
        <v>0</v>
      </c>
      <c r="Q42" s="124">
        <f>COUNTIF(国語!T49,1)*国語!$T$10</f>
        <v>0</v>
      </c>
      <c r="R42" s="23">
        <f>COUNTIF(国語!U49,1)*国語!$U$10</f>
        <v>0</v>
      </c>
      <c r="S42" s="23">
        <f>COUNTIF(国語!V49,1)*国語!$V$10</f>
        <v>0</v>
      </c>
      <c r="T42" s="23">
        <f>COUNTIF(国語!W49,1)*国語!$W$10</f>
        <v>0</v>
      </c>
      <c r="U42" s="24">
        <f>COUNTIF(国語!X49,1)*国語!$X$10</f>
        <v>0</v>
      </c>
      <c r="V42" s="124">
        <f>COUNTIF(国語!Y49,1)*国語!$Y$10</f>
        <v>0</v>
      </c>
      <c r="W42" s="23">
        <f>COUNTIF(国語!Z49,1)*国語!$Z$10</f>
        <v>0</v>
      </c>
      <c r="X42" s="23">
        <f>COUNTIF(国語!AA49,1)*国語!$AA$10</f>
        <v>0</v>
      </c>
      <c r="Y42" s="23">
        <f>COUNTIF(国語!AB49,1)*国語!$AB$10</f>
        <v>0</v>
      </c>
      <c r="Z42" s="24">
        <f>COUNTIF(国語!AC49,1)*国語!$AC$10</f>
        <v>0</v>
      </c>
      <c r="AA42" s="124">
        <f>COUNTIF(国語!AD49,1)*国語!$AD$10</f>
        <v>0</v>
      </c>
      <c r="AB42" s="23">
        <f>COUNTIF(国語!AE49,1)*国語!$AE$10</f>
        <v>0</v>
      </c>
      <c r="AC42" s="23">
        <f>COUNTIF(国語!AF49,1)*国語!$AF$10</f>
        <v>0</v>
      </c>
      <c r="AD42" s="23">
        <f>COUNTIF(国語!AG49,1)*国語!$AG$10</f>
        <v>0</v>
      </c>
      <c r="AE42" s="24">
        <f>COUNTIF(国語!AH49,1)*国語!$AH$10</f>
        <v>0</v>
      </c>
      <c r="AF42" s="166">
        <f>COUNTIF(国語!AI49,1)*国語!$AI$10</f>
        <v>0</v>
      </c>
      <c r="AG42" s="23">
        <f>COUNTIF(国語!AJ49,1)*国語!$AJ$10</f>
        <v>0</v>
      </c>
      <c r="AH42" s="23">
        <f>COUNTIF(国語!AK49,1)*国語!$AK$10</f>
        <v>0</v>
      </c>
      <c r="AI42" s="23">
        <f>COUNTIF(国語!AL49,1)*国語!$AL$10</f>
        <v>0</v>
      </c>
      <c r="AJ42" s="24">
        <f>COUNTIF(国語!AM49,1)*国語!$AM$10</f>
        <v>0</v>
      </c>
      <c r="AK42" s="124">
        <f>COUNTIF(国語!AN49,1)*国語!$AN$10</f>
        <v>0</v>
      </c>
      <c r="AL42" s="23">
        <f>COUNTIF(国語!AO49,1)*国語!$AO$10</f>
        <v>0</v>
      </c>
      <c r="AM42" s="23">
        <f>COUNTIF(国語!AP49,1)*国語!$AP$10</f>
        <v>0</v>
      </c>
      <c r="AN42" s="23">
        <f>COUNTIF(国語!AQ49,1)*国語!$AQ$10</f>
        <v>0</v>
      </c>
      <c r="AO42" s="24">
        <f>COUNTIF(国語!AR49,1)*国語!$AR$10</f>
        <v>0</v>
      </c>
      <c r="AP42" s="124">
        <f>COUNTIF(国語!AS49,1)*国語!$AS$10</f>
        <v>0</v>
      </c>
      <c r="AQ42" s="23">
        <f>COUNTIF(国語!AT49,1)*国語!$AT$10</f>
        <v>0</v>
      </c>
      <c r="AR42" s="23">
        <f>COUNTIF(国語!AU49,1)*国語!$AU$10</f>
        <v>0</v>
      </c>
      <c r="AS42" s="23">
        <f>COUNTIF(国語!AV49,1)*国語!$AV$10</f>
        <v>0</v>
      </c>
      <c r="AT42" s="24">
        <f>COUNTIF(国語!AW49,1)*国語!$AW$10</f>
        <v>0</v>
      </c>
      <c r="AU42" s="124">
        <f>COUNTIF(国語!AX49,1)*国語!$AX$10</f>
        <v>0</v>
      </c>
      <c r="AV42" s="23">
        <f>COUNTIF(国語!AY49,1)*国語!$AY$10</f>
        <v>0</v>
      </c>
      <c r="AW42" s="23">
        <f>COUNTIF(国語!AZ49,1)*国語!$AZ$10</f>
        <v>0</v>
      </c>
      <c r="AX42" s="23">
        <f>COUNTIF(国語!BA49,1)*国語!$BA$10</f>
        <v>0</v>
      </c>
      <c r="AY42" s="24">
        <f>COUNTIF(国語!BB49,1)*国語!$BB$10</f>
        <v>0</v>
      </c>
      <c r="AZ42" s="315">
        <f t="shared" si="0"/>
        <v>0</v>
      </c>
      <c r="BA42" s="120"/>
      <c r="BC42" s="7" t="s">
        <v>94</v>
      </c>
      <c r="BD42" s="126">
        <f>国語!AQ58</f>
        <v>0</v>
      </c>
      <c r="BF42" s="7" t="s">
        <v>94</v>
      </c>
      <c r="BG42" s="168"/>
      <c r="BI42" s="288">
        <v>39</v>
      </c>
      <c r="BJ42" s="172"/>
      <c r="BK42" s="175"/>
      <c r="BL42" s="184"/>
      <c r="BM42" s="432"/>
    </row>
    <row r="43" spans="1:65" ht="50.25" customHeight="1" thickBot="1" x14ac:dyDescent="0.2">
      <c r="A43" s="318">
        <v>40</v>
      </c>
      <c r="B43" s="14">
        <f>COUNTIF(国語!E50,1)*国語!$E$10</f>
        <v>0</v>
      </c>
      <c r="C43" s="147">
        <f>COUNTIF(国語!F50,1)*国語!$F$10</f>
        <v>0</v>
      </c>
      <c r="D43" s="147">
        <f>COUNTIF(国語!G50,1)*国語!$G$10</f>
        <v>0</v>
      </c>
      <c r="E43" s="147">
        <f>COUNTIF(国語!H50,1)*国語!$H$10</f>
        <v>0</v>
      </c>
      <c r="F43" s="148">
        <f>COUNTIF(国語!I50,1)*国語!$I$10</f>
        <v>0</v>
      </c>
      <c r="G43" s="149">
        <f>COUNTIF(国語!J50,1)*国語!$J$10</f>
        <v>0</v>
      </c>
      <c r="H43" s="147">
        <f>COUNTIF(国語!K50,1)*国語!$F$10</f>
        <v>0</v>
      </c>
      <c r="I43" s="147">
        <f>COUNTIF(国語!L50,1)*国語!$F$10</f>
        <v>0</v>
      </c>
      <c r="J43" s="147">
        <f>COUNTIF(国語!M50,1)*国語!$M$10</f>
        <v>0</v>
      </c>
      <c r="K43" s="148">
        <f>COUNTIF(国語!N50,1)*国語!$N$10</f>
        <v>0</v>
      </c>
      <c r="L43" s="149">
        <f>COUNTIF(国語!O50,1)*国語!$O$10</f>
        <v>0</v>
      </c>
      <c r="M43" s="147">
        <f>COUNTIF(国語!P50,1)*国語!$P$10</f>
        <v>0</v>
      </c>
      <c r="N43" s="147">
        <f>COUNTIF(国語!Q50,1)*国語!$Q$10</f>
        <v>0</v>
      </c>
      <c r="O43" s="147">
        <f>COUNTIF(国語!R50,1)*国語!$R$10</f>
        <v>0</v>
      </c>
      <c r="P43" s="148">
        <f>COUNTIF(国語!S50,1)*国語!$S$10</f>
        <v>0</v>
      </c>
      <c r="Q43" s="149">
        <f>COUNTIF(国語!T50,1)*国語!$T$10</f>
        <v>0</v>
      </c>
      <c r="R43" s="147">
        <f>COUNTIF(国語!U50,1)*国語!$U$10</f>
        <v>0</v>
      </c>
      <c r="S43" s="147">
        <f>COUNTIF(国語!V50,1)*国語!$V$10</f>
        <v>0</v>
      </c>
      <c r="T43" s="147">
        <f>COUNTIF(国語!W50,1)*国語!$W$10</f>
        <v>0</v>
      </c>
      <c r="U43" s="148">
        <f>COUNTIF(国語!X50,1)*国語!$X$10</f>
        <v>0</v>
      </c>
      <c r="V43" s="149">
        <f>COUNTIF(国語!Y50,1)*国語!$Y$10</f>
        <v>0</v>
      </c>
      <c r="W43" s="147">
        <f>COUNTIF(国語!Z50,1)*国語!$Z$10</f>
        <v>0</v>
      </c>
      <c r="X43" s="147">
        <f>COUNTIF(国語!AA50,1)*国語!$AA$10</f>
        <v>0</v>
      </c>
      <c r="Y43" s="147">
        <f>COUNTIF(国語!AB50,1)*国語!$AB$10</f>
        <v>0</v>
      </c>
      <c r="Z43" s="148">
        <f>COUNTIF(国語!AC50,1)*国語!$AC$10</f>
        <v>0</v>
      </c>
      <c r="AA43" s="149">
        <f>COUNTIF(国語!AD50,1)*国語!$AD$10</f>
        <v>0</v>
      </c>
      <c r="AB43" s="147">
        <f>COUNTIF(国語!AE50,1)*国語!$AE$10</f>
        <v>0</v>
      </c>
      <c r="AC43" s="147">
        <f>COUNTIF(国語!AF50,1)*国語!$AF$10</f>
        <v>0</v>
      </c>
      <c r="AD43" s="147">
        <f>COUNTIF(国語!AG50,1)*国語!$AG$10</f>
        <v>0</v>
      </c>
      <c r="AE43" s="148">
        <f>COUNTIF(国語!AH50,1)*国語!$AH$10</f>
        <v>0</v>
      </c>
      <c r="AF43" s="152">
        <f>COUNTIF(国語!AI50,1)*国語!$AI$10</f>
        <v>0</v>
      </c>
      <c r="AG43" s="147">
        <f>COUNTIF(国語!AJ50,1)*国語!$AJ$10</f>
        <v>0</v>
      </c>
      <c r="AH43" s="147">
        <f>COUNTIF(国語!AK50,1)*国語!$AK$10</f>
        <v>0</v>
      </c>
      <c r="AI43" s="147">
        <f>COUNTIF(国語!AL50,1)*国語!$AL$10</f>
        <v>0</v>
      </c>
      <c r="AJ43" s="148">
        <f>COUNTIF(国語!AM50,1)*国語!$AM$10</f>
        <v>0</v>
      </c>
      <c r="AK43" s="149">
        <f>COUNTIF(国語!AN50,1)*国語!$AN$10</f>
        <v>0</v>
      </c>
      <c r="AL43" s="147">
        <f>COUNTIF(国語!AO50,1)*国語!$AO$10</f>
        <v>0</v>
      </c>
      <c r="AM43" s="147">
        <f>COUNTIF(国語!AP50,1)*国語!$AP$10</f>
        <v>0</v>
      </c>
      <c r="AN43" s="147">
        <f>COUNTIF(国語!AQ50,1)*国語!$AQ$10</f>
        <v>0</v>
      </c>
      <c r="AO43" s="148">
        <f>COUNTIF(国語!AR50,1)*国語!$AR$10</f>
        <v>0</v>
      </c>
      <c r="AP43" s="149">
        <f>COUNTIF(国語!AS50,1)*国語!$AS$10</f>
        <v>0</v>
      </c>
      <c r="AQ43" s="147">
        <f>COUNTIF(国語!AT50,1)*国語!$AT$10</f>
        <v>0</v>
      </c>
      <c r="AR43" s="147">
        <f>COUNTIF(国語!AU50,1)*国語!$AU$10</f>
        <v>0</v>
      </c>
      <c r="AS43" s="147">
        <f>COUNTIF(国語!AV50,1)*国語!$AV$10</f>
        <v>0</v>
      </c>
      <c r="AT43" s="148">
        <f>COUNTIF(国語!AW50,1)*国語!$AW$10</f>
        <v>0</v>
      </c>
      <c r="AU43" s="149">
        <f>COUNTIF(国語!AX50,1)*国語!$AX$10</f>
        <v>0</v>
      </c>
      <c r="AV43" s="147">
        <f>COUNTIF(国語!AY50,1)*国語!$AY$10</f>
        <v>0</v>
      </c>
      <c r="AW43" s="147">
        <f>COUNTIF(国語!AZ50,1)*国語!$AZ$10</f>
        <v>0</v>
      </c>
      <c r="AX43" s="147">
        <f>COUNTIF(国語!BA50,1)*国語!$BA$10</f>
        <v>0</v>
      </c>
      <c r="AY43" s="148">
        <f>COUNTIF(国語!BB50,1)*国語!$BB$10</f>
        <v>0</v>
      </c>
      <c r="AZ43" s="319">
        <f t="shared" si="0"/>
        <v>0</v>
      </c>
      <c r="BA43" s="120"/>
      <c r="BC43" s="7" t="s">
        <v>95</v>
      </c>
      <c r="BD43" s="126">
        <f>国語!AR58</f>
        <v>0</v>
      </c>
      <c r="BF43" s="7" t="s">
        <v>95</v>
      </c>
      <c r="BG43" s="168"/>
      <c r="BI43" s="288">
        <v>40</v>
      </c>
      <c r="BJ43" s="172"/>
      <c r="BK43" s="177"/>
      <c r="BL43" s="185"/>
      <c r="BM43" s="67"/>
    </row>
    <row r="44" spans="1:65" ht="50.25" customHeight="1" x14ac:dyDescent="0.15">
      <c r="A44" s="320">
        <v>41</v>
      </c>
      <c r="B44" s="18">
        <f>COUNTIF(国語!E51,1)*国語!$E$10</f>
        <v>0</v>
      </c>
      <c r="C44" s="16">
        <f>COUNTIF(国語!F51,1)*国語!$F$10</f>
        <v>0</v>
      </c>
      <c r="D44" s="16">
        <f>COUNTIF(国語!G51,1)*国語!$G$10</f>
        <v>0</v>
      </c>
      <c r="E44" s="16">
        <f>COUNTIF(国語!H51,1)*国語!$H$10</f>
        <v>0</v>
      </c>
      <c r="F44" s="17">
        <f>COUNTIF(国語!I51,1)*国語!$I$10</f>
        <v>0</v>
      </c>
      <c r="G44" s="122">
        <f>COUNTIF(国語!J51,1)*国語!$J$10</f>
        <v>0</v>
      </c>
      <c r="H44" s="16">
        <f>COUNTIF(国語!K51,1)*国語!$F$10</f>
        <v>0</v>
      </c>
      <c r="I44" s="16">
        <f>COUNTIF(国語!L51,1)*国語!$F$10</f>
        <v>0</v>
      </c>
      <c r="J44" s="16">
        <f>COUNTIF(国語!M51,1)*国語!$M$10</f>
        <v>0</v>
      </c>
      <c r="K44" s="17">
        <f>COUNTIF(国語!N51,1)*国語!$N$10</f>
        <v>0</v>
      </c>
      <c r="L44" s="122">
        <f>COUNTIF(国語!O51,1)*国語!$O$10</f>
        <v>0</v>
      </c>
      <c r="M44" s="16">
        <f>COUNTIF(国語!P51,1)*国語!$P$10</f>
        <v>0</v>
      </c>
      <c r="N44" s="16">
        <f>COUNTIF(国語!Q51,1)*国語!$Q$10</f>
        <v>0</v>
      </c>
      <c r="O44" s="16">
        <f>COUNTIF(国語!R51,1)*国語!$R$10</f>
        <v>0</v>
      </c>
      <c r="P44" s="17">
        <f>COUNTIF(国語!S51,1)*国語!$S$10</f>
        <v>0</v>
      </c>
      <c r="Q44" s="122">
        <f>COUNTIF(国語!T51,1)*国語!$T$10</f>
        <v>0</v>
      </c>
      <c r="R44" s="16">
        <f>COUNTIF(国語!U51,1)*国語!$U$10</f>
        <v>0</v>
      </c>
      <c r="S44" s="16">
        <f>COUNTIF(国語!V51,1)*国語!$V$10</f>
        <v>0</v>
      </c>
      <c r="T44" s="16">
        <f>COUNTIF(国語!W51,1)*国語!$W$10</f>
        <v>0</v>
      </c>
      <c r="U44" s="17">
        <f>COUNTIF(国語!X51,1)*国語!$X$10</f>
        <v>0</v>
      </c>
      <c r="V44" s="122">
        <f>COUNTIF(国語!Y51,1)*国語!$Y$10</f>
        <v>0</v>
      </c>
      <c r="W44" s="16">
        <f>COUNTIF(国語!Z51,1)*国語!$Z$10</f>
        <v>0</v>
      </c>
      <c r="X44" s="16">
        <f>COUNTIF(国語!AA51,1)*国語!$AA$10</f>
        <v>0</v>
      </c>
      <c r="Y44" s="16">
        <f>COUNTIF(国語!AB51,1)*国語!$AB$10</f>
        <v>0</v>
      </c>
      <c r="Z44" s="17">
        <f>COUNTIF(国語!AC51,1)*国語!$AC$10</f>
        <v>0</v>
      </c>
      <c r="AA44" s="122">
        <f>COUNTIF(国語!AD51,1)*国語!$AD$10</f>
        <v>0</v>
      </c>
      <c r="AB44" s="16">
        <f>COUNTIF(国語!AE51,1)*国語!$AE$10</f>
        <v>0</v>
      </c>
      <c r="AC44" s="16">
        <f>COUNTIF(国語!AF51,1)*国語!$AF$10</f>
        <v>0</v>
      </c>
      <c r="AD44" s="16">
        <f>COUNTIF(国語!AG51,1)*国語!$AG$10</f>
        <v>0</v>
      </c>
      <c r="AE44" s="17">
        <f>COUNTIF(国語!AH51,1)*国語!$AH$10</f>
        <v>0</v>
      </c>
      <c r="AF44" s="150">
        <f>COUNTIF(国語!AI51,1)*国語!$AI$10</f>
        <v>0</v>
      </c>
      <c r="AG44" s="16">
        <f>COUNTIF(国語!AJ51,1)*国語!$AJ$10</f>
        <v>0</v>
      </c>
      <c r="AH44" s="16">
        <f>COUNTIF(国語!AK51,1)*国語!$AK$10</f>
        <v>0</v>
      </c>
      <c r="AI44" s="16">
        <f>COUNTIF(国語!AL51,1)*国語!$AL$10</f>
        <v>0</v>
      </c>
      <c r="AJ44" s="17">
        <f>COUNTIF(国語!AM51,1)*国語!$AM$10</f>
        <v>0</v>
      </c>
      <c r="AK44" s="122">
        <f>COUNTIF(国語!AN51,1)*国語!$AN$10</f>
        <v>0</v>
      </c>
      <c r="AL44" s="16">
        <f>COUNTIF(国語!AO51,1)*国語!$AO$10</f>
        <v>0</v>
      </c>
      <c r="AM44" s="16">
        <f>COUNTIF(国語!AP51,1)*国語!$AP$10</f>
        <v>0</v>
      </c>
      <c r="AN44" s="16">
        <f>COUNTIF(国語!AQ51,1)*国語!$AQ$10</f>
        <v>0</v>
      </c>
      <c r="AO44" s="17">
        <f>COUNTIF(国語!AR51,1)*国語!$AR$10</f>
        <v>0</v>
      </c>
      <c r="AP44" s="122">
        <f>COUNTIF(国語!AS51,1)*国語!$AS$10</f>
        <v>0</v>
      </c>
      <c r="AQ44" s="16">
        <f>COUNTIF(国語!AT51,1)*国語!$AT$10</f>
        <v>0</v>
      </c>
      <c r="AR44" s="16">
        <f>COUNTIF(国語!AU51,1)*国語!$AU$10</f>
        <v>0</v>
      </c>
      <c r="AS44" s="16">
        <f>COUNTIF(国語!AV51,1)*国語!$AV$10</f>
        <v>0</v>
      </c>
      <c r="AT44" s="17">
        <f>COUNTIF(国語!AW51,1)*国語!$AW$10</f>
        <v>0</v>
      </c>
      <c r="AU44" s="122">
        <f>COUNTIF(国語!AX51,1)*国語!$AX$10</f>
        <v>0</v>
      </c>
      <c r="AV44" s="16">
        <f>COUNTIF(国語!AY51,1)*国語!$AY$10</f>
        <v>0</v>
      </c>
      <c r="AW44" s="16">
        <f>COUNTIF(国語!AZ51,1)*国語!$AZ$10</f>
        <v>0</v>
      </c>
      <c r="AX44" s="16">
        <f>COUNTIF(国語!BA51,1)*国語!$BA$10</f>
        <v>0</v>
      </c>
      <c r="AY44" s="17">
        <f>COUNTIF(国語!BB51,1)*国語!$BB$10</f>
        <v>0</v>
      </c>
      <c r="AZ44" s="321">
        <f t="shared" si="0"/>
        <v>0</v>
      </c>
      <c r="BA44" s="120"/>
      <c r="BC44" s="7" t="s">
        <v>96</v>
      </c>
      <c r="BD44" s="126">
        <f>国語!AS58</f>
        <v>0</v>
      </c>
      <c r="BF44" s="7" t="s">
        <v>96</v>
      </c>
      <c r="BG44" s="168"/>
      <c r="BI44" s="288">
        <v>41</v>
      </c>
      <c r="BJ44" s="172"/>
      <c r="BK44" s="178"/>
      <c r="BL44" s="185"/>
      <c r="BM44" s="67"/>
    </row>
    <row r="45" spans="1:65" ht="50.25" customHeight="1" thickBot="1" x14ac:dyDescent="0.2">
      <c r="A45" s="322">
        <v>42</v>
      </c>
      <c r="B45" s="15">
        <f>COUNTIF(国語!E52,1)*国語!$E$10</f>
        <v>0</v>
      </c>
      <c r="C45" s="19">
        <f>COUNTIF(国語!F52,1)*国語!$F$10</f>
        <v>0</v>
      </c>
      <c r="D45" s="19">
        <f>COUNTIF(国語!G52,1)*国語!$G$10</f>
        <v>0</v>
      </c>
      <c r="E45" s="19">
        <f>COUNTIF(国語!H52,1)*国語!$H$10</f>
        <v>0</v>
      </c>
      <c r="F45" s="20">
        <f>COUNTIF(国語!I52,1)*国語!$I$10</f>
        <v>0</v>
      </c>
      <c r="G45" s="123">
        <f>COUNTIF(国語!J52,1)*国語!$J$10</f>
        <v>0</v>
      </c>
      <c r="H45" s="19">
        <f>COUNTIF(国語!K52,1)*国語!$F$10</f>
        <v>0</v>
      </c>
      <c r="I45" s="19">
        <f>COUNTIF(国語!L52,1)*国語!$F$10</f>
        <v>0</v>
      </c>
      <c r="J45" s="19">
        <f>COUNTIF(国語!M52,1)*国語!$M$10</f>
        <v>0</v>
      </c>
      <c r="K45" s="20">
        <f>COUNTIF(国語!N52,1)*国語!$N$10</f>
        <v>0</v>
      </c>
      <c r="L45" s="123">
        <f>COUNTIF(国語!O52,1)*国語!$O$10</f>
        <v>0</v>
      </c>
      <c r="M45" s="19">
        <f>COUNTIF(国語!P52,1)*国語!$P$10</f>
        <v>0</v>
      </c>
      <c r="N45" s="19">
        <f>COUNTIF(国語!Q52,1)*国語!$Q$10</f>
        <v>0</v>
      </c>
      <c r="O45" s="19">
        <f>COUNTIF(国語!R52,1)*国語!$R$10</f>
        <v>0</v>
      </c>
      <c r="P45" s="20">
        <f>COUNTIF(国語!S52,1)*国語!$S$10</f>
        <v>0</v>
      </c>
      <c r="Q45" s="123">
        <f>COUNTIF(国語!T52,1)*国語!$T$10</f>
        <v>0</v>
      </c>
      <c r="R45" s="19">
        <f>COUNTIF(国語!U52,1)*国語!$U$10</f>
        <v>0</v>
      </c>
      <c r="S45" s="19">
        <f>COUNTIF(国語!V52,1)*国語!$V$10</f>
        <v>0</v>
      </c>
      <c r="T45" s="19">
        <f>COUNTIF(国語!W52,1)*国語!$W$10</f>
        <v>0</v>
      </c>
      <c r="U45" s="20">
        <f>COUNTIF(国語!X52,1)*国語!$X$10</f>
        <v>0</v>
      </c>
      <c r="V45" s="123">
        <f>COUNTIF(国語!Y52,1)*国語!$Y$10</f>
        <v>0</v>
      </c>
      <c r="W45" s="19">
        <f>COUNTIF(国語!Z52,1)*国語!$Z$10</f>
        <v>0</v>
      </c>
      <c r="X45" s="19">
        <f>COUNTIF(国語!AA52,1)*国語!$AA$10</f>
        <v>0</v>
      </c>
      <c r="Y45" s="19">
        <f>COUNTIF(国語!AB52,1)*国語!$AB$10</f>
        <v>0</v>
      </c>
      <c r="Z45" s="20">
        <f>COUNTIF(国語!AC52,1)*国語!$AC$10</f>
        <v>0</v>
      </c>
      <c r="AA45" s="123">
        <f>COUNTIF(国語!AD52,1)*国語!$AD$10</f>
        <v>0</v>
      </c>
      <c r="AB45" s="19">
        <f>COUNTIF(国語!AE52,1)*国語!$AE$10</f>
        <v>0</v>
      </c>
      <c r="AC45" s="19">
        <f>COUNTIF(国語!AF52,1)*国語!$AF$10</f>
        <v>0</v>
      </c>
      <c r="AD45" s="19">
        <f>COUNTIF(国語!AG52,1)*国語!$AG$10</f>
        <v>0</v>
      </c>
      <c r="AE45" s="20">
        <f>COUNTIF(国語!AH52,1)*国語!$AH$10</f>
        <v>0</v>
      </c>
      <c r="AF45" s="165">
        <f>COUNTIF(国語!AI52,1)*国語!$AI$10</f>
        <v>0</v>
      </c>
      <c r="AG45" s="19">
        <f>COUNTIF(国語!AJ52,1)*国語!$AJ$10</f>
        <v>0</v>
      </c>
      <c r="AH45" s="19">
        <f>COUNTIF(国語!AK52,1)*国語!$AK$10</f>
        <v>0</v>
      </c>
      <c r="AI45" s="19">
        <f>COUNTIF(国語!AL52,1)*国語!$AL$10</f>
        <v>0</v>
      </c>
      <c r="AJ45" s="20">
        <f>COUNTIF(国語!AM52,1)*国語!$AM$10</f>
        <v>0</v>
      </c>
      <c r="AK45" s="123">
        <f>COUNTIF(国語!AN52,1)*国語!$AN$10</f>
        <v>0</v>
      </c>
      <c r="AL45" s="19">
        <f>COUNTIF(国語!AO52,1)*国語!$AO$10</f>
        <v>0</v>
      </c>
      <c r="AM45" s="19">
        <f>COUNTIF(国語!AP52,1)*国語!$AP$10</f>
        <v>0</v>
      </c>
      <c r="AN45" s="19">
        <f>COUNTIF(国語!AQ52,1)*国語!$AQ$10</f>
        <v>0</v>
      </c>
      <c r="AO45" s="20">
        <f>COUNTIF(国語!AR52,1)*国語!$AR$10</f>
        <v>0</v>
      </c>
      <c r="AP45" s="123">
        <f>COUNTIF(国語!AS52,1)*国語!$AS$10</f>
        <v>0</v>
      </c>
      <c r="AQ45" s="19">
        <f>COUNTIF(国語!AT52,1)*国語!$AT$10</f>
        <v>0</v>
      </c>
      <c r="AR45" s="19">
        <f>COUNTIF(国語!AU52,1)*国語!$AU$10</f>
        <v>0</v>
      </c>
      <c r="AS45" s="19">
        <f>COUNTIF(国語!AV52,1)*国語!$AV$10</f>
        <v>0</v>
      </c>
      <c r="AT45" s="20">
        <f>COUNTIF(国語!AW52,1)*国語!$AW$10</f>
        <v>0</v>
      </c>
      <c r="AU45" s="123">
        <f>COUNTIF(国語!AX52,1)*国語!$AX$10</f>
        <v>0</v>
      </c>
      <c r="AV45" s="19">
        <f>COUNTIF(国語!AY52,1)*国語!$AY$10</f>
        <v>0</v>
      </c>
      <c r="AW45" s="19">
        <f>COUNTIF(国語!AZ52,1)*国語!$AZ$10</f>
        <v>0</v>
      </c>
      <c r="AX45" s="19">
        <f>COUNTIF(国語!BA52,1)*国語!$BA$10</f>
        <v>0</v>
      </c>
      <c r="AY45" s="20">
        <f>COUNTIF(国語!BB52,1)*国語!$BB$10</f>
        <v>0</v>
      </c>
      <c r="AZ45" s="314">
        <f t="shared" si="0"/>
        <v>0</v>
      </c>
      <c r="BA45" s="120"/>
      <c r="BC45" s="7" t="s">
        <v>97</v>
      </c>
      <c r="BD45" s="126">
        <f>国語!AT58</f>
        <v>0</v>
      </c>
      <c r="BF45" s="7" t="s">
        <v>97</v>
      </c>
      <c r="BG45" s="168"/>
      <c r="BI45" s="288">
        <v>42</v>
      </c>
      <c r="BJ45" s="172"/>
      <c r="BK45" s="176"/>
      <c r="BL45" s="185"/>
      <c r="BM45" s="67"/>
    </row>
    <row r="46" spans="1:65" ht="50.25" customHeight="1" x14ac:dyDescent="0.15">
      <c r="A46" s="323">
        <v>43</v>
      </c>
      <c r="B46" s="13">
        <f>COUNTIF(国語!E53,1)*国語!$E$10</f>
        <v>0</v>
      </c>
      <c r="C46" s="23">
        <f>COUNTIF(国語!F53,1)*国語!$F$10</f>
        <v>0</v>
      </c>
      <c r="D46" s="23">
        <f>COUNTIF(国語!G53,1)*国語!$G$10</f>
        <v>0</v>
      </c>
      <c r="E46" s="23">
        <f>COUNTIF(国語!H53,1)*国語!$H$10</f>
        <v>0</v>
      </c>
      <c r="F46" s="24">
        <f>COUNTIF(国語!I53,1)*国語!$I$10</f>
        <v>0</v>
      </c>
      <c r="G46" s="124">
        <f>COUNTIF(国語!J53,1)*国語!$J$10</f>
        <v>0</v>
      </c>
      <c r="H46" s="23">
        <f>COUNTIF(国語!K53,1)*国語!$F$10</f>
        <v>0</v>
      </c>
      <c r="I46" s="23">
        <f>COUNTIF(国語!L53,1)*国語!$F$10</f>
        <v>0</v>
      </c>
      <c r="J46" s="23">
        <f>COUNTIF(国語!M53,1)*国語!$M$10</f>
        <v>0</v>
      </c>
      <c r="K46" s="24">
        <f>COUNTIF(国語!N53,1)*国語!$N$10</f>
        <v>0</v>
      </c>
      <c r="L46" s="124">
        <f>COUNTIF(国語!O53,1)*国語!$O$10</f>
        <v>0</v>
      </c>
      <c r="M46" s="23">
        <f>COUNTIF(国語!P53,1)*国語!$P$10</f>
        <v>0</v>
      </c>
      <c r="N46" s="23">
        <f>COUNTIF(国語!Q53,1)*国語!$Q$10</f>
        <v>0</v>
      </c>
      <c r="O46" s="23">
        <f>COUNTIF(国語!R53,1)*国語!$R$10</f>
        <v>0</v>
      </c>
      <c r="P46" s="24">
        <f>COUNTIF(国語!S53,1)*国語!$S$10</f>
        <v>0</v>
      </c>
      <c r="Q46" s="124">
        <f>COUNTIF(国語!T53,1)*国語!$T$10</f>
        <v>0</v>
      </c>
      <c r="R46" s="23">
        <f>COUNTIF(国語!U53,1)*国語!$U$10</f>
        <v>0</v>
      </c>
      <c r="S46" s="23">
        <f>COUNTIF(国語!V53,1)*国語!$V$10</f>
        <v>0</v>
      </c>
      <c r="T46" s="23">
        <f>COUNTIF(国語!W53,1)*国語!$W$10</f>
        <v>0</v>
      </c>
      <c r="U46" s="24">
        <f>COUNTIF(国語!X53,1)*国語!$X$10</f>
        <v>0</v>
      </c>
      <c r="V46" s="124">
        <f>COUNTIF(国語!Y53,1)*国語!$Y$10</f>
        <v>0</v>
      </c>
      <c r="W46" s="23">
        <f>COUNTIF(国語!Z53,1)*国語!$Z$10</f>
        <v>0</v>
      </c>
      <c r="X46" s="23">
        <f>COUNTIF(国語!AA53,1)*国語!$AA$10</f>
        <v>0</v>
      </c>
      <c r="Y46" s="23">
        <f>COUNTIF(国語!AB53,1)*国語!$AB$10</f>
        <v>0</v>
      </c>
      <c r="Z46" s="24">
        <f>COUNTIF(国語!AC53,1)*国語!$AC$10</f>
        <v>0</v>
      </c>
      <c r="AA46" s="124">
        <f>COUNTIF(国語!AD53,1)*国語!$AD$10</f>
        <v>0</v>
      </c>
      <c r="AB46" s="23">
        <f>COUNTIF(国語!AE53,1)*国語!$AE$10</f>
        <v>0</v>
      </c>
      <c r="AC46" s="23">
        <f>COUNTIF(国語!AF53,1)*国語!$AF$10</f>
        <v>0</v>
      </c>
      <c r="AD46" s="23">
        <f>COUNTIF(国語!AG53,1)*国語!$AG$10</f>
        <v>0</v>
      </c>
      <c r="AE46" s="24">
        <f>COUNTIF(国語!AH53,1)*国語!$AH$10</f>
        <v>0</v>
      </c>
      <c r="AF46" s="166">
        <f>COUNTIF(国語!AI53,1)*国語!$AI$10</f>
        <v>0</v>
      </c>
      <c r="AG46" s="23">
        <f>COUNTIF(国語!AJ53,1)*国語!$AJ$10</f>
        <v>0</v>
      </c>
      <c r="AH46" s="23">
        <f>COUNTIF(国語!AK53,1)*国語!$AK$10</f>
        <v>0</v>
      </c>
      <c r="AI46" s="23">
        <f>COUNTIF(国語!AL53,1)*国語!$AL$10</f>
        <v>0</v>
      </c>
      <c r="AJ46" s="24">
        <f>COUNTIF(国語!AM53,1)*国語!$AM$10</f>
        <v>0</v>
      </c>
      <c r="AK46" s="124">
        <f>COUNTIF(国語!AN53,1)*国語!$AN$10</f>
        <v>0</v>
      </c>
      <c r="AL46" s="23">
        <f>COUNTIF(国語!AO53,1)*国語!$AO$10</f>
        <v>0</v>
      </c>
      <c r="AM46" s="23">
        <f>COUNTIF(国語!AP53,1)*国語!$AP$10</f>
        <v>0</v>
      </c>
      <c r="AN46" s="23">
        <f>COUNTIF(国語!AQ53,1)*国語!$AQ$10</f>
        <v>0</v>
      </c>
      <c r="AO46" s="24">
        <f>COUNTIF(国語!AR53,1)*国語!$AR$10</f>
        <v>0</v>
      </c>
      <c r="AP46" s="124">
        <f>COUNTIF(国語!AS53,1)*国語!$AS$10</f>
        <v>0</v>
      </c>
      <c r="AQ46" s="23">
        <f>COUNTIF(国語!AT53,1)*国語!$AT$10</f>
        <v>0</v>
      </c>
      <c r="AR46" s="23">
        <f>COUNTIF(国語!AU53,1)*国語!$AU$10</f>
        <v>0</v>
      </c>
      <c r="AS46" s="23">
        <f>COUNTIF(国語!AV53,1)*国語!$AV$10</f>
        <v>0</v>
      </c>
      <c r="AT46" s="24">
        <f>COUNTIF(国語!AW53,1)*国語!$AW$10</f>
        <v>0</v>
      </c>
      <c r="AU46" s="124">
        <f>COUNTIF(国語!AX53,1)*国語!$AX$10</f>
        <v>0</v>
      </c>
      <c r="AV46" s="23">
        <f>COUNTIF(国語!AY53,1)*国語!$AY$10</f>
        <v>0</v>
      </c>
      <c r="AW46" s="23">
        <f>COUNTIF(国語!AZ53,1)*国語!$AZ$10</f>
        <v>0</v>
      </c>
      <c r="AX46" s="23">
        <f>COUNTIF(国語!BA53,1)*国語!$BA$10</f>
        <v>0</v>
      </c>
      <c r="AY46" s="24">
        <f>COUNTIF(国語!BB53,1)*国語!$BB$10</f>
        <v>0</v>
      </c>
      <c r="AZ46" s="313">
        <f t="shared" si="0"/>
        <v>0</v>
      </c>
      <c r="BA46" s="120"/>
      <c r="BC46" s="7" t="s">
        <v>98</v>
      </c>
      <c r="BD46" s="126">
        <f>国語!AU58</f>
        <v>0</v>
      </c>
      <c r="BF46" s="7" t="s">
        <v>98</v>
      </c>
      <c r="BG46" s="168"/>
      <c r="BI46" s="288">
        <v>43</v>
      </c>
      <c r="BJ46" s="172"/>
      <c r="BK46" s="175"/>
      <c r="BL46" s="185"/>
      <c r="BM46" s="67"/>
    </row>
    <row r="47" spans="1:65" ht="50.25" customHeight="1" thickBot="1" x14ac:dyDescent="0.2">
      <c r="A47" s="324">
        <v>44</v>
      </c>
      <c r="B47" s="12">
        <f>COUNTIF(国語!E54,1)*国語!$E$10</f>
        <v>0</v>
      </c>
      <c r="C47" s="21">
        <f>COUNTIF(国語!F54,1)*国語!$F$10</f>
        <v>0</v>
      </c>
      <c r="D47" s="21">
        <f>COUNTIF(国語!G54,1)*国語!$G$10</f>
        <v>0</v>
      </c>
      <c r="E47" s="21">
        <f>COUNTIF(国語!H54,1)*国語!$H$10</f>
        <v>0</v>
      </c>
      <c r="F47" s="22">
        <f>COUNTIF(国語!I54,1)*国語!$I$10</f>
        <v>0</v>
      </c>
      <c r="G47" s="125">
        <f>COUNTIF(国語!J54,1)*国語!$J$10</f>
        <v>0</v>
      </c>
      <c r="H47" s="21">
        <f>COUNTIF(国語!K54,1)*国語!$F$10</f>
        <v>0</v>
      </c>
      <c r="I47" s="21">
        <f>COUNTIF(国語!L54,1)*国語!$F$10</f>
        <v>0</v>
      </c>
      <c r="J47" s="21">
        <f>COUNTIF(国語!M54,1)*国語!$M$10</f>
        <v>0</v>
      </c>
      <c r="K47" s="22">
        <f>COUNTIF(国語!N54,1)*国語!$N$10</f>
        <v>0</v>
      </c>
      <c r="L47" s="125">
        <f>COUNTIF(国語!O54,1)*国語!$O$10</f>
        <v>0</v>
      </c>
      <c r="M47" s="21">
        <f>COUNTIF(国語!P54,1)*国語!$P$10</f>
        <v>0</v>
      </c>
      <c r="N47" s="21">
        <f>COUNTIF(国語!Q54,1)*国語!$Q$10</f>
        <v>0</v>
      </c>
      <c r="O47" s="21">
        <f>COUNTIF(国語!R54,1)*国語!$R$10</f>
        <v>0</v>
      </c>
      <c r="P47" s="22">
        <f>COUNTIF(国語!S54,1)*国語!$S$10</f>
        <v>0</v>
      </c>
      <c r="Q47" s="125">
        <f>COUNTIF(国語!T54,1)*国語!$T$10</f>
        <v>0</v>
      </c>
      <c r="R47" s="21">
        <f>COUNTIF(国語!U54,1)*国語!$U$10</f>
        <v>0</v>
      </c>
      <c r="S47" s="21">
        <f>COUNTIF(国語!V54,1)*国語!$V$10</f>
        <v>0</v>
      </c>
      <c r="T47" s="21">
        <f>COUNTIF(国語!W54,1)*国語!$W$10</f>
        <v>0</v>
      </c>
      <c r="U47" s="22">
        <f>COUNTIF(国語!X54,1)*国語!$X$10</f>
        <v>0</v>
      </c>
      <c r="V47" s="125">
        <f>COUNTIF(国語!Y54,1)*国語!$Y$10</f>
        <v>0</v>
      </c>
      <c r="W47" s="21">
        <f>COUNTIF(国語!Z54,1)*国語!$Z$10</f>
        <v>0</v>
      </c>
      <c r="X47" s="21">
        <f>COUNTIF(国語!AA54,1)*国語!$AA$10</f>
        <v>0</v>
      </c>
      <c r="Y47" s="21">
        <f>COUNTIF(国語!AB54,1)*国語!$AB$10</f>
        <v>0</v>
      </c>
      <c r="Z47" s="22">
        <f>COUNTIF(国語!AC54,1)*国語!$AC$10</f>
        <v>0</v>
      </c>
      <c r="AA47" s="125">
        <f>COUNTIF(国語!AD54,1)*国語!$AD$10</f>
        <v>0</v>
      </c>
      <c r="AB47" s="21">
        <f>COUNTIF(国語!AE54,1)*国語!$AE$10</f>
        <v>0</v>
      </c>
      <c r="AC47" s="21">
        <f>COUNTIF(国語!AF54,1)*国語!$AF$10</f>
        <v>0</v>
      </c>
      <c r="AD47" s="21">
        <f>COUNTIF(国語!AG54,1)*国語!$AG$10</f>
        <v>0</v>
      </c>
      <c r="AE47" s="22">
        <f>COUNTIF(国語!AH54,1)*国語!$AH$10</f>
        <v>0</v>
      </c>
      <c r="AF47" s="151">
        <f>COUNTIF(国語!AI54,1)*国語!$AI$10</f>
        <v>0</v>
      </c>
      <c r="AG47" s="21">
        <f>COUNTIF(国語!AJ54,1)*国語!$AJ$10</f>
        <v>0</v>
      </c>
      <c r="AH47" s="21">
        <f>COUNTIF(国語!AK54,1)*国語!$AK$10</f>
        <v>0</v>
      </c>
      <c r="AI47" s="21">
        <f>COUNTIF(国語!AL54,1)*国語!$AL$10</f>
        <v>0</v>
      </c>
      <c r="AJ47" s="22">
        <f>COUNTIF(国語!AM54,1)*国語!$AM$10</f>
        <v>0</v>
      </c>
      <c r="AK47" s="125">
        <f>COUNTIF(国語!AN54,1)*国語!$AN$10</f>
        <v>0</v>
      </c>
      <c r="AL47" s="21">
        <f>COUNTIF(国語!AO54,1)*国語!$AO$10</f>
        <v>0</v>
      </c>
      <c r="AM47" s="21">
        <f>COUNTIF(国語!AP54,1)*国語!$AP$10</f>
        <v>0</v>
      </c>
      <c r="AN47" s="21">
        <f>COUNTIF(国語!AQ54,1)*国語!$AQ$10</f>
        <v>0</v>
      </c>
      <c r="AO47" s="22">
        <f>COUNTIF(国語!AR54,1)*国語!$AR$10</f>
        <v>0</v>
      </c>
      <c r="AP47" s="125">
        <f>COUNTIF(国語!AS54,1)*国語!$AS$10</f>
        <v>0</v>
      </c>
      <c r="AQ47" s="21">
        <f>COUNTIF(国語!AT54,1)*国語!$AT$10</f>
        <v>0</v>
      </c>
      <c r="AR47" s="21">
        <f>COUNTIF(国語!AU54,1)*国語!$AU$10</f>
        <v>0</v>
      </c>
      <c r="AS47" s="21">
        <f>COUNTIF(国語!AV54,1)*国語!$AV$10</f>
        <v>0</v>
      </c>
      <c r="AT47" s="22">
        <f>COUNTIF(国語!AW54,1)*国語!$AW$10</f>
        <v>0</v>
      </c>
      <c r="AU47" s="125">
        <f>COUNTIF(国語!AX54,1)*国語!$AX$10</f>
        <v>0</v>
      </c>
      <c r="AV47" s="21">
        <f>COUNTIF(国語!AY54,1)*国語!$AY$10</f>
        <v>0</v>
      </c>
      <c r="AW47" s="21">
        <f>COUNTIF(国語!AZ54,1)*国語!$AZ$10</f>
        <v>0</v>
      </c>
      <c r="AX47" s="21">
        <f>COUNTIF(国語!BA54,1)*国語!$BA$10</f>
        <v>0</v>
      </c>
      <c r="AY47" s="22">
        <f>COUNTIF(国語!BB54,1)*国語!$BB$10</f>
        <v>0</v>
      </c>
      <c r="AZ47" s="325">
        <f t="shared" si="0"/>
        <v>0</v>
      </c>
      <c r="BA47" s="120"/>
      <c r="BC47" s="7" t="s">
        <v>99</v>
      </c>
      <c r="BD47" s="126">
        <f>国語!AV58</f>
        <v>0</v>
      </c>
      <c r="BF47" s="7" t="s">
        <v>99</v>
      </c>
      <c r="BG47" s="168"/>
      <c r="BI47" s="288">
        <v>44</v>
      </c>
      <c r="BJ47" s="172"/>
      <c r="BK47" s="175"/>
      <c r="BL47" s="185"/>
      <c r="BM47" s="67"/>
    </row>
    <row r="48" spans="1:65" ht="50.25" customHeight="1" thickBot="1" x14ac:dyDescent="0.2">
      <c r="A48" s="326">
        <v>45</v>
      </c>
      <c r="B48" s="327">
        <f>COUNTIF(国語!E55,1)*国語!$E$10</f>
        <v>0</v>
      </c>
      <c r="C48" s="328">
        <f>COUNTIF(国語!F55,1)*国語!$F$10</f>
        <v>0</v>
      </c>
      <c r="D48" s="328">
        <f>COUNTIF(国語!G55,1)*国語!$G$10</f>
        <v>0</v>
      </c>
      <c r="E48" s="328">
        <f>COUNTIF(国語!H55,1)*国語!$H$10</f>
        <v>0</v>
      </c>
      <c r="F48" s="329">
        <f>COUNTIF(国語!I55,1)*国語!$I$10</f>
        <v>0</v>
      </c>
      <c r="G48" s="330">
        <f>COUNTIF(国語!J55,1)*国語!$J$10</f>
        <v>0</v>
      </c>
      <c r="H48" s="328">
        <f>COUNTIF(国語!K55,1)*国語!$F$10</f>
        <v>0</v>
      </c>
      <c r="I48" s="328">
        <f>COUNTIF(国語!L55,1)*国語!$F$10</f>
        <v>0</v>
      </c>
      <c r="J48" s="328">
        <f>COUNTIF(国語!M55,1)*国語!$M$10</f>
        <v>0</v>
      </c>
      <c r="K48" s="329">
        <f>COUNTIF(国語!N55,1)*国語!$N$10</f>
        <v>0</v>
      </c>
      <c r="L48" s="330">
        <f>COUNTIF(国語!O55,1)*国語!$O$10</f>
        <v>0</v>
      </c>
      <c r="M48" s="328">
        <f>COUNTIF(国語!P55,1)*国語!$P$10</f>
        <v>0</v>
      </c>
      <c r="N48" s="328">
        <f>COUNTIF(国語!Q55,1)*国語!$Q$10</f>
        <v>0</v>
      </c>
      <c r="O48" s="328">
        <f>COUNTIF(国語!R55,1)*国語!$R$10</f>
        <v>0</v>
      </c>
      <c r="P48" s="329">
        <f>COUNTIF(国語!S55,1)*国語!$S$10</f>
        <v>0</v>
      </c>
      <c r="Q48" s="330">
        <f>COUNTIF(国語!T55,1)*国語!$T$10</f>
        <v>0</v>
      </c>
      <c r="R48" s="328">
        <f>COUNTIF(国語!U55,1)*国語!$U$10</f>
        <v>0</v>
      </c>
      <c r="S48" s="328">
        <f>COUNTIF(国語!V55,1)*国語!$V$10</f>
        <v>0</v>
      </c>
      <c r="T48" s="328">
        <f>COUNTIF(国語!W55,1)*国語!$W$10</f>
        <v>0</v>
      </c>
      <c r="U48" s="329">
        <f>COUNTIF(国語!X55,1)*国語!$X$10</f>
        <v>0</v>
      </c>
      <c r="V48" s="330">
        <f>COUNTIF(国語!Y55,1)*国語!$Y$10</f>
        <v>0</v>
      </c>
      <c r="W48" s="328">
        <f>COUNTIF(国語!Z55,1)*国語!$Z$10</f>
        <v>0</v>
      </c>
      <c r="X48" s="328">
        <f>COUNTIF(国語!AA55,1)*国語!$AA$10</f>
        <v>0</v>
      </c>
      <c r="Y48" s="328">
        <f>COUNTIF(国語!AB55,1)*国語!$AB$10</f>
        <v>0</v>
      </c>
      <c r="Z48" s="329">
        <f>COUNTIF(国語!AC55,1)*国語!$AC$10</f>
        <v>0</v>
      </c>
      <c r="AA48" s="330">
        <f>COUNTIF(国語!AD55,1)*国語!$AD$10</f>
        <v>0</v>
      </c>
      <c r="AB48" s="328">
        <f>COUNTIF(国語!AE55,1)*国語!$AE$10</f>
        <v>0</v>
      </c>
      <c r="AC48" s="328">
        <f>COUNTIF(国語!AF55,1)*国語!$AF$10</f>
        <v>0</v>
      </c>
      <c r="AD48" s="328">
        <f>COUNTIF(国語!AG55,1)*国語!$AG$10</f>
        <v>0</v>
      </c>
      <c r="AE48" s="329">
        <f>COUNTIF(国語!AH55,1)*国語!$AH$10</f>
        <v>0</v>
      </c>
      <c r="AF48" s="331">
        <f>COUNTIF(国語!AI55,1)*国語!$AI$10</f>
        <v>0</v>
      </c>
      <c r="AG48" s="328">
        <f>COUNTIF(国語!AJ55,1)*国語!$AJ$10</f>
        <v>0</v>
      </c>
      <c r="AH48" s="328">
        <f>COUNTIF(国語!AK55,1)*国語!$AK$10</f>
        <v>0</v>
      </c>
      <c r="AI48" s="328">
        <f>COUNTIF(国語!AL55,1)*国語!$AL$10</f>
        <v>0</v>
      </c>
      <c r="AJ48" s="329">
        <f>COUNTIF(国語!AM55,1)*国語!$AM$10</f>
        <v>0</v>
      </c>
      <c r="AK48" s="330">
        <f>COUNTIF(国語!AN55,1)*国語!$AN$10</f>
        <v>0</v>
      </c>
      <c r="AL48" s="328">
        <f>COUNTIF(国語!AO55,1)*国語!$AO$10</f>
        <v>0</v>
      </c>
      <c r="AM48" s="328">
        <f>COUNTIF(国語!AP55,1)*国語!$AP$10</f>
        <v>0</v>
      </c>
      <c r="AN48" s="328">
        <f>COUNTIF(国語!AQ55,1)*国語!$AQ$10</f>
        <v>0</v>
      </c>
      <c r="AO48" s="329">
        <f>COUNTIF(国語!AR55,1)*国語!$AR$10</f>
        <v>0</v>
      </c>
      <c r="AP48" s="330">
        <f>COUNTIF(国語!AS55,1)*国語!$AS$10</f>
        <v>0</v>
      </c>
      <c r="AQ48" s="328">
        <f>COUNTIF(国語!AT55,1)*国語!$AT$10</f>
        <v>0</v>
      </c>
      <c r="AR48" s="328">
        <f>COUNTIF(国語!AU55,1)*国語!$AU$10</f>
        <v>0</v>
      </c>
      <c r="AS48" s="328">
        <f>COUNTIF(国語!AV55,1)*国語!$AV$10</f>
        <v>0</v>
      </c>
      <c r="AT48" s="329">
        <f>COUNTIF(国語!AW55,1)*国語!$AW$10</f>
        <v>0</v>
      </c>
      <c r="AU48" s="330">
        <f>COUNTIF(国語!AX55,1)*国語!$AX$10</f>
        <v>0</v>
      </c>
      <c r="AV48" s="328">
        <f>COUNTIF(国語!AY55,1)*国語!$AY$10</f>
        <v>0</v>
      </c>
      <c r="AW48" s="328">
        <f>COUNTIF(国語!AZ55,1)*国語!$AZ$10</f>
        <v>0</v>
      </c>
      <c r="AX48" s="328">
        <f>COUNTIF(国語!BA55,1)*国語!$BA$10</f>
        <v>0</v>
      </c>
      <c r="AY48" s="329">
        <f>COUNTIF(国語!BB55,1)*国語!$BB$10</f>
        <v>0</v>
      </c>
      <c r="AZ48" s="332">
        <f t="shared" si="0"/>
        <v>0</v>
      </c>
      <c r="BA48" s="120"/>
      <c r="BC48" s="7" t="s">
        <v>100</v>
      </c>
      <c r="BD48" s="126">
        <f>国語!AW58</f>
        <v>0</v>
      </c>
      <c r="BF48" s="7" t="s">
        <v>100</v>
      </c>
      <c r="BG48" s="168"/>
      <c r="BI48" s="193">
        <v>45</v>
      </c>
      <c r="BJ48" s="173"/>
      <c r="BK48" s="175"/>
      <c r="BL48" s="185"/>
      <c r="BM48" s="68"/>
    </row>
    <row r="49" spans="1:65" ht="50.25" customHeight="1" x14ac:dyDescent="0.15">
      <c r="BC49" s="7" t="s">
        <v>101</v>
      </c>
      <c r="BD49" s="126">
        <f>国語!AX58</f>
        <v>0</v>
      </c>
      <c r="BF49" s="7" t="s">
        <v>101</v>
      </c>
      <c r="BG49" s="168"/>
      <c r="BI49" s="288">
        <v>46</v>
      </c>
      <c r="BJ49" s="172"/>
      <c r="BK49" s="180"/>
      <c r="BL49" s="185"/>
      <c r="BM49" s="67"/>
    </row>
    <row r="50" spans="1:65" ht="50.25" customHeight="1" thickBot="1" x14ac:dyDescent="0.2">
      <c r="BC50" s="7" t="s">
        <v>102</v>
      </c>
      <c r="BD50" s="126">
        <f>国語!AY58</f>
        <v>0</v>
      </c>
      <c r="BF50" s="7" t="s">
        <v>102</v>
      </c>
      <c r="BG50" s="168"/>
      <c r="BI50" s="288">
        <v>47</v>
      </c>
      <c r="BJ50" s="172"/>
      <c r="BK50" s="180"/>
      <c r="BL50" s="185"/>
      <c r="BM50" s="67"/>
    </row>
    <row r="51" spans="1:65" ht="50.25" customHeight="1" thickBot="1" x14ac:dyDescent="0.2">
      <c r="A51" s="2" t="s">
        <v>19</v>
      </c>
      <c r="B51" s="464">
        <v>1</v>
      </c>
      <c r="C51" s="465">
        <v>2</v>
      </c>
      <c r="D51" s="465">
        <v>3</v>
      </c>
      <c r="E51" s="465">
        <v>4</v>
      </c>
      <c r="F51" s="466">
        <v>5</v>
      </c>
      <c r="G51" s="464">
        <v>6</v>
      </c>
      <c r="H51" s="465">
        <v>7</v>
      </c>
      <c r="I51" s="465">
        <v>8</v>
      </c>
      <c r="J51" s="465">
        <v>9</v>
      </c>
      <c r="K51" s="466">
        <v>10</v>
      </c>
      <c r="L51" s="464">
        <v>11</v>
      </c>
      <c r="M51" s="465">
        <v>12</v>
      </c>
      <c r="N51" s="465">
        <v>13</v>
      </c>
      <c r="O51" s="465">
        <v>14</v>
      </c>
      <c r="P51" s="466">
        <v>15</v>
      </c>
      <c r="Q51" s="464">
        <v>16</v>
      </c>
      <c r="R51" s="465">
        <v>17</v>
      </c>
      <c r="S51" s="465">
        <v>18</v>
      </c>
      <c r="T51" s="465">
        <v>19</v>
      </c>
      <c r="U51" s="466">
        <v>20</v>
      </c>
      <c r="V51" s="724">
        <v>21</v>
      </c>
      <c r="W51" s="725">
        <v>22</v>
      </c>
      <c r="X51" s="725">
        <v>23</v>
      </c>
      <c r="Y51" s="725">
        <v>24</v>
      </c>
      <c r="Z51" s="726">
        <v>25</v>
      </c>
      <c r="AA51" s="333">
        <v>26</v>
      </c>
      <c r="AB51" s="334">
        <v>27</v>
      </c>
      <c r="AC51" s="334">
        <v>28</v>
      </c>
      <c r="AD51" s="334">
        <v>29</v>
      </c>
      <c r="AE51" s="335">
        <v>30</v>
      </c>
      <c r="AF51" s="333">
        <v>31</v>
      </c>
      <c r="AG51" s="334">
        <v>32</v>
      </c>
      <c r="AH51" s="334">
        <v>33</v>
      </c>
      <c r="AI51" s="334">
        <v>34</v>
      </c>
      <c r="AJ51" s="335">
        <v>35</v>
      </c>
      <c r="AK51" s="333">
        <v>36</v>
      </c>
      <c r="AL51" s="334">
        <v>37</v>
      </c>
      <c r="AM51" s="334">
        <v>38</v>
      </c>
      <c r="AN51" s="334">
        <v>39</v>
      </c>
      <c r="AO51" s="335">
        <v>40</v>
      </c>
      <c r="AP51" s="333">
        <v>41</v>
      </c>
      <c r="AQ51" s="334">
        <v>42</v>
      </c>
      <c r="AR51" s="334">
        <v>43</v>
      </c>
      <c r="AS51" s="334">
        <v>44</v>
      </c>
      <c r="AT51" s="335">
        <v>45</v>
      </c>
      <c r="AU51" s="333">
        <v>46</v>
      </c>
      <c r="AV51" s="334">
        <v>47</v>
      </c>
      <c r="AW51" s="334">
        <v>48</v>
      </c>
      <c r="AX51" s="334">
        <v>49</v>
      </c>
      <c r="AY51" s="335">
        <v>50</v>
      </c>
      <c r="BC51" s="7" t="s">
        <v>103</v>
      </c>
      <c r="BD51" s="126">
        <f>国語!AZ58</f>
        <v>0</v>
      </c>
      <c r="BF51" s="7" t="s">
        <v>103</v>
      </c>
      <c r="BG51" s="168"/>
      <c r="BI51" s="288">
        <v>48</v>
      </c>
      <c r="BJ51" s="172"/>
      <c r="BK51" s="180"/>
      <c r="BL51" s="185"/>
      <c r="BM51" s="67"/>
    </row>
    <row r="52" spans="1:65" ht="50.25" customHeight="1" thickBot="1" x14ac:dyDescent="0.25">
      <c r="A52" s="119" t="s">
        <v>20</v>
      </c>
      <c r="B52" s="752">
        <f>国語!E58</f>
        <v>0</v>
      </c>
      <c r="C52" s="753">
        <f>国語!F58</f>
        <v>0</v>
      </c>
      <c r="D52" s="753">
        <f>国語!G58</f>
        <v>0</v>
      </c>
      <c r="E52" s="753">
        <f>国語!H58</f>
        <v>0</v>
      </c>
      <c r="F52" s="754">
        <f>国語!I58</f>
        <v>0</v>
      </c>
      <c r="G52" s="752">
        <f>国語!J58</f>
        <v>0</v>
      </c>
      <c r="H52" s="753">
        <f>国語!K58</f>
        <v>0</v>
      </c>
      <c r="I52" s="753">
        <f>国語!L58</f>
        <v>0</v>
      </c>
      <c r="J52" s="753">
        <f>国語!M58</f>
        <v>0</v>
      </c>
      <c r="K52" s="754">
        <f>国語!N58</f>
        <v>0</v>
      </c>
      <c r="L52" s="752">
        <f>国語!O58</f>
        <v>0</v>
      </c>
      <c r="M52" s="753">
        <f>国語!P58</f>
        <v>0</v>
      </c>
      <c r="N52" s="753">
        <f>国語!Q58</f>
        <v>0</v>
      </c>
      <c r="O52" s="753">
        <f>国語!R58</f>
        <v>0</v>
      </c>
      <c r="P52" s="754">
        <f>国語!S58</f>
        <v>0</v>
      </c>
      <c r="Q52" s="752">
        <f>国語!T58</f>
        <v>0</v>
      </c>
      <c r="R52" s="753">
        <f>国語!U58</f>
        <v>0</v>
      </c>
      <c r="S52" s="753">
        <f>国語!V58</f>
        <v>0</v>
      </c>
      <c r="T52" s="753">
        <f>国語!W58</f>
        <v>0</v>
      </c>
      <c r="U52" s="754">
        <f>国語!X58</f>
        <v>0</v>
      </c>
      <c r="V52" s="752">
        <f>国語!Y58</f>
        <v>0</v>
      </c>
      <c r="W52" s="753">
        <f>国語!Z58</f>
        <v>0</v>
      </c>
      <c r="X52" s="753">
        <f>国語!AA58</f>
        <v>0</v>
      </c>
      <c r="Y52" s="753">
        <f>国語!AB58</f>
        <v>0</v>
      </c>
      <c r="Z52" s="754">
        <f>国語!AC58</f>
        <v>0</v>
      </c>
      <c r="AA52" s="117">
        <f>国語!AD58</f>
        <v>0</v>
      </c>
      <c r="AB52" s="3">
        <f>国語!AE58</f>
        <v>0</v>
      </c>
      <c r="AC52" s="3">
        <f>国語!AF58</f>
        <v>0</v>
      </c>
      <c r="AD52" s="3">
        <f>国語!AG58</f>
        <v>0</v>
      </c>
      <c r="AE52" s="118">
        <f>国語!AH58</f>
        <v>0</v>
      </c>
      <c r="AF52" s="117">
        <f>国語!AI58</f>
        <v>0</v>
      </c>
      <c r="AG52" s="3">
        <f>国語!AJ58</f>
        <v>0</v>
      </c>
      <c r="AH52" s="3">
        <f>国語!AK58</f>
        <v>0</v>
      </c>
      <c r="AI52" s="3">
        <f>国語!AL58</f>
        <v>0</v>
      </c>
      <c r="AJ52" s="118">
        <f>国語!AM58</f>
        <v>0</v>
      </c>
      <c r="AK52" s="117">
        <f>国語!AN58</f>
        <v>0</v>
      </c>
      <c r="AL52" s="3">
        <f>国語!AO58</f>
        <v>0</v>
      </c>
      <c r="AM52" s="3">
        <f>国語!AP58</f>
        <v>0</v>
      </c>
      <c r="AN52" s="3">
        <f>国語!AQ58</f>
        <v>0</v>
      </c>
      <c r="AO52" s="118">
        <f>国語!AR58</f>
        <v>0</v>
      </c>
      <c r="AP52" s="117">
        <f>国語!AS58</f>
        <v>0</v>
      </c>
      <c r="AQ52" s="3">
        <f>国語!AT58</f>
        <v>0</v>
      </c>
      <c r="AR52" s="3">
        <f>国語!AU58</f>
        <v>0</v>
      </c>
      <c r="AS52" s="3">
        <f>国語!AV58</f>
        <v>0</v>
      </c>
      <c r="AT52" s="118">
        <f>国語!AW58</f>
        <v>0</v>
      </c>
      <c r="AU52" s="117">
        <f>国語!AX58</f>
        <v>0</v>
      </c>
      <c r="AV52" s="3">
        <f>国語!AY58</f>
        <v>0</v>
      </c>
      <c r="AW52" s="3">
        <f>国語!AZ58</f>
        <v>0</v>
      </c>
      <c r="AX52" s="3">
        <f>国語!BA58</f>
        <v>0</v>
      </c>
      <c r="AY52" s="338">
        <f>国語!BB58</f>
        <v>0</v>
      </c>
      <c r="BC52" s="7" t="s">
        <v>104</v>
      </c>
      <c r="BD52" s="126">
        <f>国語!BA58</f>
        <v>0</v>
      </c>
      <c r="BF52" s="7" t="s">
        <v>104</v>
      </c>
      <c r="BG52" s="168"/>
      <c r="BI52" s="288">
        <v>49</v>
      </c>
      <c r="BJ52" s="172"/>
      <c r="BK52" s="180"/>
      <c r="BL52" s="185"/>
      <c r="BM52" s="67"/>
    </row>
    <row r="53" spans="1:65" ht="50.25" customHeight="1" thickBot="1" x14ac:dyDescent="0.25">
      <c r="A53" s="119" t="s">
        <v>21</v>
      </c>
      <c r="B53" s="752">
        <f>国語!E59</f>
        <v>0</v>
      </c>
      <c r="C53" s="753">
        <f>国語!F59</f>
        <v>0</v>
      </c>
      <c r="D53" s="753">
        <f>国語!G59</f>
        <v>0</v>
      </c>
      <c r="E53" s="753">
        <f>国語!H59</f>
        <v>0</v>
      </c>
      <c r="F53" s="754">
        <f>国語!I59</f>
        <v>0</v>
      </c>
      <c r="G53" s="752">
        <f>国語!J59</f>
        <v>0</v>
      </c>
      <c r="H53" s="753">
        <f>国語!K59</f>
        <v>0</v>
      </c>
      <c r="I53" s="753">
        <f>国語!L59</f>
        <v>0</v>
      </c>
      <c r="J53" s="753">
        <f>国語!M59</f>
        <v>0</v>
      </c>
      <c r="K53" s="754">
        <f>国語!N59</f>
        <v>0</v>
      </c>
      <c r="L53" s="752">
        <f>国語!O59</f>
        <v>0</v>
      </c>
      <c r="M53" s="753">
        <f>国語!P59</f>
        <v>0</v>
      </c>
      <c r="N53" s="753">
        <f>国語!Q59</f>
        <v>0</v>
      </c>
      <c r="O53" s="753">
        <f>国語!R59</f>
        <v>0</v>
      </c>
      <c r="P53" s="754">
        <f>国語!S59</f>
        <v>0</v>
      </c>
      <c r="Q53" s="752">
        <f>国語!T59</f>
        <v>0</v>
      </c>
      <c r="R53" s="753">
        <f>国語!U59</f>
        <v>0</v>
      </c>
      <c r="S53" s="753">
        <f>国語!V59</f>
        <v>0</v>
      </c>
      <c r="T53" s="753">
        <f>国語!W59</f>
        <v>0</v>
      </c>
      <c r="U53" s="754">
        <f>国語!X59</f>
        <v>0</v>
      </c>
      <c r="V53" s="752">
        <f>国語!Y59</f>
        <v>0</v>
      </c>
      <c r="W53" s="753">
        <f>国語!Z59</f>
        <v>0</v>
      </c>
      <c r="X53" s="753">
        <f>国語!AA59</f>
        <v>0</v>
      </c>
      <c r="Y53" s="753">
        <f>国語!AB59</f>
        <v>0</v>
      </c>
      <c r="Z53" s="754">
        <f>国語!AC59</f>
        <v>0</v>
      </c>
      <c r="AA53" s="117">
        <f>国語!AD59</f>
        <v>0</v>
      </c>
      <c r="AB53" s="3">
        <f>国語!AE59</f>
        <v>0</v>
      </c>
      <c r="AC53" s="3">
        <f>国語!AF59</f>
        <v>0</v>
      </c>
      <c r="AD53" s="3">
        <f>国語!AG59</f>
        <v>0</v>
      </c>
      <c r="AE53" s="118">
        <f>国語!AH59</f>
        <v>0</v>
      </c>
      <c r="AF53" s="117">
        <f>国語!AI59</f>
        <v>0</v>
      </c>
      <c r="AG53" s="3">
        <f>国語!AJ59</f>
        <v>0</v>
      </c>
      <c r="AH53" s="3">
        <f>国語!AK59</f>
        <v>0</v>
      </c>
      <c r="AI53" s="3">
        <f>国語!AL59</f>
        <v>0</v>
      </c>
      <c r="AJ53" s="118">
        <f>国語!AM59</f>
        <v>0</v>
      </c>
      <c r="AK53" s="117">
        <f>国語!AN59</f>
        <v>0</v>
      </c>
      <c r="AL53" s="3">
        <f>国語!AO59</f>
        <v>0</v>
      </c>
      <c r="AM53" s="3">
        <f>国語!AP59</f>
        <v>0</v>
      </c>
      <c r="AN53" s="3">
        <f>国語!AQ59</f>
        <v>0</v>
      </c>
      <c r="AO53" s="118">
        <f>国語!AR59</f>
        <v>0</v>
      </c>
      <c r="AP53" s="117">
        <f>国語!AS59</f>
        <v>0</v>
      </c>
      <c r="AQ53" s="3">
        <f>国語!AT59</f>
        <v>0</v>
      </c>
      <c r="AR53" s="3">
        <f>国語!AU59</f>
        <v>0</v>
      </c>
      <c r="AS53" s="3">
        <f>国語!AV59</f>
        <v>0</v>
      </c>
      <c r="AT53" s="118">
        <f>国語!AW59</f>
        <v>0</v>
      </c>
      <c r="AU53" s="117">
        <f>国語!AX59</f>
        <v>0</v>
      </c>
      <c r="AV53" s="3">
        <f>国語!AY59</f>
        <v>0</v>
      </c>
      <c r="AW53" s="3">
        <f>国語!AZ59</f>
        <v>0</v>
      </c>
      <c r="AX53" s="3">
        <f>国語!BA59</f>
        <v>0</v>
      </c>
      <c r="AY53" s="338">
        <f>国語!BB59</f>
        <v>0</v>
      </c>
      <c r="BC53" s="9" t="s">
        <v>105</v>
      </c>
      <c r="BD53" s="126">
        <f>国語!BB58</f>
        <v>0</v>
      </c>
      <c r="BF53" s="9" t="s">
        <v>105</v>
      </c>
      <c r="BG53" s="169"/>
      <c r="BI53" s="194">
        <v>50</v>
      </c>
      <c r="BJ53" s="174"/>
      <c r="BK53" s="181"/>
      <c r="BL53" s="186"/>
      <c r="BM53" s="69"/>
    </row>
    <row r="54" spans="1:65" ht="50.25" customHeight="1" thickTop="1" thickBot="1" x14ac:dyDescent="0.25">
      <c r="A54" s="119" t="s">
        <v>22</v>
      </c>
      <c r="B54" s="752">
        <f>国語!E60</f>
        <v>0</v>
      </c>
      <c r="C54" s="753">
        <f>国語!F60</f>
        <v>0</v>
      </c>
      <c r="D54" s="753">
        <f>国語!G60</f>
        <v>0</v>
      </c>
      <c r="E54" s="753">
        <f>国語!H60</f>
        <v>0</v>
      </c>
      <c r="F54" s="754">
        <f>国語!I60</f>
        <v>0</v>
      </c>
      <c r="G54" s="752">
        <f>国語!J60</f>
        <v>0</v>
      </c>
      <c r="H54" s="753">
        <f>国語!K60</f>
        <v>0</v>
      </c>
      <c r="I54" s="753">
        <f>国語!L60</f>
        <v>0</v>
      </c>
      <c r="J54" s="753">
        <f>国語!M60</f>
        <v>0</v>
      </c>
      <c r="K54" s="754">
        <f>国語!N60</f>
        <v>0</v>
      </c>
      <c r="L54" s="752">
        <f>国語!O60</f>
        <v>0</v>
      </c>
      <c r="M54" s="753">
        <f>国語!P60</f>
        <v>0</v>
      </c>
      <c r="N54" s="753">
        <f>国語!Q60</f>
        <v>0</v>
      </c>
      <c r="O54" s="753">
        <f>国語!R60</f>
        <v>0</v>
      </c>
      <c r="P54" s="754">
        <f>国語!S60</f>
        <v>0</v>
      </c>
      <c r="Q54" s="752">
        <f>国語!T60</f>
        <v>0</v>
      </c>
      <c r="R54" s="753">
        <f>国語!U60</f>
        <v>0</v>
      </c>
      <c r="S54" s="753">
        <f>国語!V60</f>
        <v>0</v>
      </c>
      <c r="T54" s="753">
        <f>国語!W60</f>
        <v>0</v>
      </c>
      <c r="U54" s="754">
        <f>国語!X60</f>
        <v>0</v>
      </c>
      <c r="V54" s="752">
        <f>国語!Y60</f>
        <v>0</v>
      </c>
      <c r="W54" s="753">
        <f>国語!Z60</f>
        <v>0</v>
      </c>
      <c r="X54" s="753">
        <f>国語!AA60</f>
        <v>0</v>
      </c>
      <c r="Y54" s="753">
        <f>国語!AB60</f>
        <v>0</v>
      </c>
      <c r="Z54" s="754">
        <f>国語!AC60</f>
        <v>0</v>
      </c>
      <c r="AA54" s="117">
        <f>国語!AD60</f>
        <v>0</v>
      </c>
      <c r="AB54" s="3">
        <f>国語!AE60</f>
        <v>0</v>
      </c>
      <c r="AC54" s="3">
        <f>国語!AF60</f>
        <v>0</v>
      </c>
      <c r="AD54" s="3">
        <f>国語!AG60</f>
        <v>0</v>
      </c>
      <c r="AE54" s="118">
        <f>国語!AH60</f>
        <v>0</v>
      </c>
      <c r="AF54" s="117">
        <f>国語!AI60</f>
        <v>0</v>
      </c>
      <c r="AG54" s="3">
        <f>国語!AJ60</f>
        <v>0</v>
      </c>
      <c r="AH54" s="3">
        <f>国語!AK60</f>
        <v>0</v>
      </c>
      <c r="AI54" s="3">
        <f>国語!AL60</f>
        <v>0</v>
      </c>
      <c r="AJ54" s="118">
        <f>国語!AM60</f>
        <v>0</v>
      </c>
      <c r="AK54" s="117">
        <f>国語!AN60</f>
        <v>0</v>
      </c>
      <c r="AL54" s="3">
        <f>国語!AO60</f>
        <v>0</v>
      </c>
      <c r="AM54" s="3">
        <f>国語!AP60</f>
        <v>0</v>
      </c>
      <c r="AN54" s="3">
        <f>国語!AQ60</f>
        <v>0</v>
      </c>
      <c r="AO54" s="118">
        <f>国語!AR60</f>
        <v>0</v>
      </c>
      <c r="AP54" s="117">
        <f>国語!AS60</f>
        <v>0</v>
      </c>
      <c r="AQ54" s="3">
        <f>国語!AT60</f>
        <v>0</v>
      </c>
      <c r="AR54" s="3">
        <f>国語!AU60</f>
        <v>0</v>
      </c>
      <c r="AS54" s="3">
        <f>国語!AV60</f>
        <v>0</v>
      </c>
      <c r="AT54" s="118">
        <f>国語!AW60</f>
        <v>0</v>
      </c>
      <c r="AU54" s="117">
        <f>国語!AX60</f>
        <v>0</v>
      </c>
      <c r="AV54" s="3">
        <f>国語!AY60</f>
        <v>0</v>
      </c>
      <c r="AW54" s="3">
        <f>国語!AZ60</f>
        <v>0</v>
      </c>
      <c r="AX54" s="3">
        <f>国語!BA60</f>
        <v>0</v>
      </c>
      <c r="AY54" s="338">
        <f>国語!BB60</f>
        <v>0</v>
      </c>
      <c r="BC54" s="145" t="s">
        <v>89</v>
      </c>
      <c r="BD54" s="11">
        <f>L1</f>
        <v>0</v>
      </c>
      <c r="BF54" s="5" t="s">
        <v>23</v>
      </c>
      <c r="BG54" s="167">
        <f>SUM(BG3:BG53)</f>
        <v>1831.1000000000001</v>
      </c>
    </row>
    <row r="55" spans="1:65" ht="50.25" customHeight="1" thickBot="1" x14ac:dyDescent="0.25">
      <c r="A55" s="119" t="s">
        <v>23</v>
      </c>
      <c r="B55" s="752">
        <f>国語!E61</f>
        <v>0</v>
      </c>
      <c r="C55" s="755">
        <f>国語!F61</f>
        <v>0</v>
      </c>
      <c r="D55" s="753">
        <f>国語!G61</f>
        <v>0</v>
      </c>
      <c r="E55" s="753">
        <f>国語!H61</f>
        <v>0</v>
      </c>
      <c r="F55" s="754">
        <f>国語!I61</f>
        <v>0</v>
      </c>
      <c r="G55" s="752">
        <f>国語!J61</f>
        <v>0</v>
      </c>
      <c r="H55" s="753">
        <f>国語!K61</f>
        <v>0</v>
      </c>
      <c r="I55" s="753">
        <f>国語!L61</f>
        <v>0</v>
      </c>
      <c r="J55" s="753">
        <f>国語!M61</f>
        <v>0</v>
      </c>
      <c r="K55" s="754">
        <f>国語!N61</f>
        <v>0</v>
      </c>
      <c r="L55" s="752">
        <f>国語!O61</f>
        <v>0</v>
      </c>
      <c r="M55" s="753">
        <f>国語!P61</f>
        <v>0</v>
      </c>
      <c r="N55" s="753">
        <f>国語!Q61</f>
        <v>0</v>
      </c>
      <c r="O55" s="753">
        <f>国語!R61</f>
        <v>0</v>
      </c>
      <c r="P55" s="754">
        <f>国語!S61</f>
        <v>0</v>
      </c>
      <c r="Q55" s="752">
        <f>国語!T61</f>
        <v>0</v>
      </c>
      <c r="R55" s="753">
        <f>国語!U61</f>
        <v>0</v>
      </c>
      <c r="S55" s="753">
        <f>国語!V61</f>
        <v>0</v>
      </c>
      <c r="T55" s="753">
        <f>国語!W61</f>
        <v>0</v>
      </c>
      <c r="U55" s="754">
        <f>国語!X61</f>
        <v>0</v>
      </c>
      <c r="V55" s="752">
        <f>国語!Y61</f>
        <v>0</v>
      </c>
      <c r="W55" s="753">
        <f>国語!Z61</f>
        <v>0</v>
      </c>
      <c r="X55" s="753">
        <f>国語!AA61</f>
        <v>0</v>
      </c>
      <c r="Y55" s="753">
        <f>国語!AB61</f>
        <v>0</v>
      </c>
      <c r="Z55" s="754">
        <f>国語!AC61</f>
        <v>0</v>
      </c>
      <c r="AA55" s="117">
        <f>国語!AD61</f>
        <v>0</v>
      </c>
      <c r="AB55" s="3">
        <f>国語!AE61</f>
        <v>0</v>
      </c>
      <c r="AC55" s="3">
        <f>国語!AF61</f>
        <v>0</v>
      </c>
      <c r="AD55" s="3">
        <f>国語!AG61</f>
        <v>0</v>
      </c>
      <c r="AE55" s="118">
        <f>国語!AH61</f>
        <v>0</v>
      </c>
      <c r="AF55" s="117">
        <f>国語!AI61</f>
        <v>0</v>
      </c>
      <c r="AG55" s="3">
        <f>国語!AJ61</f>
        <v>0</v>
      </c>
      <c r="AH55" s="3">
        <f>国語!AK61</f>
        <v>0</v>
      </c>
      <c r="AI55" s="3">
        <f>国語!AL61</f>
        <v>0</v>
      </c>
      <c r="AJ55" s="118">
        <f>国語!AM61</f>
        <v>0</v>
      </c>
      <c r="AK55" s="117">
        <f>国語!AN61</f>
        <v>0</v>
      </c>
      <c r="AL55" s="3">
        <f>国語!AO61</f>
        <v>0</v>
      </c>
      <c r="AM55" s="3">
        <f>国語!AP61</f>
        <v>0</v>
      </c>
      <c r="AN55" s="3">
        <f>国語!AQ61</f>
        <v>0</v>
      </c>
      <c r="AO55" s="118">
        <f>国語!AR61</f>
        <v>0</v>
      </c>
      <c r="AP55" s="117">
        <f>国語!AS61</f>
        <v>0</v>
      </c>
      <c r="AQ55" s="3">
        <f>国語!AT61</f>
        <v>0</v>
      </c>
      <c r="AR55" s="3">
        <f>国語!AU61</f>
        <v>0</v>
      </c>
      <c r="AS55" s="3">
        <f>国語!AV61</f>
        <v>0</v>
      </c>
      <c r="AT55" s="118">
        <f>国語!AW61</f>
        <v>0</v>
      </c>
      <c r="AU55" s="117">
        <f>国語!AX61</f>
        <v>0</v>
      </c>
      <c r="AV55" s="3">
        <f>国語!AY61</f>
        <v>0</v>
      </c>
      <c r="AW55" s="3">
        <f>国語!AZ61</f>
        <v>0</v>
      </c>
      <c r="AX55" s="3">
        <f>国語!BA61</f>
        <v>0</v>
      </c>
      <c r="AY55" s="338">
        <f>国語!BB61</f>
        <v>0</v>
      </c>
    </row>
    <row r="56" spans="1:65" s="453" customFormat="1" ht="50.25" customHeight="1" thickBot="1" x14ac:dyDescent="0.2">
      <c r="A56" s="456" t="s">
        <v>213</v>
      </c>
      <c r="B56" s="453" t="str">
        <f>国語!E9</f>
        <v>知・技</v>
      </c>
      <c r="C56" s="453" t="str">
        <f>国語!F9</f>
        <v>知・技</v>
      </c>
      <c r="D56" s="453" t="str">
        <f>国語!G9</f>
        <v>知・技</v>
      </c>
      <c r="E56" s="453" t="str">
        <f>国語!H9</f>
        <v>知・技</v>
      </c>
      <c r="F56" s="453" t="str">
        <f>国語!I9</f>
        <v>知・技</v>
      </c>
      <c r="G56" s="453" t="str">
        <f>国語!J9</f>
        <v>知・技</v>
      </c>
      <c r="H56" s="453" t="str">
        <f>国語!K9</f>
        <v>知・技</v>
      </c>
      <c r="I56" s="453" t="str">
        <f>国語!L9</f>
        <v>知・技</v>
      </c>
      <c r="J56" s="453" t="str">
        <f>国語!M9</f>
        <v>知・技</v>
      </c>
      <c r="K56" s="453" t="str">
        <f>国語!N9</f>
        <v>知・技</v>
      </c>
      <c r="L56" s="453" t="str">
        <f>国語!O9</f>
        <v>知・技</v>
      </c>
      <c r="M56" s="453" t="str">
        <f>国語!P9</f>
        <v>知・技</v>
      </c>
      <c r="N56" s="453" t="str">
        <f>国語!Q9</f>
        <v>知・技</v>
      </c>
      <c r="O56" s="453" t="str">
        <f>国語!R9</f>
        <v>知・技</v>
      </c>
      <c r="P56" s="453" t="str">
        <f>国語!S9</f>
        <v>知・技</v>
      </c>
      <c r="Q56" s="453" t="str">
        <f>国語!T9</f>
        <v>思･判･表</v>
      </c>
      <c r="R56" s="453" t="str">
        <f>国語!U9</f>
        <v>思･判･表</v>
      </c>
      <c r="S56" s="453" t="str">
        <f>国語!V9</f>
        <v>思･判･表</v>
      </c>
      <c r="T56" s="453" t="str">
        <f>国語!W9</f>
        <v>思･判･表</v>
      </c>
      <c r="U56" s="453" t="str">
        <f>国語!X9</f>
        <v>思･判･表</v>
      </c>
      <c r="V56" s="453" t="str">
        <f>国語!Y9</f>
        <v>思･判･表</v>
      </c>
      <c r="W56" s="453" t="str">
        <f>国語!Z9</f>
        <v>思･判･表</v>
      </c>
      <c r="X56" s="453" t="str">
        <f>国語!AA9</f>
        <v>思･判･表</v>
      </c>
      <c r="Y56" s="453" t="str">
        <f>国語!AB9</f>
        <v>思･判･表</v>
      </c>
      <c r="Z56" s="453" t="str">
        <f>国語!AC9</f>
        <v>思･判･表</v>
      </c>
      <c r="BG56" s="454"/>
      <c r="BH56" s="455"/>
    </row>
    <row r="57" spans="1:65" s="136" customFormat="1" ht="50.25" customHeight="1" thickBot="1" x14ac:dyDescent="0.2">
      <c r="A57" s="762" t="s">
        <v>226</v>
      </c>
      <c r="B57" s="787">
        <v>1</v>
      </c>
      <c r="C57" s="788">
        <v>2</v>
      </c>
      <c r="D57" s="788">
        <v>3</v>
      </c>
      <c r="E57" s="788">
        <v>4</v>
      </c>
      <c r="F57" s="789">
        <v>5</v>
      </c>
      <c r="G57" s="787">
        <v>6</v>
      </c>
      <c r="H57" s="788">
        <v>7</v>
      </c>
      <c r="I57" s="788">
        <v>8</v>
      </c>
      <c r="J57" s="788">
        <v>9</v>
      </c>
      <c r="K57" s="789">
        <v>10</v>
      </c>
      <c r="L57" s="787">
        <v>11</v>
      </c>
      <c r="M57" s="788">
        <v>12</v>
      </c>
      <c r="N57" s="788">
        <v>13</v>
      </c>
      <c r="O57" s="788">
        <v>14</v>
      </c>
      <c r="P57" s="789">
        <v>15</v>
      </c>
      <c r="Q57" s="787">
        <v>16</v>
      </c>
      <c r="R57" s="788">
        <v>17</v>
      </c>
      <c r="S57" s="788">
        <v>18</v>
      </c>
      <c r="T57" s="788">
        <v>19</v>
      </c>
      <c r="U57" s="789">
        <v>20</v>
      </c>
      <c r="V57" s="787">
        <v>21</v>
      </c>
      <c r="W57" s="788">
        <v>22</v>
      </c>
      <c r="X57" s="788">
        <v>23</v>
      </c>
      <c r="Y57" s="788">
        <v>24</v>
      </c>
      <c r="Z57" s="789">
        <v>25</v>
      </c>
      <c r="AA57" s="587">
        <v>26</v>
      </c>
      <c r="AB57" s="588">
        <v>27</v>
      </c>
      <c r="AC57" s="588">
        <v>28</v>
      </c>
      <c r="AD57" s="588">
        <v>29</v>
      </c>
      <c r="AE57" s="590">
        <v>30</v>
      </c>
      <c r="AF57" s="587">
        <v>31</v>
      </c>
      <c r="AG57" s="588">
        <v>32</v>
      </c>
      <c r="AH57" s="588">
        <v>33</v>
      </c>
      <c r="AI57" s="588">
        <v>34</v>
      </c>
      <c r="AJ57" s="590">
        <v>35</v>
      </c>
      <c r="AK57" s="587">
        <v>36</v>
      </c>
      <c r="AL57" s="588">
        <v>37</v>
      </c>
      <c r="AM57" s="588">
        <v>38</v>
      </c>
      <c r="AN57" s="588">
        <v>39</v>
      </c>
      <c r="AO57" s="590">
        <v>40</v>
      </c>
      <c r="AP57" s="587">
        <v>41</v>
      </c>
      <c r="AQ57" s="588">
        <v>42</v>
      </c>
      <c r="AR57" s="588">
        <v>43</v>
      </c>
      <c r="AS57" s="588">
        <v>44</v>
      </c>
      <c r="AT57" s="590">
        <v>45</v>
      </c>
      <c r="AU57" s="587">
        <v>46</v>
      </c>
      <c r="AV57" s="588">
        <v>47</v>
      </c>
      <c r="AW57" s="588">
        <v>48</v>
      </c>
      <c r="AX57" s="588">
        <v>49</v>
      </c>
      <c r="AY57" s="590">
        <v>50</v>
      </c>
      <c r="BC57" s="653"/>
      <c r="BF57" s="653"/>
      <c r="BG57" s="763"/>
      <c r="BH57" s="764"/>
    </row>
    <row r="58" spans="1:65" s="136" customFormat="1" ht="50.25" customHeight="1" thickBot="1" x14ac:dyDescent="0.2">
      <c r="A58" s="765" t="s">
        <v>119</v>
      </c>
      <c r="B58" s="766">
        <v>0.622</v>
      </c>
      <c r="C58" s="767">
        <v>0.85799999999999998</v>
      </c>
      <c r="D58" s="767">
        <v>0.93600000000000005</v>
      </c>
      <c r="E58" s="767">
        <v>0.443</v>
      </c>
      <c r="F58" s="768">
        <v>0.40200000000000002</v>
      </c>
      <c r="G58" s="766">
        <v>0.69399999999999995</v>
      </c>
      <c r="H58" s="767">
        <v>0.77800000000000002</v>
      </c>
      <c r="I58" s="767">
        <v>0.93899999999999995</v>
      </c>
      <c r="J58" s="767">
        <v>0.93700000000000006</v>
      </c>
      <c r="K58" s="768">
        <v>0.97499999999999998</v>
      </c>
      <c r="L58" s="766">
        <v>0.97</v>
      </c>
      <c r="M58" s="767">
        <v>0.95</v>
      </c>
      <c r="N58" s="767">
        <v>0.94699999999999995</v>
      </c>
      <c r="O58" s="767">
        <v>0.442</v>
      </c>
      <c r="P58" s="768">
        <v>0.59199999999999997</v>
      </c>
      <c r="Q58" s="766">
        <v>0.79900000000000004</v>
      </c>
      <c r="R58" s="767">
        <v>0.78800000000000003</v>
      </c>
      <c r="S58" s="767">
        <v>0.79500000000000004</v>
      </c>
      <c r="T58" s="767">
        <v>0.73499999999999999</v>
      </c>
      <c r="U58" s="768">
        <v>0.51100000000000001</v>
      </c>
      <c r="V58" s="766">
        <v>0.93200000000000005</v>
      </c>
      <c r="W58" s="767">
        <v>0.85699999999999998</v>
      </c>
      <c r="X58" s="767">
        <v>0.313</v>
      </c>
      <c r="Y58" s="767">
        <v>0.71</v>
      </c>
      <c r="Z58" s="768">
        <v>0.38600000000000001</v>
      </c>
      <c r="AA58" s="766"/>
      <c r="AB58" s="767"/>
      <c r="AC58" s="767"/>
      <c r="AD58" s="767"/>
      <c r="AE58" s="768"/>
      <c r="AF58" s="766"/>
      <c r="AG58" s="767"/>
      <c r="AH58" s="767"/>
      <c r="AI58" s="769"/>
      <c r="AJ58" s="770"/>
      <c r="AK58" s="771"/>
      <c r="AL58" s="769"/>
      <c r="AM58" s="769"/>
      <c r="AN58" s="769"/>
      <c r="AO58" s="770"/>
      <c r="AP58" s="771"/>
      <c r="AQ58" s="769"/>
      <c r="AR58" s="769"/>
      <c r="AS58" s="772"/>
      <c r="AT58" s="773"/>
      <c r="AU58" s="774"/>
      <c r="AV58" s="775"/>
      <c r="AW58" s="775"/>
      <c r="AX58" s="775"/>
      <c r="AY58" s="773"/>
      <c r="BC58" s="653"/>
      <c r="BF58" s="653"/>
      <c r="BG58" s="763"/>
      <c r="BH58" s="764"/>
    </row>
    <row r="59" spans="1:65" s="136" customFormat="1" ht="50.25" customHeight="1" thickBot="1" x14ac:dyDescent="0.2">
      <c r="A59" s="765" t="s">
        <v>120</v>
      </c>
      <c r="B59" s="766">
        <v>0.36199999999999999</v>
      </c>
      <c r="C59" s="767">
        <v>0.106</v>
      </c>
      <c r="D59" s="767">
        <v>4.7E-2</v>
      </c>
      <c r="E59" s="767">
        <v>0.51300000000000001</v>
      </c>
      <c r="F59" s="768">
        <v>0.498</v>
      </c>
      <c r="G59" s="766">
        <v>0.23799999999999999</v>
      </c>
      <c r="H59" s="767">
        <v>0.19</v>
      </c>
      <c r="I59" s="767">
        <v>5.8999999999999997E-2</v>
      </c>
      <c r="J59" s="767">
        <v>6.0999999999999999E-2</v>
      </c>
      <c r="K59" s="768">
        <v>2.3E-2</v>
      </c>
      <c r="L59" s="766">
        <v>2.8000000000000001E-2</v>
      </c>
      <c r="M59" s="767">
        <v>4.7E-2</v>
      </c>
      <c r="N59" s="767">
        <v>4.9000000000000002E-2</v>
      </c>
      <c r="O59" s="767">
        <v>0.52900000000000003</v>
      </c>
      <c r="P59" s="768">
        <v>0.375</v>
      </c>
      <c r="Q59" s="766">
        <v>0.13</v>
      </c>
      <c r="R59" s="767">
        <v>0.13200000000000001</v>
      </c>
      <c r="S59" s="767">
        <v>0.18</v>
      </c>
      <c r="T59" s="767">
        <v>0.23100000000000001</v>
      </c>
      <c r="U59" s="768">
        <v>0.46</v>
      </c>
      <c r="V59" s="766">
        <v>5.5E-2</v>
      </c>
      <c r="W59" s="767">
        <v>0.11700000000000001</v>
      </c>
      <c r="X59" s="767">
        <v>0.53200000000000003</v>
      </c>
      <c r="Y59" s="767">
        <v>0.251</v>
      </c>
      <c r="Z59" s="768">
        <v>0.51100000000000001</v>
      </c>
      <c r="AA59" s="766"/>
      <c r="AB59" s="767"/>
      <c r="AC59" s="767"/>
      <c r="AD59" s="767"/>
      <c r="AE59" s="768"/>
      <c r="AF59" s="766"/>
      <c r="AG59" s="767"/>
      <c r="AH59" s="767"/>
      <c r="AI59" s="769"/>
      <c r="AJ59" s="770"/>
      <c r="AK59" s="771"/>
      <c r="AL59" s="769"/>
      <c r="AM59" s="769"/>
      <c r="AN59" s="769"/>
      <c r="AO59" s="770"/>
      <c r="AP59" s="771"/>
      <c r="AQ59" s="769"/>
      <c r="AR59" s="769"/>
      <c r="AS59" s="772"/>
      <c r="AT59" s="773"/>
      <c r="AU59" s="774"/>
      <c r="AV59" s="775"/>
      <c r="AW59" s="775"/>
      <c r="AX59" s="775"/>
      <c r="AY59" s="773"/>
      <c r="BC59" s="653"/>
      <c r="BF59" s="653"/>
      <c r="BG59" s="763"/>
      <c r="BH59" s="764"/>
    </row>
    <row r="60" spans="1:65" s="136" customFormat="1" ht="50.25" customHeight="1" thickBot="1" x14ac:dyDescent="0.2">
      <c r="A60" s="765" t="s">
        <v>121</v>
      </c>
      <c r="B60" s="766">
        <v>1.6000000000000014E-2</v>
      </c>
      <c r="C60" s="767">
        <v>3.6000000000000032E-2</v>
      </c>
      <c r="D60" s="767">
        <v>1.6999999999999904E-2</v>
      </c>
      <c r="E60" s="767">
        <v>4.4000000000000039E-2</v>
      </c>
      <c r="F60" s="768">
        <v>9.9999999999999978E-2</v>
      </c>
      <c r="G60" s="766">
        <v>6.800000000000006E-2</v>
      </c>
      <c r="H60" s="767">
        <v>3.2000000000000028E-2</v>
      </c>
      <c r="I60" s="767">
        <v>2.0000000000000018E-3</v>
      </c>
      <c r="J60" s="767">
        <v>2.0000000000000018E-3</v>
      </c>
      <c r="K60" s="768">
        <v>2.0000000000000018E-3</v>
      </c>
      <c r="L60" s="766">
        <v>2.0000000000000018E-3</v>
      </c>
      <c r="M60" s="767">
        <v>3.0000000000000027E-3</v>
      </c>
      <c r="N60" s="767">
        <v>4.0000000000000036E-3</v>
      </c>
      <c r="O60" s="767">
        <v>2.8999999999999915E-2</v>
      </c>
      <c r="P60" s="768">
        <v>3.3000000000000029E-2</v>
      </c>
      <c r="Q60" s="766">
        <v>7.0999999999999952E-2</v>
      </c>
      <c r="R60" s="767">
        <v>7.999999999999996E-2</v>
      </c>
      <c r="S60" s="767">
        <v>2.4999999999999911E-2</v>
      </c>
      <c r="T60" s="767">
        <v>3.400000000000003E-2</v>
      </c>
      <c r="U60" s="768">
        <v>2.8999999999999915E-2</v>
      </c>
      <c r="V60" s="766">
        <v>1.2999999999999901E-2</v>
      </c>
      <c r="W60" s="767">
        <v>2.6000000000000023E-2</v>
      </c>
      <c r="X60" s="767">
        <v>0.15500000000000003</v>
      </c>
      <c r="Y60" s="767">
        <v>3.9000000000000035E-2</v>
      </c>
      <c r="Z60" s="768">
        <v>0.10299999999999998</v>
      </c>
      <c r="AA60" s="766"/>
      <c r="AB60" s="767"/>
      <c r="AC60" s="767"/>
      <c r="AD60" s="767"/>
      <c r="AE60" s="768"/>
      <c r="AF60" s="766"/>
      <c r="AG60" s="767"/>
      <c r="AH60" s="767"/>
      <c r="AI60" s="769"/>
      <c r="AJ60" s="770"/>
      <c r="AK60" s="771"/>
      <c r="AL60" s="769"/>
      <c r="AM60" s="769"/>
      <c r="AN60" s="769"/>
      <c r="AO60" s="770"/>
      <c r="AP60" s="771"/>
      <c r="AQ60" s="769"/>
      <c r="AR60" s="769"/>
      <c r="AS60" s="772"/>
      <c r="AT60" s="773"/>
      <c r="AU60" s="774"/>
      <c r="AV60" s="775"/>
      <c r="AW60" s="775"/>
      <c r="AX60" s="775"/>
      <c r="AY60" s="773"/>
      <c r="BC60" s="653"/>
      <c r="BF60" s="653"/>
      <c r="BG60" s="763"/>
      <c r="BH60" s="764"/>
    </row>
    <row r="61" spans="1:65" s="289" customFormat="1" ht="50.25" customHeight="1" thickBot="1" x14ac:dyDescent="0.2">
      <c r="A61" s="776" t="s">
        <v>23</v>
      </c>
      <c r="B61" s="777">
        <f>SUM(B58:B60)</f>
        <v>1</v>
      </c>
      <c r="C61" s="778">
        <f t="shared" ref="C61:AY61" si="1">SUM(C58:C60)</f>
        <v>1</v>
      </c>
      <c r="D61" s="778">
        <f t="shared" si="1"/>
        <v>1</v>
      </c>
      <c r="E61" s="778">
        <f t="shared" si="1"/>
        <v>1</v>
      </c>
      <c r="F61" s="779">
        <f t="shared" si="1"/>
        <v>1</v>
      </c>
      <c r="G61" s="777">
        <f t="shared" si="1"/>
        <v>1</v>
      </c>
      <c r="H61" s="778">
        <f t="shared" si="1"/>
        <v>1</v>
      </c>
      <c r="I61" s="778">
        <f t="shared" si="1"/>
        <v>1</v>
      </c>
      <c r="J61" s="778">
        <f t="shared" si="1"/>
        <v>1</v>
      </c>
      <c r="K61" s="779">
        <f t="shared" si="1"/>
        <v>1</v>
      </c>
      <c r="L61" s="777">
        <f t="shared" si="1"/>
        <v>1</v>
      </c>
      <c r="M61" s="778">
        <f t="shared" si="1"/>
        <v>1</v>
      </c>
      <c r="N61" s="778">
        <f t="shared" si="1"/>
        <v>1</v>
      </c>
      <c r="O61" s="778">
        <f t="shared" si="1"/>
        <v>1</v>
      </c>
      <c r="P61" s="779">
        <f t="shared" si="1"/>
        <v>1</v>
      </c>
      <c r="Q61" s="777">
        <f t="shared" si="1"/>
        <v>1</v>
      </c>
      <c r="R61" s="778">
        <f t="shared" si="1"/>
        <v>1</v>
      </c>
      <c r="S61" s="778">
        <f t="shared" si="1"/>
        <v>1</v>
      </c>
      <c r="T61" s="778">
        <f t="shared" si="1"/>
        <v>1</v>
      </c>
      <c r="U61" s="779">
        <f t="shared" si="1"/>
        <v>1</v>
      </c>
      <c r="V61" s="777">
        <f t="shared" si="1"/>
        <v>1</v>
      </c>
      <c r="W61" s="778">
        <f t="shared" si="1"/>
        <v>1</v>
      </c>
      <c r="X61" s="778">
        <f t="shared" si="1"/>
        <v>1</v>
      </c>
      <c r="Y61" s="778">
        <f t="shared" si="1"/>
        <v>1</v>
      </c>
      <c r="Z61" s="779">
        <f t="shared" si="1"/>
        <v>1</v>
      </c>
      <c r="AA61" s="777">
        <f t="shared" si="1"/>
        <v>0</v>
      </c>
      <c r="AB61" s="778">
        <f t="shared" si="1"/>
        <v>0</v>
      </c>
      <c r="AC61" s="778">
        <f t="shared" si="1"/>
        <v>0</v>
      </c>
      <c r="AD61" s="778">
        <f t="shared" si="1"/>
        <v>0</v>
      </c>
      <c r="AE61" s="779">
        <f t="shared" si="1"/>
        <v>0</v>
      </c>
      <c r="AF61" s="777">
        <f t="shared" si="1"/>
        <v>0</v>
      </c>
      <c r="AG61" s="778">
        <f t="shared" si="1"/>
        <v>0</v>
      </c>
      <c r="AH61" s="778">
        <f t="shared" si="1"/>
        <v>0</v>
      </c>
      <c r="AI61" s="778">
        <f t="shared" si="1"/>
        <v>0</v>
      </c>
      <c r="AJ61" s="779">
        <f t="shared" si="1"/>
        <v>0</v>
      </c>
      <c r="AK61" s="777">
        <f t="shared" si="1"/>
        <v>0</v>
      </c>
      <c r="AL61" s="778">
        <f t="shared" si="1"/>
        <v>0</v>
      </c>
      <c r="AM61" s="778">
        <f t="shared" si="1"/>
        <v>0</v>
      </c>
      <c r="AN61" s="778">
        <f t="shared" si="1"/>
        <v>0</v>
      </c>
      <c r="AO61" s="780">
        <f t="shared" si="1"/>
        <v>0</v>
      </c>
      <c r="AP61" s="777">
        <f t="shared" si="1"/>
        <v>0</v>
      </c>
      <c r="AQ61" s="778">
        <f t="shared" si="1"/>
        <v>0</v>
      </c>
      <c r="AR61" s="778">
        <f t="shared" si="1"/>
        <v>0</v>
      </c>
      <c r="AS61" s="781">
        <f t="shared" si="1"/>
        <v>0</v>
      </c>
      <c r="AT61" s="782">
        <f t="shared" si="1"/>
        <v>0</v>
      </c>
      <c r="AU61" s="783">
        <f t="shared" si="1"/>
        <v>0</v>
      </c>
      <c r="AV61" s="781">
        <f t="shared" si="1"/>
        <v>0</v>
      </c>
      <c r="AW61" s="781">
        <f t="shared" si="1"/>
        <v>0</v>
      </c>
      <c r="AX61" s="781">
        <f t="shared" si="1"/>
        <v>0</v>
      </c>
      <c r="AY61" s="782">
        <f t="shared" si="1"/>
        <v>0</v>
      </c>
      <c r="BC61" s="784"/>
      <c r="BF61" s="784"/>
      <c r="BG61" s="785"/>
      <c r="BH61" s="786"/>
    </row>
    <row r="62" spans="1:65" x14ac:dyDescent="0.15">
      <c r="BG62" s="130"/>
      <c r="BH62" s="131"/>
    </row>
    <row r="63" spans="1:65" x14ac:dyDescent="0.15">
      <c r="A63" s="2" t="s">
        <v>238</v>
      </c>
      <c r="AZ63" s="2" t="s">
        <v>17</v>
      </c>
      <c r="BA63" s="2" t="s">
        <v>19</v>
      </c>
      <c r="BB63" s="2" t="s">
        <v>24</v>
      </c>
      <c r="BC63" s="189" t="str">
        <f>A63</f>
        <v>観点別正答数</v>
      </c>
      <c r="BG63" s="130"/>
      <c r="BH63" s="131"/>
    </row>
    <row r="64" spans="1:65" x14ac:dyDescent="0.15">
      <c r="A64" s="40" t="str">
        <f>国語!BF35</f>
        <v>知・技</v>
      </c>
      <c r="B64" s="2">
        <f t="shared" ref="B64:AG64" si="2">IF(COUNTIF(B3,$A$64),SUM(B52),0)</f>
        <v>0</v>
      </c>
      <c r="C64" s="2">
        <f t="shared" si="2"/>
        <v>0</v>
      </c>
      <c r="D64" s="2">
        <f t="shared" si="2"/>
        <v>0</v>
      </c>
      <c r="E64" s="2">
        <f t="shared" si="2"/>
        <v>0</v>
      </c>
      <c r="F64" s="2">
        <f t="shared" si="2"/>
        <v>0</v>
      </c>
      <c r="G64" s="2">
        <f t="shared" si="2"/>
        <v>0</v>
      </c>
      <c r="H64" s="2">
        <f t="shared" si="2"/>
        <v>0</v>
      </c>
      <c r="I64" s="2">
        <f t="shared" si="2"/>
        <v>0</v>
      </c>
      <c r="J64" s="2">
        <f t="shared" si="2"/>
        <v>0</v>
      </c>
      <c r="K64" s="2">
        <f t="shared" si="2"/>
        <v>0</v>
      </c>
      <c r="L64" s="2">
        <f t="shared" si="2"/>
        <v>0</v>
      </c>
      <c r="M64" s="2">
        <f t="shared" si="2"/>
        <v>0</v>
      </c>
      <c r="N64" s="2">
        <f t="shared" si="2"/>
        <v>0</v>
      </c>
      <c r="O64" s="2">
        <f t="shared" si="2"/>
        <v>0</v>
      </c>
      <c r="P64" s="2">
        <f t="shared" si="2"/>
        <v>0</v>
      </c>
      <c r="Q64" s="2">
        <f t="shared" si="2"/>
        <v>0</v>
      </c>
      <c r="R64" s="2">
        <f t="shared" si="2"/>
        <v>0</v>
      </c>
      <c r="S64" s="2">
        <f t="shared" si="2"/>
        <v>0</v>
      </c>
      <c r="T64" s="2">
        <f t="shared" si="2"/>
        <v>0</v>
      </c>
      <c r="U64" s="2">
        <f t="shared" si="2"/>
        <v>0</v>
      </c>
      <c r="V64" s="2">
        <f t="shared" si="2"/>
        <v>0</v>
      </c>
      <c r="W64" s="2">
        <f t="shared" si="2"/>
        <v>0</v>
      </c>
      <c r="X64" s="2">
        <f t="shared" si="2"/>
        <v>0</v>
      </c>
      <c r="Y64" s="2">
        <f t="shared" si="2"/>
        <v>0</v>
      </c>
      <c r="Z64" s="2">
        <f t="shared" si="2"/>
        <v>0</v>
      </c>
      <c r="AA64" s="2">
        <f t="shared" si="2"/>
        <v>0</v>
      </c>
      <c r="AB64" s="2">
        <f t="shared" si="2"/>
        <v>0</v>
      </c>
      <c r="AC64" s="2">
        <f t="shared" si="2"/>
        <v>0</v>
      </c>
      <c r="AD64" s="2">
        <f t="shared" si="2"/>
        <v>0</v>
      </c>
      <c r="AE64" s="2">
        <f t="shared" si="2"/>
        <v>0</v>
      </c>
      <c r="AF64" s="2">
        <f t="shared" si="2"/>
        <v>0</v>
      </c>
      <c r="AG64" s="2">
        <f t="shared" si="2"/>
        <v>0</v>
      </c>
      <c r="AH64" s="2">
        <f t="shared" ref="AH64:AY64" si="3">IF(COUNTIF(AH3,$A$64),SUM(AH52),0)</f>
        <v>0</v>
      </c>
      <c r="AI64" s="2">
        <f t="shared" si="3"/>
        <v>0</v>
      </c>
      <c r="AJ64" s="2">
        <f t="shared" si="3"/>
        <v>0</v>
      </c>
      <c r="AK64" s="2">
        <f t="shared" si="3"/>
        <v>0</v>
      </c>
      <c r="AL64" s="2">
        <f t="shared" si="3"/>
        <v>0</v>
      </c>
      <c r="AM64" s="2">
        <f t="shared" si="3"/>
        <v>0</v>
      </c>
      <c r="AN64" s="2">
        <f t="shared" si="3"/>
        <v>0</v>
      </c>
      <c r="AO64" s="2">
        <f t="shared" si="3"/>
        <v>0</v>
      </c>
      <c r="AP64" s="2">
        <f t="shared" si="3"/>
        <v>0</v>
      </c>
      <c r="AQ64" s="2">
        <f t="shared" si="3"/>
        <v>0</v>
      </c>
      <c r="AR64" s="2">
        <f t="shared" si="3"/>
        <v>0</v>
      </c>
      <c r="AS64" s="2">
        <f t="shared" si="3"/>
        <v>0</v>
      </c>
      <c r="AT64" s="2">
        <f t="shared" si="3"/>
        <v>0</v>
      </c>
      <c r="AU64" s="2">
        <f t="shared" si="3"/>
        <v>0</v>
      </c>
      <c r="AV64" s="2">
        <f t="shared" si="3"/>
        <v>0</v>
      </c>
      <c r="AW64" s="2">
        <f t="shared" si="3"/>
        <v>0</v>
      </c>
      <c r="AX64" s="2">
        <f t="shared" si="3"/>
        <v>0</v>
      </c>
      <c r="AY64" s="2">
        <f t="shared" si="3"/>
        <v>0</v>
      </c>
      <c r="AZ64" s="2">
        <f>SUM(B64:AY64)</f>
        <v>0</v>
      </c>
      <c r="BA64" s="2">
        <f>COUNTIF($B$3:$AY$3,A64)</f>
        <v>15</v>
      </c>
      <c r="BB64" s="2" t="e">
        <f>AZ64/BA64/$L$1</f>
        <v>#DIV/0!</v>
      </c>
      <c r="BC64" s="189" t="str">
        <f t="shared" ref="BC64:BC82" si="4">A64</f>
        <v>知・技</v>
      </c>
      <c r="BG64" s="130"/>
      <c r="BH64" s="131"/>
    </row>
    <row r="65" spans="1:60" x14ac:dyDescent="0.15">
      <c r="A65" s="40" t="str">
        <f>国語!BF36</f>
        <v>思･判･表</v>
      </c>
      <c r="B65" s="2">
        <f t="shared" ref="B65:AG65" si="5">IF(COUNTIF(B3,$A$65),SUM(B52),0)</f>
        <v>0</v>
      </c>
      <c r="C65" s="2">
        <f t="shared" si="5"/>
        <v>0</v>
      </c>
      <c r="D65" s="2">
        <f t="shared" si="5"/>
        <v>0</v>
      </c>
      <c r="E65" s="2">
        <f t="shared" si="5"/>
        <v>0</v>
      </c>
      <c r="F65" s="2">
        <f t="shared" si="5"/>
        <v>0</v>
      </c>
      <c r="G65" s="2">
        <f t="shared" si="5"/>
        <v>0</v>
      </c>
      <c r="H65" s="2">
        <f t="shared" si="5"/>
        <v>0</v>
      </c>
      <c r="I65" s="2">
        <f t="shared" si="5"/>
        <v>0</v>
      </c>
      <c r="J65" s="2">
        <f t="shared" si="5"/>
        <v>0</v>
      </c>
      <c r="K65" s="2">
        <f t="shared" si="5"/>
        <v>0</v>
      </c>
      <c r="L65" s="2">
        <f t="shared" si="5"/>
        <v>0</v>
      </c>
      <c r="M65" s="2">
        <f t="shared" si="5"/>
        <v>0</v>
      </c>
      <c r="N65" s="2">
        <f t="shared" si="5"/>
        <v>0</v>
      </c>
      <c r="O65" s="2">
        <f t="shared" si="5"/>
        <v>0</v>
      </c>
      <c r="P65" s="2">
        <f t="shared" si="5"/>
        <v>0</v>
      </c>
      <c r="Q65" s="2">
        <f t="shared" si="5"/>
        <v>0</v>
      </c>
      <c r="R65" s="2">
        <f t="shared" si="5"/>
        <v>0</v>
      </c>
      <c r="S65" s="2">
        <f t="shared" si="5"/>
        <v>0</v>
      </c>
      <c r="T65" s="2">
        <f t="shared" si="5"/>
        <v>0</v>
      </c>
      <c r="U65" s="2">
        <f t="shared" si="5"/>
        <v>0</v>
      </c>
      <c r="V65" s="2">
        <f t="shared" si="5"/>
        <v>0</v>
      </c>
      <c r="W65" s="2">
        <f t="shared" si="5"/>
        <v>0</v>
      </c>
      <c r="X65" s="2">
        <f t="shared" si="5"/>
        <v>0</v>
      </c>
      <c r="Y65" s="2">
        <f t="shared" si="5"/>
        <v>0</v>
      </c>
      <c r="Z65" s="2">
        <f t="shared" si="5"/>
        <v>0</v>
      </c>
      <c r="AA65" s="2">
        <f t="shared" si="5"/>
        <v>0</v>
      </c>
      <c r="AB65" s="2">
        <f t="shared" si="5"/>
        <v>0</v>
      </c>
      <c r="AC65" s="2">
        <f t="shared" si="5"/>
        <v>0</v>
      </c>
      <c r="AD65" s="2">
        <f t="shared" si="5"/>
        <v>0</v>
      </c>
      <c r="AE65" s="2">
        <f t="shared" si="5"/>
        <v>0</v>
      </c>
      <c r="AF65" s="2">
        <f t="shared" si="5"/>
        <v>0</v>
      </c>
      <c r="AG65" s="2">
        <f t="shared" si="5"/>
        <v>0</v>
      </c>
      <c r="AH65" s="2">
        <f t="shared" ref="AH65:AY65" si="6">IF(COUNTIF(AH3,$A$65),SUM(AH52),0)</f>
        <v>0</v>
      </c>
      <c r="AI65" s="2">
        <f t="shared" si="6"/>
        <v>0</v>
      </c>
      <c r="AJ65" s="2">
        <f t="shared" si="6"/>
        <v>0</v>
      </c>
      <c r="AK65" s="2">
        <f t="shared" si="6"/>
        <v>0</v>
      </c>
      <c r="AL65" s="2">
        <f t="shared" si="6"/>
        <v>0</v>
      </c>
      <c r="AM65" s="2">
        <f t="shared" si="6"/>
        <v>0</v>
      </c>
      <c r="AN65" s="2">
        <f t="shared" si="6"/>
        <v>0</v>
      </c>
      <c r="AO65" s="2">
        <f t="shared" si="6"/>
        <v>0</v>
      </c>
      <c r="AP65" s="2">
        <f t="shared" si="6"/>
        <v>0</v>
      </c>
      <c r="AQ65" s="2">
        <f t="shared" si="6"/>
        <v>0</v>
      </c>
      <c r="AR65" s="2">
        <f t="shared" si="6"/>
        <v>0</v>
      </c>
      <c r="AS65" s="2">
        <f t="shared" si="6"/>
        <v>0</v>
      </c>
      <c r="AT65" s="2">
        <f t="shared" si="6"/>
        <v>0</v>
      </c>
      <c r="AU65" s="2">
        <f t="shared" si="6"/>
        <v>0</v>
      </c>
      <c r="AV65" s="2">
        <f t="shared" si="6"/>
        <v>0</v>
      </c>
      <c r="AW65" s="2">
        <f t="shared" si="6"/>
        <v>0</v>
      </c>
      <c r="AX65" s="2">
        <f t="shared" si="6"/>
        <v>0</v>
      </c>
      <c r="AY65" s="2">
        <f t="shared" si="6"/>
        <v>0</v>
      </c>
      <c r="AZ65" s="2">
        <f>SUM(B65:AY65)</f>
        <v>0</v>
      </c>
      <c r="BA65" s="2">
        <f>COUNTIF($B$3:$AY$3,A65)</f>
        <v>10</v>
      </c>
      <c r="BB65" s="2" t="e">
        <f>AZ65/BA65/$L$1</f>
        <v>#DIV/0!</v>
      </c>
      <c r="BC65" s="189" t="str">
        <f t="shared" si="4"/>
        <v>思･判･表</v>
      </c>
      <c r="BG65" s="130"/>
      <c r="BH65" s="131"/>
    </row>
    <row r="66" spans="1:60" x14ac:dyDescent="0.15">
      <c r="A66" s="40" t="str">
        <f>国語!BF37</f>
        <v>-</v>
      </c>
      <c r="B66" s="2">
        <f t="shared" ref="B66:AG66" si="7">IF(COUNTIF(B3,$A$66),SUM(B52),0)</f>
        <v>0</v>
      </c>
      <c r="C66" s="2">
        <f t="shared" si="7"/>
        <v>0</v>
      </c>
      <c r="D66" s="2">
        <f t="shared" si="7"/>
        <v>0</v>
      </c>
      <c r="E66" s="2">
        <f t="shared" si="7"/>
        <v>0</v>
      </c>
      <c r="F66" s="2">
        <f t="shared" si="7"/>
        <v>0</v>
      </c>
      <c r="G66" s="2">
        <f t="shared" si="7"/>
        <v>0</v>
      </c>
      <c r="H66" s="2">
        <f t="shared" si="7"/>
        <v>0</v>
      </c>
      <c r="I66" s="2">
        <f t="shared" si="7"/>
        <v>0</v>
      </c>
      <c r="J66" s="2">
        <f t="shared" si="7"/>
        <v>0</v>
      </c>
      <c r="K66" s="2">
        <f t="shared" si="7"/>
        <v>0</v>
      </c>
      <c r="L66" s="2">
        <f t="shared" si="7"/>
        <v>0</v>
      </c>
      <c r="M66" s="2">
        <f t="shared" si="7"/>
        <v>0</v>
      </c>
      <c r="N66" s="2">
        <f t="shared" si="7"/>
        <v>0</v>
      </c>
      <c r="O66" s="2">
        <f t="shared" si="7"/>
        <v>0</v>
      </c>
      <c r="P66" s="2">
        <f t="shared" si="7"/>
        <v>0</v>
      </c>
      <c r="Q66" s="2">
        <f t="shared" si="7"/>
        <v>0</v>
      </c>
      <c r="R66" s="2">
        <f t="shared" si="7"/>
        <v>0</v>
      </c>
      <c r="S66" s="2">
        <f t="shared" si="7"/>
        <v>0</v>
      </c>
      <c r="T66" s="2">
        <f t="shared" si="7"/>
        <v>0</v>
      </c>
      <c r="U66" s="2">
        <f t="shared" si="7"/>
        <v>0</v>
      </c>
      <c r="V66" s="2">
        <f t="shared" si="7"/>
        <v>0</v>
      </c>
      <c r="W66" s="2">
        <f t="shared" si="7"/>
        <v>0</v>
      </c>
      <c r="X66" s="2">
        <f t="shared" si="7"/>
        <v>0</v>
      </c>
      <c r="Y66" s="2">
        <f t="shared" si="7"/>
        <v>0</v>
      </c>
      <c r="Z66" s="2">
        <f t="shared" si="7"/>
        <v>0</v>
      </c>
      <c r="AA66" s="2">
        <f t="shared" si="7"/>
        <v>0</v>
      </c>
      <c r="AB66" s="2">
        <f t="shared" si="7"/>
        <v>0</v>
      </c>
      <c r="AC66" s="2">
        <f t="shared" si="7"/>
        <v>0</v>
      </c>
      <c r="AD66" s="2">
        <f t="shared" si="7"/>
        <v>0</v>
      </c>
      <c r="AE66" s="2">
        <f t="shared" si="7"/>
        <v>0</v>
      </c>
      <c r="AF66" s="2">
        <f t="shared" si="7"/>
        <v>0</v>
      </c>
      <c r="AG66" s="2">
        <f t="shared" si="7"/>
        <v>0</v>
      </c>
      <c r="AH66" s="2">
        <f t="shared" ref="AH66:AY66" si="8">IF(COUNTIF(AH3,$A$66),SUM(AH52),0)</f>
        <v>0</v>
      </c>
      <c r="AI66" s="2">
        <f t="shared" si="8"/>
        <v>0</v>
      </c>
      <c r="AJ66" s="2">
        <f t="shared" si="8"/>
        <v>0</v>
      </c>
      <c r="AK66" s="2">
        <f t="shared" si="8"/>
        <v>0</v>
      </c>
      <c r="AL66" s="2">
        <f t="shared" si="8"/>
        <v>0</v>
      </c>
      <c r="AM66" s="2">
        <f t="shared" si="8"/>
        <v>0</v>
      </c>
      <c r="AN66" s="2">
        <f t="shared" si="8"/>
        <v>0</v>
      </c>
      <c r="AO66" s="2">
        <f t="shared" si="8"/>
        <v>0</v>
      </c>
      <c r="AP66" s="2">
        <f t="shared" si="8"/>
        <v>0</v>
      </c>
      <c r="AQ66" s="2">
        <f t="shared" si="8"/>
        <v>0</v>
      </c>
      <c r="AR66" s="2">
        <f t="shared" si="8"/>
        <v>0</v>
      </c>
      <c r="AS66" s="2">
        <f t="shared" si="8"/>
        <v>0</v>
      </c>
      <c r="AT66" s="2">
        <f t="shared" si="8"/>
        <v>0</v>
      </c>
      <c r="AU66" s="2">
        <f t="shared" si="8"/>
        <v>0</v>
      </c>
      <c r="AV66" s="2">
        <f t="shared" si="8"/>
        <v>0</v>
      </c>
      <c r="AW66" s="2">
        <f t="shared" si="8"/>
        <v>0</v>
      </c>
      <c r="AX66" s="2">
        <f t="shared" si="8"/>
        <v>0</v>
      </c>
      <c r="AY66" s="2">
        <f t="shared" si="8"/>
        <v>0</v>
      </c>
      <c r="AZ66" s="2">
        <f>SUM(B66:AY66)</f>
        <v>0</v>
      </c>
      <c r="BA66" s="2">
        <f>COUNTIF($B$3:$AY$3,A66)</f>
        <v>0</v>
      </c>
      <c r="BB66" s="2" t="e">
        <f>AZ66/BA66/$L$1</f>
        <v>#DIV/0!</v>
      </c>
      <c r="BC66" s="189" t="str">
        <f t="shared" si="4"/>
        <v>-</v>
      </c>
      <c r="BG66" s="130"/>
      <c r="BH66" s="131"/>
    </row>
    <row r="67" spans="1:60" x14ac:dyDescent="0.15">
      <c r="A67" s="40" t="str">
        <f>国語!BF38</f>
        <v>-</v>
      </c>
      <c r="B67" s="2">
        <f t="shared" ref="B67:AG67" si="9">IF(COUNTIF(B3,$A$67),SUM(B52),0)</f>
        <v>0</v>
      </c>
      <c r="C67" s="2">
        <f t="shared" si="9"/>
        <v>0</v>
      </c>
      <c r="D67" s="2">
        <f t="shared" si="9"/>
        <v>0</v>
      </c>
      <c r="E67" s="2">
        <f t="shared" si="9"/>
        <v>0</v>
      </c>
      <c r="F67" s="2">
        <f t="shared" si="9"/>
        <v>0</v>
      </c>
      <c r="G67" s="2">
        <f t="shared" si="9"/>
        <v>0</v>
      </c>
      <c r="H67" s="2">
        <f t="shared" si="9"/>
        <v>0</v>
      </c>
      <c r="I67" s="2">
        <f t="shared" si="9"/>
        <v>0</v>
      </c>
      <c r="J67" s="2">
        <f t="shared" si="9"/>
        <v>0</v>
      </c>
      <c r="K67" s="2">
        <f t="shared" si="9"/>
        <v>0</v>
      </c>
      <c r="L67" s="2">
        <f t="shared" si="9"/>
        <v>0</v>
      </c>
      <c r="M67" s="2">
        <f t="shared" si="9"/>
        <v>0</v>
      </c>
      <c r="N67" s="2">
        <f t="shared" si="9"/>
        <v>0</v>
      </c>
      <c r="O67" s="2">
        <f t="shared" si="9"/>
        <v>0</v>
      </c>
      <c r="P67" s="2">
        <f t="shared" si="9"/>
        <v>0</v>
      </c>
      <c r="Q67" s="2">
        <f t="shared" si="9"/>
        <v>0</v>
      </c>
      <c r="R67" s="2">
        <f t="shared" si="9"/>
        <v>0</v>
      </c>
      <c r="S67" s="2">
        <f t="shared" si="9"/>
        <v>0</v>
      </c>
      <c r="T67" s="2">
        <f t="shared" si="9"/>
        <v>0</v>
      </c>
      <c r="U67" s="2">
        <f t="shared" si="9"/>
        <v>0</v>
      </c>
      <c r="V67" s="2">
        <f t="shared" si="9"/>
        <v>0</v>
      </c>
      <c r="W67" s="2">
        <f t="shared" si="9"/>
        <v>0</v>
      </c>
      <c r="X67" s="2">
        <f t="shared" si="9"/>
        <v>0</v>
      </c>
      <c r="Y67" s="2">
        <f t="shared" si="9"/>
        <v>0</v>
      </c>
      <c r="Z67" s="2">
        <f t="shared" si="9"/>
        <v>0</v>
      </c>
      <c r="AA67" s="2">
        <f t="shared" si="9"/>
        <v>0</v>
      </c>
      <c r="AB67" s="2">
        <f t="shared" si="9"/>
        <v>0</v>
      </c>
      <c r="AC67" s="2">
        <f t="shared" si="9"/>
        <v>0</v>
      </c>
      <c r="AD67" s="2">
        <f t="shared" si="9"/>
        <v>0</v>
      </c>
      <c r="AE67" s="2">
        <f t="shared" si="9"/>
        <v>0</v>
      </c>
      <c r="AF67" s="2">
        <f t="shared" si="9"/>
        <v>0</v>
      </c>
      <c r="AG67" s="2">
        <f t="shared" si="9"/>
        <v>0</v>
      </c>
      <c r="AH67" s="2">
        <f t="shared" ref="AH67:AY67" si="10">IF(COUNTIF(AH3,$A$67),SUM(AH52),0)</f>
        <v>0</v>
      </c>
      <c r="AI67" s="2">
        <f t="shared" si="10"/>
        <v>0</v>
      </c>
      <c r="AJ67" s="2">
        <f t="shared" si="10"/>
        <v>0</v>
      </c>
      <c r="AK67" s="2">
        <f t="shared" si="10"/>
        <v>0</v>
      </c>
      <c r="AL67" s="2">
        <f t="shared" si="10"/>
        <v>0</v>
      </c>
      <c r="AM67" s="2">
        <f t="shared" si="10"/>
        <v>0</v>
      </c>
      <c r="AN67" s="2">
        <f t="shared" si="10"/>
        <v>0</v>
      </c>
      <c r="AO67" s="2">
        <f t="shared" si="10"/>
        <v>0</v>
      </c>
      <c r="AP67" s="2">
        <f t="shared" si="10"/>
        <v>0</v>
      </c>
      <c r="AQ67" s="2">
        <f t="shared" si="10"/>
        <v>0</v>
      </c>
      <c r="AR67" s="2">
        <f t="shared" si="10"/>
        <v>0</v>
      </c>
      <c r="AS67" s="2">
        <f t="shared" si="10"/>
        <v>0</v>
      </c>
      <c r="AT67" s="2">
        <f t="shared" si="10"/>
        <v>0</v>
      </c>
      <c r="AU67" s="2">
        <f t="shared" si="10"/>
        <v>0</v>
      </c>
      <c r="AV67" s="2">
        <f t="shared" si="10"/>
        <v>0</v>
      </c>
      <c r="AW67" s="2">
        <f t="shared" si="10"/>
        <v>0</v>
      </c>
      <c r="AX67" s="2">
        <f t="shared" si="10"/>
        <v>0</v>
      </c>
      <c r="AY67" s="2">
        <f t="shared" si="10"/>
        <v>0</v>
      </c>
      <c r="AZ67" s="2">
        <f>SUM(B67:AY67)</f>
        <v>0</v>
      </c>
      <c r="BA67" s="2">
        <f>COUNTIF($B$3:$AY$3,A67)</f>
        <v>0</v>
      </c>
      <c r="BB67" s="2" t="e">
        <f>AZ67/BA67/$L$1</f>
        <v>#DIV/0!</v>
      </c>
      <c r="BC67" s="189" t="str">
        <f t="shared" si="4"/>
        <v>-</v>
      </c>
      <c r="BG67" s="130"/>
      <c r="BH67" s="131"/>
    </row>
    <row r="68" spans="1:60" x14ac:dyDescent="0.15">
      <c r="A68" s="40" t="str">
        <f>国語!BF39</f>
        <v>-</v>
      </c>
      <c r="B68" s="2">
        <f t="shared" ref="B68:AG68" si="11">IF(COUNTIF(B3,$A$68),SUM(B52),0)</f>
        <v>0</v>
      </c>
      <c r="C68" s="2">
        <f t="shared" si="11"/>
        <v>0</v>
      </c>
      <c r="D68" s="2">
        <f t="shared" si="11"/>
        <v>0</v>
      </c>
      <c r="E68" s="2">
        <f t="shared" si="11"/>
        <v>0</v>
      </c>
      <c r="F68" s="2">
        <f t="shared" si="11"/>
        <v>0</v>
      </c>
      <c r="G68" s="2">
        <f t="shared" si="11"/>
        <v>0</v>
      </c>
      <c r="H68" s="2">
        <f t="shared" si="11"/>
        <v>0</v>
      </c>
      <c r="I68" s="2">
        <f t="shared" si="11"/>
        <v>0</v>
      </c>
      <c r="J68" s="2">
        <f t="shared" si="11"/>
        <v>0</v>
      </c>
      <c r="K68" s="2">
        <f t="shared" si="11"/>
        <v>0</v>
      </c>
      <c r="L68" s="2">
        <f t="shared" si="11"/>
        <v>0</v>
      </c>
      <c r="M68" s="2">
        <f t="shared" si="11"/>
        <v>0</v>
      </c>
      <c r="N68" s="2">
        <f t="shared" si="11"/>
        <v>0</v>
      </c>
      <c r="O68" s="2">
        <f t="shared" si="11"/>
        <v>0</v>
      </c>
      <c r="P68" s="2">
        <f t="shared" si="11"/>
        <v>0</v>
      </c>
      <c r="Q68" s="2">
        <f t="shared" si="11"/>
        <v>0</v>
      </c>
      <c r="R68" s="2">
        <f t="shared" si="11"/>
        <v>0</v>
      </c>
      <c r="S68" s="2">
        <f t="shared" si="11"/>
        <v>0</v>
      </c>
      <c r="T68" s="2">
        <f t="shared" si="11"/>
        <v>0</v>
      </c>
      <c r="U68" s="2">
        <f t="shared" si="11"/>
        <v>0</v>
      </c>
      <c r="V68" s="2">
        <f t="shared" si="11"/>
        <v>0</v>
      </c>
      <c r="W68" s="2">
        <f t="shared" si="11"/>
        <v>0</v>
      </c>
      <c r="X68" s="2">
        <f t="shared" si="11"/>
        <v>0</v>
      </c>
      <c r="Y68" s="2">
        <f t="shared" si="11"/>
        <v>0</v>
      </c>
      <c r="Z68" s="2">
        <f t="shared" si="11"/>
        <v>0</v>
      </c>
      <c r="AA68" s="2">
        <f t="shared" si="11"/>
        <v>0</v>
      </c>
      <c r="AB68" s="2">
        <f t="shared" si="11"/>
        <v>0</v>
      </c>
      <c r="AC68" s="2">
        <f t="shared" si="11"/>
        <v>0</v>
      </c>
      <c r="AD68" s="2">
        <f t="shared" si="11"/>
        <v>0</v>
      </c>
      <c r="AE68" s="2">
        <f t="shared" si="11"/>
        <v>0</v>
      </c>
      <c r="AF68" s="2">
        <f t="shared" si="11"/>
        <v>0</v>
      </c>
      <c r="AG68" s="2">
        <f t="shared" si="11"/>
        <v>0</v>
      </c>
      <c r="AH68" s="2">
        <f t="shared" ref="AH68:AY68" si="12">IF(COUNTIF(AH3,$A$68),SUM(AH52),0)</f>
        <v>0</v>
      </c>
      <c r="AI68" s="2">
        <f t="shared" si="12"/>
        <v>0</v>
      </c>
      <c r="AJ68" s="2">
        <f t="shared" si="12"/>
        <v>0</v>
      </c>
      <c r="AK68" s="2">
        <f t="shared" si="12"/>
        <v>0</v>
      </c>
      <c r="AL68" s="2">
        <f t="shared" si="12"/>
        <v>0</v>
      </c>
      <c r="AM68" s="2">
        <f t="shared" si="12"/>
        <v>0</v>
      </c>
      <c r="AN68" s="2">
        <f t="shared" si="12"/>
        <v>0</v>
      </c>
      <c r="AO68" s="2">
        <f t="shared" si="12"/>
        <v>0</v>
      </c>
      <c r="AP68" s="2">
        <f t="shared" si="12"/>
        <v>0</v>
      </c>
      <c r="AQ68" s="2">
        <f t="shared" si="12"/>
        <v>0</v>
      </c>
      <c r="AR68" s="2">
        <f t="shared" si="12"/>
        <v>0</v>
      </c>
      <c r="AS68" s="2">
        <f t="shared" si="12"/>
        <v>0</v>
      </c>
      <c r="AT68" s="2">
        <f t="shared" si="12"/>
        <v>0</v>
      </c>
      <c r="AU68" s="2">
        <f t="shared" si="12"/>
        <v>0</v>
      </c>
      <c r="AV68" s="2">
        <f t="shared" si="12"/>
        <v>0</v>
      </c>
      <c r="AW68" s="2">
        <f t="shared" si="12"/>
        <v>0</v>
      </c>
      <c r="AX68" s="2">
        <f t="shared" si="12"/>
        <v>0</v>
      </c>
      <c r="AY68" s="2">
        <f t="shared" si="12"/>
        <v>0</v>
      </c>
      <c r="AZ68" s="2">
        <f>SUM(B68:AY68)</f>
        <v>0</v>
      </c>
      <c r="BA68" s="2">
        <f>COUNTIF($B$3:$AY$3,A68)</f>
        <v>0</v>
      </c>
      <c r="BB68" s="2" t="e">
        <f>AZ68/BA68/$L$1</f>
        <v>#DIV/0!</v>
      </c>
      <c r="BC68" s="189" t="str">
        <f t="shared" si="4"/>
        <v>-</v>
      </c>
      <c r="BG68" s="130"/>
      <c r="BH68" s="131"/>
    </row>
    <row r="69" spans="1:60" x14ac:dyDescent="0.15">
      <c r="BG69" s="130"/>
      <c r="BH69" s="131"/>
    </row>
    <row r="70" spans="1:60" x14ac:dyDescent="0.15">
      <c r="A70" s="2" t="s">
        <v>239</v>
      </c>
      <c r="BC70" s="189" t="str">
        <f t="shared" si="4"/>
        <v>観点別誤答数</v>
      </c>
      <c r="BG70" s="130"/>
      <c r="BH70" s="131"/>
    </row>
    <row r="71" spans="1:60" x14ac:dyDescent="0.15">
      <c r="A71" s="2" t="str">
        <f>A64</f>
        <v>知・技</v>
      </c>
      <c r="B71" s="2">
        <f t="shared" ref="B71:AG71" si="13">IF(COUNTIF(B3,$A$64),SUM(B53),0)</f>
        <v>0</v>
      </c>
      <c r="C71" s="2">
        <f t="shared" si="13"/>
        <v>0</v>
      </c>
      <c r="D71" s="2">
        <f t="shared" si="13"/>
        <v>0</v>
      </c>
      <c r="E71" s="2">
        <f t="shared" si="13"/>
        <v>0</v>
      </c>
      <c r="F71" s="2">
        <f t="shared" si="13"/>
        <v>0</v>
      </c>
      <c r="G71" s="2">
        <f t="shared" si="13"/>
        <v>0</v>
      </c>
      <c r="H71" s="2">
        <f t="shared" si="13"/>
        <v>0</v>
      </c>
      <c r="I71" s="2">
        <f t="shared" si="13"/>
        <v>0</v>
      </c>
      <c r="J71" s="2">
        <f t="shared" si="13"/>
        <v>0</v>
      </c>
      <c r="K71" s="2">
        <f t="shared" si="13"/>
        <v>0</v>
      </c>
      <c r="L71" s="2">
        <f t="shared" si="13"/>
        <v>0</v>
      </c>
      <c r="M71" s="2">
        <f t="shared" si="13"/>
        <v>0</v>
      </c>
      <c r="N71" s="2">
        <f t="shared" si="13"/>
        <v>0</v>
      </c>
      <c r="O71" s="2">
        <f t="shared" si="13"/>
        <v>0</v>
      </c>
      <c r="P71" s="2">
        <f t="shared" si="13"/>
        <v>0</v>
      </c>
      <c r="Q71" s="2">
        <f t="shared" si="13"/>
        <v>0</v>
      </c>
      <c r="R71" s="2">
        <f t="shared" si="13"/>
        <v>0</v>
      </c>
      <c r="S71" s="2">
        <f t="shared" si="13"/>
        <v>0</v>
      </c>
      <c r="T71" s="2">
        <f t="shared" si="13"/>
        <v>0</v>
      </c>
      <c r="U71" s="2">
        <f t="shared" si="13"/>
        <v>0</v>
      </c>
      <c r="V71" s="2">
        <f t="shared" si="13"/>
        <v>0</v>
      </c>
      <c r="W71" s="2">
        <f t="shared" si="13"/>
        <v>0</v>
      </c>
      <c r="X71" s="2">
        <f t="shared" si="13"/>
        <v>0</v>
      </c>
      <c r="Y71" s="2">
        <f t="shared" si="13"/>
        <v>0</v>
      </c>
      <c r="Z71" s="2">
        <f t="shared" si="13"/>
        <v>0</v>
      </c>
      <c r="AA71" s="2">
        <f t="shared" si="13"/>
        <v>0</v>
      </c>
      <c r="AB71" s="2">
        <f t="shared" si="13"/>
        <v>0</v>
      </c>
      <c r="AC71" s="2">
        <f t="shared" si="13"/>
        <v>0</v>
      </c>
      <c r="AD71" s="2">
        <f t="shared" si="13"/>
        <v>0</v>
      </c>
      <c r="AE71" s="2">
        <f t="shared" si="13"/>
        <v>0</v>
      </c>
      <c r="AF71" s="2">
        <f t="shared" si="13"/>
        <v>0</v>
      </c>
      <c r="AG71" s="2">
        <f t="shared" si="13"/>
        <v>0</v>
      </c>
      <c r="AH71" s="2">
        <f t="shared" ref="AH71:AY71" si="14">IF(COUNTIF(AH3,$A$64),SUM(AH53),0)</f>
        <v>0</v>
      </c>
      <c r="AI71" s="2">
        <f t="shared" si="14"/>
        <v>0</v>
      </c>
      <c r="AJ71" s="2">
        <f t="shared" si="14"/>
        <v>0</v>
      </c>
      <c r="AK71" s="2">
        <f t="shared" si="14"/>
        <v>0</v>
      </c>
      <c r="AL71" s="2">
        <f t="shared" si="14"/>
        <v>0</v>
      </c>
      <c r="AM71" s="2">
        <f t="shared" si="14"/>
        <v>0</v>
      </c>
      <c r="AN71" s="2">
        <f t="shared" si="14"/>
        <v>0</v>
      </c>
      <c r="AO71" s="2">
        <f t="shared" si="14"/>
        <v>0</v>
      </c>
      <c r="AP71" s="2">
        <f t="shared" si="14"/>
        <v>0</v>
      </c>
      <c r="AQ71" s="2">
        <f t="shared" si="14"/>
        <v>0</v>
      </c>
      <c r="AR71" s="2">
        <f t="shared" si="14"/>
        <v>0</v>
      </c>
      <c r="AS71" s="2">
        <f t="shared" si="14"/>
        <v>0</v>
      </c>
      <c r="AT71" s="2">
        <f t="shared" si="14"/>
        <v>0</v>
      </c>
      <c r="AU71" s="2">
        <f t="shared" si="14"/>
        <v>0</v>
      </c>
      <c r="AV71" s="2">
        <f t="shared" si="14"/>
        <v>0</v>
      </c>
      <c r="AW71" s="2">
        <f t="shared" si="14"/>
        <v>0</v>
      </c>
      <c r="AX71" s="2">
        <f t="shared" si="14"/>
        <v>0</v>
      </c>
      <c r="AY71" s="2">
        <f t="shared" si="14"/>
        <v>0</v>
      </c>
      <c r="AZ71" s="2">
        <f>SUM(B71:AY71)</f>
        <v>0</v>
      </c>
      <c r="BA71" s="2">
        <f>BA64</f>
        <v>15</v>
      </c>
      <c r="BB71" s="2" t="e">
        <f>AZ71/BA71/$L$1</f>
        <v>#DIV/0!</v>
      </c>
      <c r="BC71" s="189" t="str">
        <f t="shared" si="4"/>
        <v>知・技</v>
      </c>
      <c r="BG71" s="130"/>
      <c r="BH71" s="131"/>
    </row>
    <row r="72" spans="1:60" x14ac:dyDescent="0.15">
      <c r="A72" s="2" t="str">
        <f>A65</f>
        <v>思･判･表</v>
      </c>
      <c r="B72" s="2">
        <f t="shared" ref="B72:AG72" si="15">IF(COUNTIF(B3,$A$65),SUM(B53),0)</f>
        <v>0</v>
      </c>
      <c r="C72" s="2">
        <f t="shared" si="15"/>
        <v>0</v>
      </c>
      <c r="D72" s="2">
        <f t="shared" si="15"/>
        <v>0</v>
      </c>
      <c r="E72" s="2">
        <f t="shared" si="15"/>
        <v>0</v>
      </c>
      <c r="F72" s="2">
        <f t="shared" si="15"/>
        <v>0</v>
      </c>
      <c r="G72" s="2">
        <f t="shared" si="15"/>
        <v>0</v>
      </c>
      <c r="H72" s="2">
        <f t="shared" si="15"/>
        <v>0</v>
      </c>
      <c r="I72" s="2">
        <f t="shared" si="15"/>
        <v>0</v>
      </c>
      <c r="J72" s="2">
        <f t="shared" si="15"/>
        <v>0</v>
      </c>
      <c r="K72" s="2">
        <f t="shared" si="15"/>
        <v>0</v>
      </c>
      <c r="L72" s="2">
        <f t="shared" si="15"/>
        <v>0</v>
      </c>
      <c r="M72" s="2">
        <f t="shared" si="15"/>
        <v>0</v>
      </c>
      <c r="N72" s="2">
        <f t="shared" si="15"/>
        <v>0</v>
      </c>
      <c r="O72" s="2">
        <f t="shared" si="15"/>
        <v>0</v>
      </c>
      <c r="P72" s="2">
        <f t="shared" si="15"/>
        <v>0</v>
      </c>
      <c r="Q72" s="2">
        <f t="shared" si="15"/>
        <v>0</v>
      </c>
      <c r="R72" s="2">
        <f t="shared" si="15"/>
        <v>0</v>
      </c>
      <c r="S72" s="2">
        <f t="shared" si="15"/>
        <v>0</v>
      </c>
      <c r="T72" s="2">
        <f t="shared" si="15"/>
        <v>0</v>
      </c>
      <c r="U72" s="2">
        <f t="shared" si="15"/>
        <v>0</v>
      </c>
      <c r="V72" s="2">
        <f t="shared" si="15"/>
        <v>0</v>
      </c>
      <c r="W72" s="2">
        <f t="shared" si="15"/>
        <v>0</v>
      </c>
      <c r="X72" s="2">
        <f t="shared" si="15"/>
        <v>0</v>
      </c>
      <c r="Y72" s="2">
        <f t="shared" si="15"/>
        <v>0</v>
      </c>
      <c r="Z72" s="2">
        <f t="shared" si="15"/>
        <v>0</v>
      </c>
      <c r="AA72" s="2">
        <f t="shared" si="15"/>
        <v>0</v>
      </c>
      <c r="AB72" s="2">
        <f t="shared" si="15"/>
        <v>0</v>
      </c>
      <c r="AC72" s="2">
        <f t="shared" si="15"/>
        <v>0</v>
      </c>
      <c r="AD72" s="2">
        <f t="shared" si="15"/>
        <v>0</v>
      </c>
      <c r="AE72" s="2">
        <f t="shared" si="15"/>
        <v>0</v>
      </c>
      <c r="AF72" s="2">
        <f t="shared" si="15"/>
        <v>0</v>
      </c>
      <c r="AG72" s="2">
        <f t="shared" si="15"/>
        <v>0</v>
      </c>
      <c r="AH72" s="2">
        <f t="shared" ref="AH72:AY72" si="16">IF(COUNTIF(AH3,$A$65),SUM(AH53),0)</f>
        <v>0</v>
      </c>
      <c r="AI72" s="2">
        <f t="shared" si="16"/>
        <v>0</v>
      </c>
      <c r="AJ72" s="2">
        <f t="shared" si="16"/>
        <v>0</v>
      </c>
      <c r="AK72" s="2">
        <f t="shared" si="16"/>
        <v>0</v>
      </c>
      <c r="AL72" s="2">
        <f t="shared" si="16"/>
        <v>0</v>
      </c>
      <c r="AM72" s="2">
        <f t="shared" si="16"/>
        <v>0</v>
      </c>
      <c r="AN72" s="2">
        <f t="shared" si="16"/>
        <v>0</v>
      </c>
      <c r="AO72" s="2">
        <f t="shared" si="16"/>
        <v>0</v>
      </c>
      <c r="AP72" s="2">
        <f t="shared" si="16"/>
        <v>0</v>
      </c>
      <c r="AQ72" s="2">
        <f t="shared" si="16"/>
        <v>0</v>
      </c>
      <c r="AR72" s="2">
        <f t="shared" si="16"/>
        <v>0</v>
      </c>
      <c r="AS72" s="2">
        <f t="shared" si="16"/>
        <v>0</v>
      </c>
      <c r="AT72" s="2">
        <f t="shared" si="16"/>
        <v>0</v>
      </c>
      <c r="AU72" s="2">
        <f t="shared" si="16"/>
        <v>0</v>
      </c>
      <c r="AV72" s="2">
        <f t="shared" si="16"/>
        <v>0</v>
      </c>
      <c r="AW72" s="2">
        <f t="shared" si="16"/>
        <v>0</v>
      </c>
      <c r="AX72" s="2">
        <f t="shared" si="16"/>
        <v>0</v>
      </c>
      <c r="AY72" s="2">
        <f t="shared" si="16"/>
        <v>0</v>
      </c>
      <c r="AZ72" s="2">
        <f>SUM(B72:AY72)</f>
        <v>0</v>
      </c>
      <c r="BA72" s="2">
        <f>BA65</f>
        <v>10</v>
      </c>
      <c r="BB72" s="2" t="e">
        <f>AZ72/BA72/$L$1</f>
        <v>#DIV/0!</v>
      </c>
      <c r="BC72" s="189" t="str">
        <f t="shared" si="4"/>
        <v>思･判･表</v>
      </c>
      <c r="BG72" s="130"/>
      <c r="BH72" s="131"/>
    </row>
    <row r="73" spans="1:60" x14ac:dyDescent="0.15">
      <c r="A73" s="2" t="str">
        <f>A66</f>
        <v>-</v>
      </c>
      <c r="B73" s="2">
        <f t="shared" ref="B73:AG73" si="17">IF(COUNTIF(B3,$A$66),SUM(B53),0)</f>
        <v>0</v>
      </c>
      <c r="C73" s="2">
        <f t="shared" si="17"/>
        <v>0</v>
      </c>
      <c r="D73" s="2">
        <f t="shared" si="17"/>
        <v>0</v>
      </c>
      <c r="E73" s="2">
        <f t="shared" si="17"/>
        <v>0</v>
      </c>
      <c r="F73" s="2">
        <f t="shared" si="17"/>
        <v>0</v>
      </c>
      <c r="G73" s="2">
        <f t="shared" si="17"/>
        <v>0</v>
      </c>
      <c r="H73" s="2">
        <f t="shared" si="17"/>
        <v>0</v>
      </c>
      <c r="I73" s="2">
        <f t="shared" si="17"/>
        <v>0</v>
      </c>
      <c r="J73" s="2">
        <f t="shared" si="17"/>
        <v>0</v>
      </c>
      <c r="K73" s="2">
        <f t="shared" si="17"/>
        <v>0</v>
      </c>
      <c r="L73" s="2">
        <f t="shared" si="17"/>
        <v>0</v>
      </c>
      <c r="M73" s="2">
        <f t="shared" si="17"/>
        <v>0</v>
      </c>
      <c r="N73" s="2">
        <f t="shared" si="17"/>
        <v>0</v>
      </c>
      <c r="O73" s="2">
        <f t="shared" si="17"/>
        <v>0</v>
      </c>
      <c r="P73" s="2">
        <f t="shared" si="17"/>
        <v>0</v>
      </c>
      <c r="Q73" s="2">
        <f t="shared" si="17"/>
        <v>0</v>
      </c>
      <c r="R73" s="2">
        <f t="shared" si="17"/>
        <v>0</v>
      </c>
      <c r="S73" s="2">
        <f t="shared" si="17"/>
        <v>0</v>
      </c>
      <c r="T73" s="2">
        <f t="shared" si="17"/>
        <v>0</v>
      </c>
      <c r="U73" s="2">
        <f t="shared" si="17"/>
        <v>0</v>
      </c>
      <c r="V73" s="2">
        <f t="shared" si="17"/>
        <v>0</v>
      </c>
      <c r="W73" s="2">
        <f t="shared" si="17"/>
        <v>0</v>
      </c>
      <c r="X73" s="2">
        <f t="shared" si="17"/>
        <v>0</v>
      </c>
      <c r="Y73" s="2">
        <f t="shared" si="17"/>
        <v>0</v>
      </c>
      <c r="Z73" s="2">
        <f t="shared" si="17"/>
        <v>0</v>
      </c>
      <c r="AA73" s="2">
        <f t="shared" si="17"/>
        <v>0</v>
      </c>
      <c r="AB73" s="2">
        <f t="shared" si="17"/>
        <v>0</v>
      </c>
      <c r="AC73" s="2">
        <f t="shared" si="17"/>
        <v>0</v>
      </c>
      <c r="AD73" s="2">
        <f t="shared" si="17"/>
        <v>0</v>
      </c>
      <c r="AE73" s="2">
        <f t="shared" si="17"/>
        <v>0</v>
      </c>
      <c r="AF73" s="2">
        <f t="shared" si="17"/>
        <v>0</v>
      </c>
      <c r="AG73" s="2">
        <f t="shared" si="17"/>
        <v>0</v>
      </c>
      <c r="AH73" s="2">
        <f t="shared" ref="AH73:AY73" si="18">IF(COUNTIF(AH3,$A$66),SUM(AH53),0)</f>
        <v>0</v>
      </c>
      <c r="AI73" s="2">
        <f t="shared" si="18"/>
        <v>0</v>
      </c>
      <c r="AJ73" s="2">
        <f t="shared" si="18"/>
        <v>0</v>
      </c>
      <c r="AK73" s="2">
        <f t="shared" si="18"/>
        <v>0</v>
      </c>
      <c r="AL73" s="2">
        <f t="shared" si="18"/>
        <v>0</v>
      </c>
      <c r="AM73" s="2">
        <f t="shared" si="18"/>
        <v>0</v>
      </c>
      <c r="AN73" s="2">
        <f t="shared" si="18"/>
        <v>0</v>
      </c>
      <c r="AO73" s="2">
        <f t="shared" si="18"/>
        <v>0</v>
      </c>
      <c r="AP73" s="2">
        <f t="shared" si="18"/>
        <v>0</v>
      </c>
      <c r="AQ73" s="2">
        <f t="shared" si="18"/>
        <v>0</v>
      </c>
      <c r="AR73" s="2">
        <f t="shared" si="18"/>
        <v>0</v>
      </c>
      <c r="AS73" s="2">
        <f t="shared" si="18"/>
        <v>0</v>
      </c>
      <c r="AT73" s="2">
        <f t="shared" si="18"/>
        <v>0</v>
      </c>
      <c r="AU73" s="2">
        <f t="shared" si="18"/>
        <v>0</v>
      </c>
      <c r="AV73" s="2">
        <f t="shared" si="18"/>
        <v>0</v>
      </c>
      <c r="AW73" s="2">
        <f t="shared" si="18"/>
        <v>0</v>
      </c>
      <c r="AX73" s="2">
        <f t="shared" si="18"/>
        <v>0</v>
      </c>
      <c r="AY73" s="2">
        <f t="shared" si="18"/>
        <v>0</v>
      </c>
      <c r="AZ73" s="2">
        <f>SUM(B73:AY73)</f>
        <v>0</v>
      </c>
      <c r="BA73" s="2">
        <f>BA66</f>
        <v>0</v>
      </c>
      <c r="BB73" s="2" t="e">
        <f>AZ73/BA73/$L$1</f>
        <v>#DIV/0!</v>
      </c>
      <c r="BC73" s="189" t="str">
        <f t="shared" si="4"/>
        <v>-</v>
      </c>
      <c r="BG73" s="130"/>
      <c r="BH73" s="131"/>
    </row>
    <row r="74" spans="1:60" x14ac:dyDescent="0.15">
      <c r="A74" s="2" t="str">
        <f>A67</f>
        <v>-</v>
      </c>
      <c r="B74" s="2">
        <f t="shared" ref="B74:AG74" si="19">IF(COUNTIF(B3,$A$67),SUM(B53),0)</f>
        <v>0</v>
      </c>
      <c r="C74" s="2">
        <f t="shared" si="19"/>
        <v>0</v>
      </c>
      <c r="D74" s="2">
        <f t="shared" si="19"/>
        <v>0</v>
      </c>
      <c r="E74" s="2">
        <f t="shared" si="19"/>
        <v>0</v>
      </c>
      <c r="F74" s="2">
        <f t="shared" si="19"/>
        <v>0</v>
      </c>
      <c r="G74" s="2">
        <f t="shared" si="19"/>
        <v>0</v>
      </c>
      <c r="H74" s="2">
        <f t="shared" si="19"/>
        <v>0</v>
      </c>
      <c r="I74" s="2">
        <f t="shared" si="19"/>
        <v>0</v>
      </c>
      <c r="J74" s="2">
        <f t="shared" si="19"/>
        <v>0</v>
      </c>
      <c r="K74" s="2">
        <f t="shared" si="19"/>
        <v>0</v>
      </c>
      <c r="L74" s="2">
        <f t="shared" si="19"/>
        <v>0</v>
      </c>
      <c r="M74" s="2">
        <f t="shared" si="19"/>
        <v>0</v>
      </c>
      <c r="N74" s="2">
        <f t="shared" si="19"/>
        <v>0</v>
      </c>
      <c r="O74" s="2">
        <f t="shared" si="19"/>
        <v>0</v>
      </c>
      <c r="P74" s="2">
        <f t="shared" si="19"/>
        <v>0</v>
      </c>
      <c r="Q74" s="2">
        <f t="shared" si="19"/>
        <v>0</v>
      </c>
      <c r="R74" s="2">
        <f t="shared" si="19"/>
        <v>0</v>
      </c>
      <c r="S74" s="2">
        <f t="shared" si="19"/>
        <v>0</v>
      </c>
      <c r="T74" s="2">
        <f t="shared" si="19"/>
        <v>0</v>
      </c>
      <c r="U74" s="2">
        <f t="shared" si="19"/>
        <v>0</v>
      </c>
      <c r="V74" s="2">
        <f t="shared" si="19"/>
        <v>0</v>
      </c>
      <c r="W74" s="2">
        <f t="shared" si="19"/>
        <v>0</v>
      </c>
      <c r="X74" s="2">
        <f t="shared" si="19"/>
        <v>0</v>
      </c>
      <c r="Y74" s="2">
        <f t="shared" si="19"/>
        <v>0</v>
      </c>
      <c r="Z74" s="2">
        <f t="shared" si="19"/>
        <v>0</v>
      </c>
      <c r="AA74" s="2">
        <f t="shared" si="19"/>
        <v>0</v>
      </c>
      <c r="AB74" s="2">
        <f t="shared" si="19"/>
        <v>0</v>
      </c>
      <c r="AC74" s="2">
        <f t="shared" si="19"/>
        <v>0</v>
      </c>
      <c r="AD74" s="2">
        <f t="shared" si="19"/>
        <v>0</v>
      </c>
      <c r="AE74" s="2">
        <f t="shared" si="19"/>
        <v>0</v>
      </c>
      <c r="AF74" s="2">
        <f t="shared" si="19"/>
        <v>0</v>
      </c>
      <c r="AG74" s="2">
        <f t="shared" si="19"/>
        <v>0</v>
      </c>
      <c r="AH74" s="2">
        <f t="shared" ref="AH74:AY74" si="20">IF(COUNTIF(AH3,$A$67),SUM(AH53),0)</f>
        <v>0</v>
      </c>
      <c r="AI74" s="2">
        <f t="shared" si="20"/>
        <v>0</v>
      </c>
      <c r="AJ74" s="2">
        <f t="shared" si="20"/>
        <v>0</v>
      </c>
      <c r="AK74" s="2">
        <f t="shared" si="20"/>
        <v>0</v>
      </c>
      <c r="AL74" s="2">
        <f t="shared" si="20"/>
        <v>0</v>
      </c>
      <c r="AM74" s="2">
        <f t="shared" si="20"/>
        <v>0</v>
      </c>
      <c r="AN74" s="2">
        <f t="shared" si="20"/>
        <v>0</v>
      </c>
      <c r="AO74" s="2">
        <f t="shared" si="20"/>
        <v>0</v>
      </c>
      <c r="AP74" s="2">
        <f t="shared" si="20"/>
        <v>0</v>
      </c>
      <c r="AQ74" s="2">
        <f t="shared" si="20"/>
        <v>0</v>
      </c>
      <c r="AR74" s="2">
        <f t="shared" si="20"/>
        <v>0</v>
      </c>
      <c r="AS74" s="2">
        <f t="shared" si="20"/>
        <v>0</v>
      </c>
      <c r="AT74" s="2">
        <f t="shared" si="20"/>
        <v>0</v>
      </c>
      <c r="AU74" s="2">
        <f t="shared" si="20"/>
        <v>0</v>
      </c>
      <c r="AV74" s="2">
        <f t="shared" si="20"/>
        <v>0</v>
      </c>
      <c r="AW74" s="2">
        <f t="shared" si="20"/>
        <v>0</v>
      </c>
      <c r="AX74" s="2">
        <f t="shared" si="20"/>
        <v>0</v>
      </c>
      <c r="AY74" s="2">
        <f t="shared" si="20"/>
        <v>0</v>
      </c>
      <c r="AZ74" s="2">
        <f>SUM(B74:AY74)</f>
        <v>0</v>
      </c>
      <c r="BA74" s="2">
        <f>BA67</f>
        <v>0</v>
      </c>
      <c r="BB74" s="2" t="e">
        <f>AZ74/BA74/$L$1</f>
        <v>#DIV/0!</v>
      </c>
      <c r="BC74" s="189" t="str">
        <f t="shared" si="4"/>
        <v>-</v>
      </c>
      <c r="BG74" s="130"/>
      <c r="BH74" s="131"/>
    </row>
    <row r="75" spans="1:60" x14ac:dyDescent="0.15">
      <c r="A75" s="2" t="str">
        <f>A68</f>
        <v>-</v>
      </c>
      <c r="B75" s="2">
        <f t="shared" ref="B75:AG75" si="21">IF(COUNTIF(B3,$A$68),SUM(B53),0)</f>
        <v>0</v>
      </c>
      <c r="C75" s="2">
        <f t="shared" si="21"/>
        <v>0</v>
      </c>
      <c r="D75" s="2">
        <f t="shared" si="21"/>
        <v>0</v>
      </c>
      <c r="E75" s="2">
        <f t="shared" si="21"/>
        <v>0</v>
      </c>
      <c r="F75" s="2">
        <f t="shared" si="21"/>
        <v>0</v>
      </c>
      <c r="G75" s="2">
        <f t="shared" si="21"/>
        <v>0</v>
      </c>
      <c r="H75" s="2">
        <f t="shared" si="21"/>
        <v>0</v>
      </c>
      <c r="I75" s="2">
        <f t="shared" si="21"/>
        <v>0</v>
      </c>
      <c r="J75" s="2">
        <f t="shared" si="21"/>
        <v>0</v>
      </c>
      <c r="K75" s="2">
        <f t="shared" si="21"/>
        <v>0</v>
      </c>
      <c r="L75" s="2">
        <f t="shared" si="21"/>
        <v>0</v>
      </c>
      <c r="M75" s="2">
        <f t="shared" si="21"/>
        <v>0</v>
      </c>
      <c r="N75" s="2">
        <f t="shared" si="21"/>
        <v>0</v>
      </c>
      <c r="O75" s="2">
        <f t="shared" si="21"/>
        <v>0</v>
      </c>
      <c r="P75" s="2">
        <f t="shared" si="21"/>
        <v>0</v>
      </c>
      <c r="Q75" s="2">
        <f t="shared" si="21"/>
        <v>0</v>
      </c>
      <c r="R75" s="2">
        <f t="shared" si="21"/>
        <v>0</v>
      </c>
      <c r="S75" s="2">
        <f t="shared" si="21"/>
        <v>0</v>
      </c>
      <c r="T75" s="2">
        <f t="shared" si="21"/>
        <v>0</v>
      </c>
      <c r="U75" s="2">
        <f t="shared" si="21"/>
        <v>0</v>
      </c>
      <c r="V75" s="2">
        <f t="shared" si="21"/>
        <v>0</v>
      </c>
      <c r="W75" s="2">
        <f t="shared" si="21"/>
        <v>0</v>
      </c>
      <c r="X75" s="2">
        <f t="shared" si="21"/>
        <v>0</v>
      </c>
      <c r="Y75" s="2">
        <f t="shared" si="21"/>
        <v>0</v>
      </c>
      <c r="Z75" s="2">
        <f t="shared" si="21"/>
        <v>0</v>
      </c>
      <c r="AA75" s="2">
        <f t="shared" si="21"/>
        <v>0</v>
      </c>
      <c r="AB75" s="2">
        <f t="shared" si="21"/>
        <v>0</v>
      </c>
      <c r="AC75" s="2">
        <f t="shared" si="21"/>
        <v>0</v>
      </c>
      <c r="AD75" s="2">
        <f t="shared" si="21"/>
        <v>0</v>
      </c>
      <c r="AE75" s="2">
        <f t="shared" si="21"/>
        <v>0</v>
      </c>
      <c r="AF75" s="2">
        <f t="shared" si="21"/>
        <v>0</v>
      </c>
      <c r="AG75" s="2">
        <f t="shared" si="21"/>
        <v>0</v>
      </c>
      <c r="AH75" s="2">
        <f t="shared" ref="AH75:AY75" si="22">IF(COUNTIF(AH3,$A$68),SUM(AH53),0)</f>
        <v>0</v>
      </c>
      <c r="AI75" s="2">
        <f t="shared" si="22"/>
        <v>0</v>
      </c>
      <c r="AJ75" s="2">
        <f t="shared" si="22"/>
        <v>0</v>
      </c>
      <c r="AK75" s="2">
        <f t="shared" si="22"/>
        <v>0</v>
      </c>
      <c r="AL75" s="2">
        <f t="shared" si="22"/>
        <v>0</v>
      </c>
      <c r="AM75" s="2">
        <f t="shared" si="22"/>
        <v>0</v>
      </c>
      <c r="AN75" s="2">
        <f t="shared" si="22"/>
        <v>0</v>
      </c>
      <c r="AO75" s="2">
        <f t="shared" si="22"/>
        <v>0</v>
      </c>
      <c r="AP75" s="2">
        <f t="shared" si="22"/>
        <v>0</v>
      </c>
      <c r="AQ75" s="2">
        <f t="shared" si="22"/>
        <v>0</v>
      </c>
      <c r="AR75" s="2">
        <f t="shared" si="22"/>
        <v>0</v>
      </c>
      <c r="AS75" s="2">
        <f t="shared" si="22"/>
        <v>0</v>
      </c>
      <c r="AT75" s="2">
        <f t="shared" si="22"/>
        <v>0</v>
      </c>
      <c r="AU75" s="2">
        <f t="shared" si="22"/>
        <v>0</v>
      </c>
      <c r="AV75" s="2">
        <f t="shared" si="22"/>
        <v>0</v>
      </c>
      <c r="AW75" s="2">
        <f t="shared" si="22"/>
        <v>0</v>
      </c>
      <c r="AX75" s="2">
        <f t="shared" si="22"/>
        <v>0</v>
      </c>
      <c r="AY75" s="2">
        <f t="shared" si="22"/>
        <v>0</v>
      </c>
      <c r="AZ75" s="2">
        <f>SUM(B75:AY75)</f>
        <v>0</v>
      </c>
      <c r="BA75" s="2">
        <f>BA68</f>
        <v>0</v>
      </c>
      <c r="BB75" s="2" t="e">
        <f>AZ75/BA75/$L$1</f>
        <v>#DIV/0!</v>
      </c>
      <c r="BC75" s="189" t="str">
        <f t="shared" si="4"/>
        <v>-</v>
      </c>
      <c r="BG75" s="130"/>
      <c r="BH75" s="131"/>
    </row>
    <row r="76" spans="1:60" x14ac:dyDescent="0.15">
      <c r="BG76" s="130"/>
      <c r="BH76" s="131"/>
    </row>
    <row r="77" spans="1:60" x14ac:dyDescent="0.15">
      <c r="A77" s="2" t="s">
        <v>240</v>
      </c>
      <c r="BC77" s="189" t="str">
        <f t="shared" si="4"/>
        <v>観点別無答数</v>
      </c>
      <c r="BG77" s="130"/>
      <c r="BH77" s="131"/>
    </row>
    <row r="78" spans="1:60" x14ac:dyDescent="0.15">
      <c r="A78" s="2" t="str">
        <f>A64</f>
        <v>知・技</v>
      </c>
      <c r="B78" s="2">
        <f t="shared" ref="B78:AG78" si="23">IF(COUNTIF(B3,$A$64),SUM(B54),0)</f>
        <v>0</v>
      </c>
      <c r="C78" s="2">
        <f t="shared" si="23"/>
        <v>0</v>
      </c>
      <c r="D78" s="2">
        <f t="shared" si="23"/>
        <v>0</v>
      </c>
      <c r="E78" s="2">
        <f t="shared" si="23"/>
        <v>0</v>
      </c>
      <c r="F78" s="2">
        <f t="shared" si="23"/>
        <v>0</v>
      </c>
      <c r="G78" s="2">
        <f t="shared" si="23"/>
        <v>0</v>
      </c>
      <c r="H78" s="2">
        <f t="shared" si="23"/>
        <v>0</v>
      </c>
      <c r="I78" s="2">
        <f t="shared" si="23"/>
        <v>0</v>
      </c>
      <c r="J78" s="2">
        <f t="shared" si="23"/>
        <v>0</v>
      </c>
      <c r="K78" s="2">
        <f t="shared" si="23"/>
        <v>0</v>
      </c>
      <c r="L78" s="2">
        <f t="shared" si="23"/>
        <v>0</v>
      </c>
      <c r="M78" s="2">
        <f t="shared" si="23"/>
        <v>0</v>
      </c>
      <c r="N78" s="2">
        <f t="shared" si="23"/>
        <v>0</v>
      </c>
      <c r="O78" s="2">
        <f t="shared" si="23"/>
        <v>0</v>
      </c>
      <c r="P78" s="2">
        <f t="shared" si="23"/>
        <v>0</v>
      </c>
      <c r="Q78" s="2">
        <f t="shared" si="23"/>
        <v>0</v>
      </c>
      <c r="R78" s="2">
        <f t="shared" si="23"/>
        <v>0</v>
      </c>
      <c r="S78" s="2">
        <f t="shared" si="23"/>
        <v>0</v>
      </c>
      <c r="T78" s="2">
        <f t="shared" si="23"/>
        <v>0</v>
      </c>
      <c r="U78" s="2">
        <f t="shared" si="23"/>
        <v>0</v>
      </c>
      <c r="V78" s="2">
        <f t="shared" si="23"/>
        <v>0</v>
      </c>
      <c r="W78" s="2">
        <f t="shared" si="23"/>
        <v>0</v>
      </c>
      <c r="X78" s="2">
        <f t="shared" si="23"/>
        <v>0</v>
      </c>
      <c r="Y78" s="2">
        <f t="shared" si="23"/>
        <v>0</v>
      </c>
      <c r="Z78" s="2">
        <f t="shared" si="23"/>
        <v>0</v>
      </c>
      <c r="AA78" s="2">
        <f t="shared" si="23"/>
        <v>0</v>
      </c>
      <c r="AB78" s="2">
        <f t="shared" si="23"/>
        <v>0</v>
      </c>
      <c r="AC78" s="2">
        <f t="shared" si="23"/>
        <v>0</v>
      </c>
      <c r="AD78" s="2">
        <f t="shared" si="23"/>
        <v>0</v>
      </c>
      <c r="AE78" s="2">
        <f t="shared" si="23"/>
        <v>0</v>
      </c>
      <c r="AF78" s="2">
        <f t="shared" si="23"/>
        <v>0</v>
      </c>
      <c r="AG78" s="2">
        <f t="shared" si="23"/>
        <v>0</v>
      </c>
      <c r="AH78" s="2">
        <f t="shared" ref="AH78:AY78" si="24">IF(COUNTIF(AH3,$A$64),SUM(AH54),0)</f>
        <v>0</v>
      </c>
      <c r="AI78" s="2">
        <f t="shared" si="24"/>
        <v>0</v>
      </c>
      <c r="AJ78" s="2">
        <f t="shared" si="24"/>
        <v>0</v>
      </c>
      <c r="AK78" s="2">
        <f t="shared" si="24"/>
        <v>0</v>
      </c>
      <c r="AL78" s="2">
        <f t="shared" si="24"/>
        <v>0</v>
      </c>
      <c r="AM78" s="2">
        <f t="shared" si="24"/>
        <v>0</v>
      </c>
      <c r="AN78" s="2">
        <f t="shared" si="24"/>
        <v>0</v>
      </c>
      <c r="AO78" s="2">
        <f t="shared" si="24"/>
        <v>0</v>
      </c>
      <c r="AP78" s="2">
        <f t="shared" si="24"/>
        <v>0</v>
      </c>
      <c r="AQ78" s="2">
        <f t="shared" si="24"/>
        <v>0</v>
      </c>
      <c r="AR78" s="2">
        <f t="shared" si="24"/>
        <v>0</v>
      </c>
      <c r="AS78" s="2">
        <f t="shared" si="24"/>
        <v>0</v>
      </c>
      <c r="AT78" s="2">
        <f t="shared" si="24"/>
        <v>0</v>
      </c>
      <c r="AU78" s="2">
        <f t="shared" si="24"/>
        <v>0</v>
      </c>
      <c r="AV78" s="2">
        <f t="shared" si="24"/>
        <v>0</v>
      </c>
      <c r="AW78" s="2">
        <f t="shared" si="24"/>
        <v>0</v>
      </c>
      <c r="AX78" s="2">
        <f t="shared" si="24"/>
        <v>0</v>
      </c>
      <c r="AY78" s="2">
        <f t="shared" si="24"/>
        <v>0</v>
      </c>
      <c r="AZ78" s="2">
        <f>SUM(B78:AY78)</f>
        <v>0</v>
      </c>
      <c r="BA78" s="2">
        <f>BA64</f>
        <v>15</v>
      </c>
      <c r="BB78" s="2" t="e">
        <f>AZ78/BA78/$L$1</f>
        <v>#DIV/0!</v>
      </c>
      <c r="BC78" s="189" t="str">
        <f t="shared" si="4"/>
        <v>知・技</v>
      </c>
      <c r="BG78" s="130"/>
      <c r="BH78" s="131"/>
    </row>
    <row r="79" spans="1:60" x14ac:dyDescent="0.15">
      <c r="A79" s="2" t="str">
        <f>A65</f>
        <v>思･判･表</v>
      </c>
      <c r="B79" s="2">
        <f t="shared" ref="B79:AG79" si="25">IF(COUNTIF(B3,$A$65),SUM(B54),0)</f>
        <v>0</v>
      </c>
      <c r="C79" s="2">
        <f t="shared" si="25"/>
        <v>0</v>
      </c>
      <c r="D79" s="2">
        <f t="shared" si="25"/>
        <v>0</v>
      </c>
      <c r="E79" s="2">
        <f t="shared" si="25"/>
        <v>0</v>
      </c>
      <c r="F79" s="2">
        <f t="shared" si="25"/>
        <v>0</v>
      </c>
      <c r="G79" s="2">
        <f t="shared" si="25"/>
        <v>0</v>
      </c>
      <c r="H79" s="2">
        <f t="shared" si="25"/>
        <v>0</v>
      </c>
      <c r="I79" s="2">
        <f t="shared" si="25"/>
        <v>0</v>
      </c>
      <c r="J79" s="2">
        <f t="shared" si="25"/>
        <v>0</v>
      </c>
      <c r="K79" s="2">
        <f t="shared" si="25"/>
        <v>0</v>
      </c>
      <c r="L79" s="2">
        <f t="shared" si="25"/>
        <v>0</v>
      </c>
      <c r="M79" s="2">
        <f t="shared" si="25"/>
        <v>0</v>
      </c>
      <c r="N79" s="2">
        <f t="shared" si="25"/>
        <v>0</v>
      </c>
      <c r="O79" s="2">
        <f t="shared" si="25"/>
        <v>0</v>
      </c>
      <c r="P79" s="2">
        <f t="shared" si="25"/>
        <v>0</v>
      </c>
      <c r="Q79" s="2">
        <f t="shared" si="25"/>
        <v>0</v>
      </c>
      <c r="R79" s="2">
        <f t="shared" si="25"/>
        <v>0</v>
      </c>
      <c r="S79" s="2">
        <f t="shared" si="25"/>
        <v>0</v>
      </c>
      <c r="T79" s="2">
        <f t="shared" si="25"/>
        <v>0</v>
      </c>
      <c r="U79" s="2">
        <f t="shared" si="25"/>
        <v>0</v>
      </c>
      <c r="V79" s="2">
        <f t="shared" si="25"/>
        <v>0</v>
      </c>
      <c r="W79" s="2">
        <f t="shared" si="25"/>
        <v>0</v>
      </c>
      <c r="X79" s="2">
        <f t="shared" si="25"/>
        <v>0</v>
      </c>
      <c r="Y79" s="2">
        <f t="shared" si="25"/>
        <v>0</v>
      </c>
      <c r="Z79" s="2">
        <f t="shared" si="25"/>
        <v>0</v>
      </c>
      <c r="AA79" s="2">
        <f t="shared" si="25"/>
        <v>0</v>
      </c>
      <c r="AB79" s="2">
        <f t="shared" si="25"/>
        <v>0</v>
      </c>
      <c r="AC79" s="2">
        <f t="shared" si="25"/>
        <v>0</v>
      </c>
      <c r="AD79" s="2">
        <f t="shared" si="25"/>
        <v>0</v>
      </c>
      <c r="AE79" s="2">
        <f t="shared" si="25"/>
        <v>0</v>
      </c>
      <c r="AF79" s="2">
        <f t="shared" si="25"/>
        <v>0</v>
      </c>
      <c r="AG79" s="2">
        <f t="shared" si="25"/>
        <v>0</v>
      </c>
      <c r="AH79" s="2">
        <f t="shared" ref="AH79:AY79" si="26">IF(COUNTIF(AH3,$A$65),SUM(AH54),0)</f>
        <v>0</v>
      </c>
      <c r="AI79" s="2">
        <f t="shared" si="26"/>
        <v>0</v>
      </c>
      <c r="AJ79" s="2">
        <f t="shared" si="26"/>
        <v>0</v>
      </c>
      <c r="AK79" s="2">
        <f t="shared" si="26"/>
        <v>0</v>
      </c>
      <c r="AL79" s="2">
        <f t="shared" si="26"/>
        <v>0</v>
      </c>
      <c r="AM79" s="2">
        <f t="shared" si="26"/>
        <v>0</v>
      </c>
      <c r="AN79" s="2">
        <f t="shared" si="26"/>
        <v>0</v>
      </c>
      <c r="AO79" s="2">
        <f t="shared" si="26"/>
        <v>0</v>
      </c>
      <c r="AP79" s="2">
        <f t="shared" si="26"/>
        <v>0</v>
      </c>
      <c r="AQ79" s="2">
        <f t="shared" si="26"/>
        <v>0</v>
      </c>
      <c r="AR79" s="2">
        <f t="shared" si="26"/>
        <v>0</v>
      </c>
      <c r="AS79" s="2">
        <f t="shared" si="26"/>
        <v>0</v>
      </c>
      <c r="AT79" s="2">
        <f t="shared" si="26"/>
        <v>0</v>
      </c>
      <c r="AU79" s="2">
        <f t="shared" si="26"/>
        <v>0</v>
      </c>
      <c r="AV79" s="2">
        <f t="shared" si="26"/>
        <v>0</v>
      </c>
      <c r="AW79" s="2">
        <f t="shared" si="26"/>
        <v>0</v>
      </c>
      <c r="AX79" s="2">
        <f t="shared" si="26"/>
        <v>0</v>
      </c>
      <c r="AY79" s="2">
        <f t="shared" si="26"/>
        <v>0</v>
      </c>
      <c r="AZ79" s="2">
        <f>SUM(B79:AY79)</f>
        <v>0</v>
      </c>
      <c r="BA79" s="2">
        <f>BA65</f>
        <v>10</v>
      </c>
      <c r="BB79" s="2" t="e">
        <f>AZ79/BA79/$L$1</f>
        <v>#DIV/0!</v>
      </c>
      <c r="BC79" s="189" t="str">
        <f t="shared" si="4"/>
        <v>思･判･表</v>
      </c>
      <c r="BG79" s="130"/>
      <c r="BH79" s="131"/>
    </row>
    <row r="80" spans="1:60" x14ac:dyDescent="0.15">
      <c r="A80" s="2" t="str">
        <f>A66</f>
        <v>-</v>
      </c>
      <c r="B80" s="2">
        <f t="shared" ref="B80:AG80" si="27">IF(COUNTIF(B3,$A$66),SUM(B54),0)</f>
        <v>0</v>
      </c>
      <c r="C80" s="2">
        <f t="shared" si="27"/>
        <v>0</v>
      </c>
      <c r="D80" s="2">
        <f t="shared" si="27"/>
        <v>0</v>
      </c>
      <c r="E80" s="2">
        <f t="shared" si="27"/>
        <v>0</v>
      </c>
      <c r="F80" s="2">
        <f t="shared" si="27"/>
        <v>0</v>
      </c>
      <c r="G80" s="2">
        <f t="shared" si="27"/>
        <v>0</v>
      </c>
      <c r="H80" s="2">
        <f t="shared" si="27"/>
        <v>0</v>
      </c>
      <c r="I80" s="2">
        <f t="shared" si="27"/>
        <v>0</v>
      </c>
      <c r="J80" s="2">
        <f t="shared" si="27"/>
        <v>0</v>
      </c>
      <c r="K80" s="2">
        <f t="shared" si="27"/>
        <v>0</v>
      </c>
      <c r="L80" s="2">
        <f t="shared" si="27"/>
        <v>0</v>
      </c>
      <c r="M80" s="2">
        <f t="shared" si="27"/>
        <v>0</v>
      </c>
      <c r="N80" s="2">
        <f t="shared" si="27"/>
        <v>0</v>
      </c>
      <c r="O80" s="2">
        <f t="shared" si="27"/>
        <v>0</v>
      </c>
      <c r="P80" s="2">
        <f t="shared" si="27"/>
        <v>0</v>
      </c>
      <c r="Q80" s="2">
        <f t="shared" si="27"/>
        <v>0</v>
      </c>
      <c r="R80" s="2">
        <f t="shared" si="27"/>
        <v>0</v>
      </c>
      <c r="S80" s="2">
        <f t="shared" si="27"/>
        <v>0</v>
      </c>
      <c r="T80" s="2">
        <f t="shared" si="27"/>
        <v>0</v>
      </c>
      <c r="U80" s="2">
        <f t="shared" si="27"/>
        <v>0</v>
      </c>
      <c r="V80" s="2">
        <f t="shared" si="27"/>
        <v>0</v>
      </c>
      <c r="W80" s="2">
        <f t="shared" si="27"/>
        <v>0</v>
      </c>
      <c r="X80" s="2">
        <f t="shared" si="27"/>
        <v>0</v>
      </c>
      <c r="Y80" s="2">
        <f t="shared" si="27"/>
        <v>0</v>
      </c>
      <c r="Z80" s="2">
        <f t="shared" si="27"/>
        <v>0</v>
      </c>
      <c r="AA80" s="2">
        <f t="shared" si="27"/>
        <v>0</v>
      </c>
      <c r="AB80" s="2">
        <f t="shared" si="27"/>
        <v>0</v>
      </c>
      <c r="AC80" s="2">
        <f t="shared" si="27"/>
        <v>0</v>
      </c>
      <c r="AD80" s="2">
        <f t="shared" si="27"/>
        <v>0</v>
      </c>
      <c r="AE80" s="2">
        <f t="shared" si="27"/>
        <v>0</v>
      </c>
      <c r="AF80" s="2">
        <f t="shared" si="27"/>
        <v>0</v>
      </c>
      <c r="AG80" s="2">
        <f t="shared" si="27"/>
        <v>0</v>
      </c>
      <c r="AH80" s="2">
        <f t="shared" ref="AH80:AY80" si="28">IF(COUNTIF(AH3,$A$66),SUM(AH54),0)</f>
        <v>0</v>
      </c>
      <c r="AI80" s="2">
        <f t="shared" si="28"/>
        <v>0</v>
      </c>
      <c r="AJ80" s="2">
        <f t="shared" si="28"/>
        <v>0</v>
      </c>
      <c r="AK80" s="2">
        <f t="shared" si="28"/>
        <v>0</v>
      </c>
      <c r="AL80" s="2">
        <f t="shared" si="28"/>
        <v>0</v>
      </c>
      <c r="AM80" s="2">
        <f t="shared" si="28"/>
        <v>0</v>
      </c>
      <c r="AN80" s="2">
        <f t="shared" si="28"/>
        <v>0</v>
      </c>
      <c r="AO80" s="2">
        <f t="shared" si="28"/>
        <v>0</v>
      </c>
      <c r="AP80" s="2">
        <f t="shared" si="28"/>
        <v>0</v>
      </c>
      <c r="AQ80" s="2">
        <f t="shared" si="28"/>
        <v>0</v>
      </c>
      <c r="AR80" s="2">
        <f t="shared" si="28"/>
        <v>0</v>
      </c>
      <c r="AS80" s="2">
        <f t="shared" si="28"/>
        <v>0</v>
      </c>
      <c r="AT80" s="2">
        <f t="shared" si="28"/>
        <v>0</v>
      </c>
      <c r="AU80" s="2">
        <f t="shared" si="28"/>
        <v>0</v>
      </c>
      <c r="AV80" s="2">
        <f t="shared" si="28"/>
        <v>0</v>
      </c>
      <c r="AW80" s="2">
        <f t="shared" si="28"/>
        <v>0</v>
      </c>
      <c r="AX80" s="2">
        <f t="shared" si="28"/>
        <v>0</v>
      </c>
      <c r="AY80" s="2">
        <f t="shared" si="28"/>
        <v>0</v>
      </c>
      <c r="AZ80" s="2">
        <f>SUM(B80:AY80)</f>
        <v>0</v>
      </c>
      <c r="BA80" s="2">
        <f>BA66</f>
        <v>0</v>
      </c>
      <c r="BB80" s="2" t="e">
        <f>AZ80/BA80/$L$1</f>
        <v>#DIV/0!</v>
      </c>
      <c r="BC80" s="189" t="str">
        <f t="shared" si="4"/>
        <v>-</v>
      </c>
      <c r="BG80" s="130"/>
      <c r="BH80" s="131"/>
    </row>
    <row r="81" spans="1:61" x14ac:dyDescent="0.15">
      <c r="A81" s="2" t="str">
        <f>A67</f>
        <v>-</v>
      </c>
      <c r="B81" s="2">
        <f t="shared" ref="B81:AG81" si="29">IF(COUNTIF(B3,$A$67),SUM(B54),0)</f>
        <v>0</v>
      </c>
      <c r="C81" s="2">
        <f t="shared" si="29"/>
        <v>0</v>
      </c>
      <c r="D81" s="2">
        <f t="shared" si="29"/>
        <v>0</v>
      </c>
      <c r="E81" s="2">
        <f t="shared" si="29"/>
        <v>0</v>
      </c>
      <c r="F81" s="2">
        <f t="shared" si="29"/>
        <v>0</v>
      </c>
      <c r="G81" s="2">
        <f t="shared" si="29"/>
        <v>0</v>
      </c>
      <c r="H81" s="2">
        <f t="shared" si="29"/>
        <v>0</v>
      </c>
      <c r="I81" s="2">
        <f t="shared" si="29"/>
        <v>0</v>
      </c>
      <c r="J81" s="2">
        <f t="shared" si="29"/>
        <v>0</v>
      </c>
      <c r="K81" s="2">
        <f t="shared" si="29"/>
        <v>0</v>
      </c>
      <c r="L81" s="2">
        <f t="shared" si="29"/>
        <v>0</v>
      </c>
      <c r="M81" s="2">
        <f t="shared" si="29"/>
        <v>0</v>
      </c>
      <c r="N81" s="2">
        <f t="shared" si="29"/>
        <v>0</v>
      </c>
      <c r="O81" s="2">
        <f t="shared" si="29"/>
        <v>0</v>
      </c>
      <c r="P81" s="2">
        <f t="shared" si="29"/>
        <v>0</v>
      </c>
      <c r="Q81" s="2">
        <f t="shared" si="29"/>
        <v>0</v>
      </c>
      <c r="R81" s="2">
        <f t="shared" si="29"/>
        <v>0</v>
      </c>
      <c r="S81" s="2">
        <f t="shared" si="29"/>
        <v>0</v>
      </c>
      <c r="T81" s="2">
        <f t="shared" si="29"/>
        <v>0</v>
      </c>
      <c r="U81" s="2">
        <f t="shared" si="29"/>
        <v>0</v>
      </c>
      <c r="V81" s="2">
        <f t="shared" si="29"/>
        <v>0</v>
      </c>
      <c r="W81" s="2">
        <f t="shared" si="29"/>
        <v>0</v>
      </c>
      <c r="X81" s="2">
        <f t="shared" si="29"/>
        <v>0</v>
      </c>
      <c r="Y81" s="2">
        <f t="shared" si="29"/>
        <v>0</v>
      </c>
      <c r="Z81" s="2">
        <f t="shared" si="29"/>
        <v>0</v>
      </c>
      <c r="AA81" s="2">
        <f t="shared" si="29"/>
        <v>0</v>
      </c>
      <c r="AB81" s="2">
        <f t="shared" si="29"/>
        <v>0</v>
      </c>
      <c r="AC81" s="2">
        <f t="shared" si="29"/>
        <v>0</v>
      </c>
      <c r="AD81" s="2">
        <f t="shared" si="29"/>
        <v>0</v>
      </c>
      <c r="AE81" s="2">
        <f t="shared" si="29"/>
        <v>0</v>
      </c>
      <c r="AF81" s="2">
        <f t="shared" si="29"/>
        <v>0</v>
      </c>
      <c r="AG81" s="2">
        <f t="shared" si="29"/>
        <v>0</v>
      </c>
      <c r="AH81" s="2">
        <f t="shared" ref="AH81:AY81" si="30">IF(COUNTIF(AH3,$A$67),SUM(AH54),0)</f>
        <v>0</v>
      </c>
      <c r="AI81" s="2">
        <f t="shared" si="30"/>
        <v>0</v>
      </c>
      <c r="AJ81" s="2">
        <f t="shared" si="30"/>
        <v>0</v>
      </c>
      <c r="AK81" s="2">
        <f t="shared" si="30"/>
        <v>0</v>
      </c>
      <c r="AL81" s="2">
        <f t="shared" si="30"/>
        <v>0</v>
      </c>
      <c r="AM81" s="2">
        <f t="shared" si="30"/>
        <v>0</v>
      </c>
      <c r="AN81" s="2">
        <f t="shared" si="30"/>
        <v>0</v>
      </c>
      <c r="AO81" s="2">
        <f t="shared" si="30"/>
        <v>0</v>
      </c>
      <c r="AP81" s="2">
        <f t="shared" si="30"/>
        <v>0</v>
      </c>
      <c r="AQ81" s="2">
        <f t="shared" si="30"/>
        <v>0</v>
      </c>
      <c r="AR81" s="2">
        <f t="shared" si="30"/>
        <v>0</v>
      </c>
      <c r="AS81" s="2">
        <f t="shared" si="30"/>
        <v>0</v>
      </c>
      <c r="AT81" s="2">
        <f t="shared" si="30"/>
        <v>0</v>
      </c>
      <c r="AU81" s="2">
        <f t="shared" si="30"/>
        <v>0</v>
      </c>
      <c r="AV81" s="2">
        <f t="shared" si="30"/>
        <v>0</v>
      </c>
      <c r="AW81" s="2">
        <f t="shared" si="30"/>
        <v>0</v>
      </c>
      <c r="AX81" s="2">
        <f t="shared" si="30"/>
        <v>0</v>
      </c>
      <c r="AY81" s="2">
        <f t="shared" si="30"/>
        <v>0</v>
      </c>
      <c r="AZ81" s="2">
        <f>SUM(B81:AY81)</f>
        <v>0</v>
      </c>
      <c r="BA81" s="2">
        <f>BA67</f>
        <v>0</v>
      </c>
      <c r="BB81" s="2" t="e">
        <f>AZ81/BA81/$L$1</f>
        <v>#DIV/0!</v>
      </c>
      <c r="BC81" s="189" t="str">
        <f t="shared" si="4"/>
        <v>-</v>
      </c>
      <c r="BG81" s="130"/>
      <c r="BH81" s="131"/>
    </row>
    <row r="82" spans="1:61" x14ac:dyDescent="0.15">
      <c r="A82" s="2" t="str">
        <f>A68</f>
        <v>-</v>
      </c>
      <c r="B82" s="2">
        <f t="shared" ref="B82:AG82" si="31">IF(COUNTIF(B3,$A$68),SUM(B54),0)</f>
        <v>0</v>
      </c>
      <c r="C82" s="2">
        <f t="shared" si="31"/>
        <v>0</v>
      </c>
      <c r="D82" s="2">
        <f t="shared" si="31"/>
        <v>0</v>
      </c>
      <c r="E82" s="2">
        <f t="shared" si="31"/>
        <v>0</v>
      </c>
      <c r="F82" s="2">
        <f t="shared" si="31"/>
        <v>0</v>
      </c>
      <c r="G82" s="2">
        <f t="shared" si="31"/>
        <v>0</v>
      </c>
      <c r="H82" s="2">
        <f t="shared" si="31"/>
        <v>0</v>
      </c>
      <c r="I82" s="2">
        <f t="shared" si="31"/>
        <v>0</v>
      </c>
      <c r="J82" s="2">
        <f t="shared" si="31"/>
        <v>0</v>
      </c>
      <c r="K82" s="2">
        <f t="shared" si="31"/>
        <v>0</v>
      </c>
      <c r="L82" s="2">
        <f t="shared" si="31"/>
        <v>0</v>
      </c>
      <c r="M82" s="2">
        <f t="shared" si="31"/>
        <v>0</v>
      </c>
      <c r="N82" s="2">
        <f t="shared" si="31"/>
        <v>0</v>
      </c>
      <c r="O82" s="2">
        <f t="shared" si="31"/>
        <v>0</v>
      </c>
      <c r="P82" s="2">
        <f t="shared" si="31"/>
        <v>0</v>
      </c>
      <c r="Q82" s="2">
        <f t="shared" si="31"/>
        <v>0</v>
      </c>
      <c r="R82" s="2">
        <f t="shared" si="31"/>
        <v>0</v>
      </c>
      <c r="S82" s="2">
        <f t="shared" si="31"/>
        <v>0</v>
      </c>
      <c r="T82" s="2">
        <f t="shared" si="31"/>
        <v>0</v>
      </c>
      <c r="U82" s="2">
        <f t="shared" si="31"/>
        <v>0</v>
      </c>
      <c r="V82" s="2">
        <f t="shared" si="31"/>
        <v>0</v>
      </c>
      <c r="W82" s="2">
        <f t="shared" si="31"/>
        <v>0</v>
      </c>
      <c r="X82" s="2">
        <f t="shared" si="31"/>
        <v>0</v>
      </c>
      <c r="Y82" s="2">
        <f t="shared" si="31"/>
        <v>0</v>
      </c>
      <c r="Z82" s="2">
        <f t="shared" si="31"/>
        <v>0</v>
      </c>
      <c r="AA82" s="2">
        <f t="shared" si="31"/>
        <v>0</v>
      </c>
      <c r="AB82" s="2">
        <f t="shared" si="31"/>
        <v>0</v>
      </c>
      <c r="AC82" s="2">
        <f t="shared" si="31"/>
        <v>0</v>
      </c>
      <c r="AD82" s="2">
        <f t="shared" si="31"/>
        <v>0</v>
      </c>
      <c r="AE82" s="2">
        <f t="shared" si="31"/>
        <v>0</v>
      </c>
      <c r="AF82" s="2">
        <f t="shared" si="31"/>
        <v>0</v>
      </c>
      <c r="AG82" s="2">
        <f t="shared" si="31"/>
        <v>0</v>
      </c>
      <c r="AH82" s="2">
        <f t="shared" ref="AH82:AY82" si="32">IF(COUNTIF(AH3,$A$68),SUM(AH54),0)</f>
        <v>0</v>
      </c>
      <c r="AI82" s="2">
        <f t="shared" si="32"/>
        <v>0</v>
      </c>
      <c r="AJ82" s="2">
        <f t="shared" si="32"/>
        <v>0</v>
      </c>
      <c r="AK82" s="2">
        <f t="shared" si="32"/>
        <v>0</v>
      </c>
      <c r="AL82" s="2">
        <f t="shared" si="32"/>
        <v>0</v>
      </c>
      <c r="AM82" s="2">
        <f t="shared" si="32"/>
        <v>0</v>
      </c>
      <c r="AN82" s="2">
        <f t="shared" si="32"/>
        <v>0</v>
      </c>
      <c r="AO82" s="2">
        <f t="shared" si="32"/>
        <v>0</v>
      </c>
      <c r="AP82" s="2">
        <f t="shared" si="32"/>
        <v>0</v>
      </c>
      <c r="AQ82" s="2">
        <f t="shared" si="32"/>
        <v>0</v>
      </c>
      <c r="AR82" s="2">
        <f t="shared" si="32"/>
        <v>0</v>
      </c>
      <c r="AS82" s="2">
        <f t="shared" si="32"/>
        <v>0</v>
      </c>
      <c r="AT82" s="2">
        <f t="shared" si="32"/>
        <v>0</v>
      </c>
      <c r="AU82" s="2">
        <f t="shared" si="32"/>
        <v>0</v>
      </c>
      <c r="AV82" s="2">
        <f t="shared" si="32"/>
        <v>0</v>
      </c>
      <c r="AW82" s="2">
        <f t="shared" si="32"/>
        <v>0</v>
      </c>
      <c r="AX82" s="2">
        <f t="shared" si="32"/>
        <v>0</v>
      </c>
      <c r="AY82" s="2">
        <f t="shared" si="32"/>
        <v>0</v>
      </c>
      <c r="AZ82" s="2">
        <f>SUM(B82:AY82)</f>
        <v>0</v>
      </c>
      <c r="BA82" s="2">
        <f>BA68</f>
        <v>0</v>
      </c>
      <c r="BB82" s="2" t="e">
        <f>AZ82/BA82/$L$1</f>
        <v>#DIV/0!</v>
      </c>
      <c r="BC82" s="189" t="str">
        <f t="shared" si="4"/>
        <v>-</v>
      </c>
      <c r="BG82" s="130"/>
      <c r="BH82" s="131"/>
    </row>
    <row r="83" spans="1:61" x14ac:dyDescent="0.15">
      <c r="BG83" s="130"/>
      <c r="BH83" s="131"/>
    </row>
    <row r="84" spans="1:61" x14ac:dyDescent="0.15">
      <c r="A84" s="2" t="s">
        <v>189</v>
      </c>
      <c r="BC84" s="189" t="str">
        <f t="shared" ref="BC84:BC89" si="33">A84</f>
        <v>富山県正答割合</v>
      </c>
      <c r="BG84" s="130"/>
      <c r="BH84" s="131"/>
    </row>
    <row r="85" spans="1:61" x14ac:dyDescent="0.15">
      <c r="A85" s="40" t="str">
        <f>A64</f>
        <v>知・技</v>
      </c>
      <c r="B85" s="2">
        <f>IF(COUNTIF(B3,$A$64),B58,0)</f>
        <v>0.622</v>
      </c>
      <c r="C85" s="2">
        <f>IF(COUNTIF(C3,$A$64),C58,0)</f>
        <v>0.85799999999999998</v>
      </c>
      <c r="D85" s="2">
        <f t="shared" ref="D85:AY85" si="34">IF(COUNTIF(D3,$A$64),D58,0)</f>
        <v>0.93600000000000005</v>
      </c>
      <c r="E85" s="2">
        <f t="shared" si="34"/>
        <v>0.443</v>
      </c>
      <c r="F85" s="2">
        <f t="shared" si="34"/>
        <v>0.40200000000000002</v>
      </c>
      <c r="G85" s="2">
        <f t="shared" si="34"/>
        <v>0.69399999999999995</v>
      </c>
      <c r="H85" s="2">
        <f t="shared" si="34"/>
        <v>0.77800000000000002</v>
      </c>
      <c r="I85" s="2">
        <f>IF(COUNTIF(I3,$A$64),I58,0)</f>
        <v>0.93899999999999995</v>
      </c>
      <c r="J85" s="2">
        <f>IF(COUNTIF(J3,$A$64),J58,0)</f>
        <v>0.93700000000000006</v>
      </c>
      <c r="K85" s="2">
        <f t="shared" si="34"/>
        <v>0.97499999999999998</v>
      </c>
      <c r="L85" s="2">
        <f t="shared" si="34"/>
        <v>0.97</v>
      </c>
      <c r="M85" s="2">
        <f t="shared" si="34"/>
        <v>0.95</v>
      </c>
      <c r="N85" s="2">
        <f t="shared" si="34"/>
        <v>0.94699999999999995</v>
      </c>
      <c r="O85" s="2">
        <f t="shared" si="34"/>
        <v>0.442</v>
      </c>
      <c r="P85" s="2">
        <f t="shared" si="34"/>
        <v>0.59199999999999997</v>
      </c>
      <c r="Q85" s="2">
        <f t="shared" si="34"/>
        <v>0</v>
      </c>
      <c r="R85" s="2">
        <f t="shared" si="34"/>
        <v>0</v>
      </c>
      <c r="S85" s="2">
        <f t="shared" si="34"/>
        <v>0</v>
      </c>
      <c r="T85" s="2">
        <f t="shared" si="34"/>
        <v>0</v>
      </c>
      <c r="U85" s="2">
        <f t="shared" si="34"/>
        <v>0</v>
      </c>
      <c r="V85" s="2">
        <f t="shared" si="34"/>
        <v>0</v>
      </c>
      <c r="W85" s="2">
        <f t="shared" si="34"/>
        <v>0</v>
      </c>
      <c r="X85" s="2">
        <f t="shared" si="34"/>
        <v>0</v>
      </c>
      <c r="Y85" s="2">
        <f t="shared" si="34"/>
        <v>0</v>
      </c>
      <c r="Z85" s="2">
        <f t="shared" si="34"/>
        <v>0</v>
      </c>
      <c r="AA85" s="2">
        <f t="shared" si="34"/>
        <v>0</v>
      </c>
      <c r="AB85" s="2">
        <f t="shared" si="34"/>
        <v>0</v>
      </c>
      <c r="AC85" s="2">
        <f t="shared" si="34"/>
        <v>0</v>
      </c>
      <c r="AD85" s="2">
        <f t="shared" si="34"/>
        <v>0</v>
      </c>
      <c r="AE85" s="2">
        <f t="shared" si="34"/>
        <v>0</v>
      </c>
      <c r="AF85" s="2">
        <f t="shared" si="34"/>
        <v>0</v>
      </c>
      <c r="AG85" s="2">
        <f t="shared" si="34"/>
        <v>0</v>
      </c>
      <c r="AH85" s="2">
        <f t="shared" si="34"/>
        <v>0</v>
      </c>
      <c r="AI85" s="2">
        <f t="shared" si="34"/>
        <v>0</v>
      </c>
      <c r="AJ85" s="2">
        <f t="shared" si="34"/>
        <v>0</v>
      </c>
      <c r="AK85" s="2">
        <f t="shared" si="34"/>
        <v>0</v>
      </c>
      <c r="AL85" s="2">
        <f t="shared" si="34"/>
        <v>0</v>
      </c>
      <c r="AM85" s="2">
        <f t="shared" si="34"/>
        <v>0</v>
      </c>
      <c r="AN85" s="2">
        <f t="shared" si="34"/>
        <v>0</v>
      </c>
      <c r="AO85" s="2">
        <f t="shared" si="34"/>
        <v>0</v>
      </c>
      <c r="AP85" s="2">
        <f t="shared" si="34"/>
        <v>0</v>
      </c>
      <c r="AQ85" s="2">
        <f t="shared" si="34"/>
        <v>0</v>
      </c>
      <c r="AR85" s="2">
        <f t="shared" si="34"/>
        <v>0</v>
      </c>
      <c r="AS85" s="2">
        <f t="shared" si="34"/>
        <v>0</v>
      </c>
      <c r="AT85" s="2">
        <f t="shared" si="34"/>
        <v>0</v>
      </c>
      <c r="AU85" s="2">
        <f t="shared" si="34"/>
        <v>0</v>
      </c>
      <c r="AV85" s="2">
        <f t="shared" si="34"/>
        <v>0</v>
      </c>
      <c r="AW85" s="2">
        <f t="shared" si="34"/>
        <v>0</v>
      </c>
      <c r="AX85" s="2">
        <f t="shared" si="34"/>
        <v>0</v>
      </c>
      <c r="AY85" s="2">
        <f t="shared" si="34"/>
        <v>0</v>
      </c>
      <c r="AZ85" s="2">
        <f>SUM(B85:AY85)</f>
        <v>11.484999999999999</v>
      </c>
      <c r="BA85" s="2">
        <f>BA64</f>
        <v>15</v>
      </c>
      <c r="BB85" s="2">
        <f>AZ85/BA85</f>
        <v>0.76566666666666661</v>
      </c>
      <c r="BC85" s="189" t="str">
        <f t="shared" si="33"/>
        <v>知・技</v>
      </c>
      <c r="BG85" s="130"/>
      <c r="BH85" s="131"/>
    </row>
    <row r="86" spans="1:61" x14ac:dyDescent="0.15">
      <c r="A86" s="40" t="str">
        <f>A65</f>
        <v>思･判･表</v>
      </c>
      <c r="B86" s="2">
        <f>IF(COUNTIF(B3,$A$65),B58,0)</f>
        <v>0</v>
      </c>
      <c r="C86" s="2">
        <f t="shared" ref="C86:AY86" si="35">IF(COUNTIF(C3,$A$65),C58,0)</f>
        <v>0</v>
      </c>
      <c r="D86" s="2">
        <f t="shared" si="35"/>
        <v>0</v>
      </c>
      <c r="E86" s="2">
        <f t="shared" si="35"/>
        <v>0</v>
      </c>
      <c r="F86" s="2">
        <f t="shared" si="35"/>
        <v>0</v>
      </c>
      <c r="G86" s="2">
        <f t="shared" si="35"/>
        <v>0</v>
      </c>
      <c r="H86" s="2">
        <f t="shared" si="35"/>
        <v>0</v>
      </c>
      <c r="I86" s="2">
        <f t="shared" si="35"/>
        <v>0</v>
      </c>
      <c r="J86" s="2">
        <f>IF(COUNTIF(J3,$A$65),J58,0)</f>
        <v>0</v>
      </c>
      <c r="K86" s="2">
        <f t="shared" si="35"/>
        <v>0</v>
      </c>
      <c r="L86" s="2">
        <f t="shared" si="35"/>
        <v>0</v>
      </c>
      <c r="M86" s="2">
        <f t="shared" si="35"/>
        <v>0</v>
      </c>
      <c r="N86" s="2">
        <f t="shared" si="35"/>
        <v>0</v>
      </c>
      <c r="O86" s="2">
        <f t="shared" si="35"/>
        <v>0</v>
      </c>
      <c r="P86" s="2">
        <f t="shared" si="35"/>
        <v>0</v>
      </c>
      <c r="Q86" s="2">
        <f t="shared" si="35"/>
        <v>0.79900000000000004</v>
      </c>
      <c r="R86" s="2">
        <f t="shared" si="35"/>
        <v>0.78800000000000003</v>
      </c>
      <c r="S86" s="2">
        <f t="shared" si="35"/>
        <v>0.79500000000000004</v>
      </c>
      <c r="T86" s="2">
        <f t="shared" si="35"/>
        <v>0.73499999999999999</v>
      </c>
      <c r="U86" s="2">
        <f t="shared" si="35"/>
        <v>0.51100000000000001</v>
      </c>
      <c r="V86" s="2">
        <f t="shared" si="35"/>
        <v>0.93200000000000005</v>
      </c>
      <c r="W86" s="2">
        <f t="shared" si="35"/>
        <v>0.85699999999999998</v>
      </c>
      <c r="X86" s="2">
        <f t="shared" si="35"/>
        <v>0.313</v>
      </c>
      <c r="Y86" s="2">
        <f t="shared" si="35"/>
        <v>0.71</v>
      </c>
      <c r="Z86" s="2">
        <f t="shared" si="35"/>
        <v>0.38600000000000001</v>
      </c>
      <c r="AA86" s="2">
        <f t="shared" si="35"/>
        <v>0</v>
      </c>
      <c r="AB86" s="2">
        <f t="shared" si="35"/>
        <v>0</v>
      </c>
      <c r="AC86" s="2">
        <f t="shared" si="35"/>
        <v>0</v>
      </c>
      <c r="AD86" s="2">
        <f t="shared" si="35"/>
        <v>0</v>
      </c>
      <c r="AE86" s="2">
        <f t="shared" si="35"/>
        <v>0</v>
      </c>
      <c r="AF86" s="2">
        <f t="shared" si="35"/>
        <v>0</v>
      </c>
      <c r="AG86" s="2">
        <f t="shared" si="35"/>
        <v>0</v>
      </c>
      <c r="AH86" s="2">
        <f t="shared" si="35"/>
        <v>0</v>
      </c>
      <c r="AI86" s="2">
        <f t="shared" si="35"/>
        <v>0</v>
      </c>
      <c r="AJ86" s="2">
        <f t="shared" si="35"/>
        <v>0</v>
      </c>
      <c r="AK86" s="2">
        <f t="shared" si="35"/>
        <v>0</v>
      </c>
      <c r="AL86" s="2">
        <f t="shared" si="35"/>
        <v>0</v>
      </c>
      <c r="AM86" s="2">
        <f t="shared" si="35"/>
        <v>0</v>
      </c>
      <c r="AN86" s="2">
        <f t="shared" si="35"/>
        <v>0</v>
      </c>
      <c r="AO86" s="2">
        <f t="shared" si="35"/>
        <v>0</v>
      </c>
      <c r="AP86" s="2">
        <f t="shared" si="35"/>
        <v>0</v>
      </c>
      <c r="AQ86" s="2">
        <f t="shared" si="35"/>
        <v>0</v>
      </c>
      <c r="AR86" s="2">
        <f t="shared" si="35"/>
        <v>0</v>
      </c>
      <c r="AS86" s="2">
        <f t="shared" si="35"/>
        <v>0</v>
      </c>
      <c r="AT86" s="2">
        <f t="shared" si="35"/>
        <v>0</v>
      </c>
      <c r="AU86" s="2">
        <f t="shared" si="35"/>
        <v>0</v>
      </c>
      <c r="AV86" s="2">
        <f t="shared" si="35"/>
        <v>0</v>
      </c>
      <c r="AW86" s="2">
        <f t="shared" si="35"/>
        <v>0</v>
      </c>
      <c r="AX86" s="2">
        <f t="shared" si="35"/>
        <v>0</v>
      </c>
      <c r="AY86" s="2">
        <f t="shared" si="35"/>
        <v>0</v>
      </c>
      <c r="AZ86" s="2">
        <f>SUM(B86:AY86)</f>
        <v>6.8260000000000005</v>
      </c>
      <c r="BA86" s="2">
        <f>BA65</f>
        <v>10</v>
      </c>
      <c r="BB86" s="2">
        <f>AZ86/BA86</f>
        <v>0.6826000000000001</v>
      </c>
      <c r="BC86" s="189" t="str">
        <f t="shared" si="33"/>
        <v>思･判･表</v>
      </c>
      <c r="BG86" s="130"/>
      <c r="BH86" s="131"/>
    </row>
    <row r="87" spans="1:61" x14ac:dyDescent="0.15">
      <c r="A87" s="40" t="str">
        <f>A66</f>
        <v>-</v>
      </c>
      <c r="B87" s="2">
        <f>IF(COUNTIF(B3,$A$66),B58,0)</f>
        <v>0</v>
      </c>
      <c r="C87" s="2">
        <f t="shared" ref="C87:AY87" si="36">IF(COUNTIF(C3,$A$66),C58,0)</f>
        <v>0</v>
      </c>
      <c r="D87" s="2">
        <f t="shared" si="36"/>
        <v>0</v>
      </c>
      <c r="E87" s="2">
        <f t="shared" si="36"/>
        <v>0</v>
      </c>
      <c r="F87" s="2">
        <f t="shared" si="36"/>
        <v>0</v>
      </c>
      <c r="G87" s="2">
        <f t="shared" si="36"/>
        <v>0</v>
      </c>
      <c r="H87" s="2">
        <f t="shared" si="36"/>
        <v>0</v>
      </c>
      <c r="I87" s="2">
        <f t="shared" si="36"/>
        <v>0</v>
      </c>
      <c r="J87" s="2">
        <f t="shared" si="36"/>
        <v>0</v>
      </c>
      <c r="K87" s="2">
        <f t="shared" si="36"/>
        <v>0</v>
      </c>
      <c r="L87" s="2">
        <f t="shared" si="36"/>
        <v>0</v>
      </c>
      <c r="M87" s="2">
        <f t="shared" si="36"/>
        <v>0</v>
      </c>
      <c r="N87" s="2">
        <f t="shared" si="36"/>
        <v>0</v>
      </c>
      <c r="O87" s="2">
        <f t="shared" si="36"/>
        <v>0</v>
      </c>
      <c r="P87" s="2">
        <f t="shared" si="36"/>
        <v>0</v>
      </c>
      <c r="Q87" s="2">
        <f t="shared" si="36"/>
        <v>0</v>
      </c>
      <c r="R87" s="2">
        <f t="shared" si="36"/>
        <v>0</v>
      </c>
      <c r="S87" s="2">
        <f t="shared" si="36"/>
        <v>0</v>
      </c>
      <c r="T87" s="2">
        <f t="shared" si="36"/>
        <v>0</v>
      </c>
      <c r="U87" s="2">
        <f t="shared" si="36"/>
        <v>0</v>
      </c>
      <c r="V87" s="2">
        <f t="shared" si="36"/>
        <v>0</v>
      </c>
      <c r="W87" s="2">
        <f t="shared" si="36"/>
        <v>0</v>
      </c>
      <c r="X87" s="2">
        <f t="shared" si="36"/>
        <v>0</v>
      </c>
      <c r="Y87" s="2">
        <f t="shared" si="36"/>
        <v>0</v>
      </c>
      <c r="Z87" s="2">
        <f t="shared" si="36"/>
        <v>0</v>
      </c>
      <c r="AA87" s="2">
        <f t="shared" si="36"/>
        <v>0</v>
      </c>
      <c r="AB87" s="2">
        <f t="shared" si="36"/>
        <v>0</v>
      </c>
      <c r="AC87" s="2">
        <f t="shared" si="36"/>
        <v>0</v>
      </c>
      <c r="AD87" s="2">
        <f t="shared" si="36"/>
        <v>0</v>
      </c>
      <c r="AE87" s="2">
        <f t="shared" si="36"/>
        <v>0</v>
      </c>
      <c r="AF87" s="2">
        <f t="shared" si="36"/>
        <v>0</v>
      </c>
      <c r="AG87" s="2">
        <f t="shared" si="36"/>
        <v>0</v>
      </c>
      <c r="AH87" s="2">
        <f t="shared" si="36"/>
        <v>0</v>
      </c>
      <c r="AI87" s="2">
        <f t="shared" si="36"/>
        <v>0</v>
      </c>
      <c r="AJ87" s="2">
        <f t="shared" si="36"/>
        <v>0</v>
      </c>
      <c r="AK87" s="2">
        <f t="shared" si="36"/>
        <v>0</v>
      </c>
      <c r="AL87" s="2">
        <f t="shared" si="36"/>
        <v>0</v>
      </c>
      <c r="AM87" s="2">
        <f t="shared" si="36"/>
        <v>0</v>
      </c>
      <c r="AN87" s="2">
        <f t="shared" si="36"/>
        <v>0</v>
      </c>
      <c r="AO87" s="2">
        <f t="shared" si="36"/>
        <v>0</v>
      </c>
      <c r="AP87" s="2">
        <f t="shared" si="36"/>
        <v>0</v>
      </c>
      <c r="AQ87" s="2">
        <f t="shared" si="36"/>
        <v>0</v>
      </c>
      <c r="AR87" s="2">
        <f t="shared" si="36"/>
        <v>0</v>
      </c>
      <c r="AS87" s="2">
        <f t="shared" si="36"/>
        <v>0</v>
      </c>
      <c r="AT87" s="2">
        <f t="shared" si="36"/>
        <v>0</v>
      </c>
      <c r="AU87" s="2">
        <f t="shared" si="36"/>
        <v>0</v>
      </c>
      <c r="AV87" s="2">
        <f t="shared" si="36"/>
        <v>0</v>
      </c>
      <c r="AW87" s="2">
        <f t="shared" si="36"/>
        <v>0</v>
      </c>
      <c r="AX87" s="2">
        <f t="shared" si="36"/>
        <v>0</v>
      </c>
      <c r="AY87" s="2">
        <f t="shared" si="36"/>
        <v>0</v>
      </c>
      <c r="AZ87" s="2">
        <f>SUM(B87:AY87)</f>
        <v>0</v>
      </c>
      <c r="BA87" s="2">
        <f>BA66</f>
        <v>0</v>
      </c>
      <c r="BB87" s="2" t="e">
        <f>AZ87/BA87</f>
        <v>#DIV/0!</v>
      </c>
      <c r="BC87" s="189" t="str">
        <f t="shared" si="33"/>
        <v>-</v>
      </c>
      <c r="BG87" s="130"/>
      <c r="BH87" s="131"/>
    </row>
    <row r="88" spans="1:61" x14ac:dyDescent="0.15">
      <c r="A88" s="40" t="str">
        <f>A67</f>
        <v>-</v>
      </c>
      <c r="B88" s="2">
        <f>IF(COUNTIF(B3,$A$67),B58,0)</f>
        <v>0</v>
      </c>
      <c r="C88" s="2">
        <f t="shared" ref="C88:AY88" si="37">IF(COUNTIF(C3,$A$67),C58,0)</f>
        <v>0</v>
      </c>
      <c r="D88" s="2">
        <f t="shared" si="37"/>
        <v>0</v>
      </c>
      <c r="E88" s="2">
        <f t="shared" si="37"/>
        <v>0</v>
      </c>
      <c r="F88" s="2">
        <f t="shared" si="37"/>
        <v>0</v>
      </c>
      <c r="G88" s="2">
        <f t="shared" si="37"/>
        <v>0</v>
      </c>
      <c r="H88" s="2">
        <f t="shared" si="37"/>
        <v>0</v>
      </c>
      <c r="I88" s="2">
        <f t="shared" si="37"/>
        <v>0</v>
      </c>
      <c r="J88" s="2">
        <f t="shared" si="37"/>
        <v>0</v>
      </c>
      <c r="K88" s="2">
        <f t="shared" si="37"/>
        <v>0</v>
      </c>
      <c r="L88" s="2">
        <f t="shared" si="37"/>
        <v>0</v>
      </c>
      <c r="M88" s="2">
        <f t="shared" si="37"/>
        <v>0</v>
      </c>
      <c r="N88" s="2">
        <f t="shared" si="37"/>
        <v>0</v>
      </c>
      <c r="O88" s="2">
        <f t="shared" si="37"/>
        <v>0</v>
      </c>
      <c r="P88" s="2">
        <f t="shared" si="37"/>
        <v>0</v>
      </c>
      <c r="Q88" s="2">
        <f t="shared" si="37"/>
        <v>0</v>
      </c>
      <c r="R88" s="2">
        <f t="shared" si="37"/>
        <v>0</v>
      </c>
      <c r="S88" s="2">
        <f t="shared" si="37"/>
        <v>0</v>
      </c>
      <c r="T88" s="2">
        <f t="shared" si="37"/>
        <v>0</v>
      </c>
      <c r="U88" s="2">
        <f t="shared" si="37"/>
        <v>0</v>
      </c>
      <c r="V88" s="2">
        <f t="shared" si="37"/>
        <v>0</v>
      </c>
      <c r="W88" s="2">
        <f t="shared" si="37"/>
        <v>0</v>
      </c>
      <c r="X88" s="2">
        <f t="shared" si="37"/>
        <v>0</v>
      </c>
      <c r="Y88" s="2">
        <f t="shared" si="37"/>
        <v>0</v>
      </c>
      <c r="Z88" s="2">
        <f t="shared" si="37"/>
        <v>0</v>
      </c>
      <c r="AA88" s="2">
        <f t="shared" si="37"/>
        <v>0</v>
      </c>
      <c r="AB88" s="2">
        <f t="shared" si="37"/>
        <v>0</v>
      </c>
      <c r="AC88" s="2">
        <f t="shared" si="37"/>
        <v>0</v>
      </c>
      <c r="AD88" s="2">
        <f t="shared" si="37"/>
        <v>0</v>
      </c>
      <c r="AE88" s="2">
        <f t="shared" si="37"/>
        <v>0</v>
      </c>
      <c r="AF88" s="2">
        <f t="shared" si="37"/>
        <v>0</v>
      </c>
      <c r="AG88" s="2">
        <f t="shared" si="37"/>
        <v>0</v>
      </c>
      <c r="AH88" s="2">
        <f t="shared" si="37"/>
        <v>0</v>
      </c>
      <c r="AI88" s="2">
        <f t="shared" si="37"/>
        <v>0</v>
      </c>
      <c r="AJ88" s="2">
        <f t="shared" si="37"/>
        <v>0</v>
      </c>
      <c r="AK88" s="2">
        <f t="shared" si="37"/>
        <v>0</v>
      </c>
      <c r="AL88" s="2">
        <f t="shared" si="37"/>
        <v>0</v>
      </c>
      <c r="AM88" s="2">
        <f t="shared" si="37"/>
        <v>0</v>
      </c>
      <c r="AN88" s="2">
        <f t="shared" si="37"/>
        <v>0</v>
      </c>
      <c r="AO88" s="2">
        <f t="shared" si="37"/>
        <v>0</v>
      </c>
      <c r="AP88" s="2">
        <f t="shared" si="37"/>
        <v>0</v>
      </c>
      <c r="AQ88" s="2">
        <f t="shared" si="37"/>
        <v>0</v>
      </c>
      <c r="AR88" s="2">
        <f t="shared" si="37"/>
        <v>0</v>
      </c>
      <c r="AS88" s="2">
        <f t="shared" si="37"/>
        <v>0</v>
      </c>
      <c r="AT88" s="2">
        <f t="shared" si="37"/>
        <v>0</v>
      </c>
      <c r="AU88" s="2">
        <f t="shared" si="37"/>
        <v>0</v>
      </c>
      <c r="AV88" s="2">
        <f t="shared" si="37"/>
        <v>0</v>
      </c>
      <c r="AW88" s="2">
        <f t="shared" si="37"/>
        <v>0</v>
      </c>
      <c r="AX88" s="2">
        <f t="shared" si="37"/>
        <v>0</v>
      </c>
      <c r="AY88" s="2">
        <f t="shared" si="37"/>
        <v>0</v>
      </c>
      <c r="AZ88" s="189">
        <f>SUM(B88:AY88)</f>
        <v>0</v>
      </c>
      <c r="BA88" s="2">
        <f>BA67</f>
        <v>0</v>
      </c>
      <c r="BB88" s="2" t="e">
        <f>AZ88/BA88</f>
        <v>#DIV/0!</v>
      </c>
      <c r="BC88" s="189" t="str">
        <f t="shared" si="33"/>
        <v>-</v>
      </c>
      <c r="BD88" s="130"/>
      <c r="BE88" s="131"/>
      <c r="BF88" s="136"/>
      <c r="BI88" s="2"/>
    </row>
    <row r="89" spans="1:61" x14ac:dyDescent="0.15">
      <c r="A89" s="40" t="str">
        <f>A68</f>
        <v>-</v>
      </c>
      <c r="B89" s="2">
        <f>IF(COUNTIF(B3,$A$68),B58,0)</f>
        <v>0</v>
      </c>
      <c r="C89" s="2">
        <f t="shared" ref="C89:AY89" si="38">IF(COUNTIF(C3,$A$68),C58,0)</f>
        <v>0</v>
      </c>
      <c r="D89" s="2">
        <f t="shared" si="38"/>
        <v>0</v>
      </c>
      <c r="E89" s="2">
        <f t="shared" si="38"/>
        <v>0</v>
      </c>
      <c r="F89" s="2">
        <f t="shared" si="38"/>
        <v>0</v>
      </c>
      <c r="G89" s="2">
        <f t="shared" si="38"/>
        <v>0</v>
      </c>
      <c r="H89" s="2">
        <f t="shared" si="38"/>
        <v>0</v>
      </c>
      <c r="I89" s="2">
        <f t="shared" si="38"/>
        <v>0</v>
      </c>
      <c r="J89" s="2">
        <f t="shared" si="38"/>
        <v>0</v>
      </c>
      <c r="K89" s="2">
        <f t="shared" si="38"/>
        <v>0</v>
      </c>
      <c r="L89" s="2">
        <f t="shared" si="38"/>
        <v>0</v>
      </c>
      <c r="M89" s="2">
        <f t="shared" si="38"/>
        <v>0</v>
      </c>
      <c r="N89" s="2">
        <f t="shared" si="38"/>
        <v>0</v>
      </c>
      <c r="O89" s="2">
        <f t="shared" si="38"/>
        <v>0</v>
      </c>
      <c r="P89" s="2">
        <f t="shared" si="38"/>
        <v>0</v>
      </c>
      <c r="Q89" s="2">
        <f t="shared" si="38"/>
        <v>0</v>
      </c>
      <c r="R89" s="2">
        <f t="shared" si="38"/>
        <v>0</v>
      </c>
      <c r="S89" s="2">
        <f t="shared" si="38"/>
        <v>0</v>
      </c>
      <c r="T89" s="2">
        <f t="shared" si="38"/>
        <v>0</v>
      </c>
      <c r="U89" s="2">
        <f t="shared" si="38"/>
        <v>0</v>
      </c>
      <c r="V89" s="2">
        <f t="shared" si="38"/>
        <v>0</v>
      </c>
      <c r="W89" s="2">
        <f t="shared" si="38"/>
        <v>0</v>
      </c>
      <c r="X89" s="2">
        <f t="shared" si="38"/>
        <v>0</v>
      </c>
      <c r="Y89" s="2">
        <f t="shared" si="38"/>
        <v>0</v>
      </c>
      <c r="Z89" s="2">
        <f t="shared" si="38"/>
        <v>0</v>
      </c>
      <c r="AA89" s="2">
        <f t="shared" si="38"/>
        <v>0</v>
      </c>
      <c r="AB89" s="2">
        <f t="shared" si="38"/>
        <v>0</v>
      </c>
      <c r="AC89" s="2">
        <f t="shared" si="38"/>
        <v>0</v>
      </c>
      <c r="AD89" s="2">
        <f t="shared" si="38"/>
        <v>0</v>
      </c>
      <c r="AE89" s="2">
        <f t="shared" si="38"/>
        <v>0</v>
      </c>
      <c r="AF89" s="2">
        <f t="shared" si="38"/>
        <v>0</v>
      </c>
      <c r="AG89" s="2">
        <f t="shared" si="38"/>
        <v>0</v>
      </c>
      <c r="AH89" s="2">
        <f t="shared" si="38"/>
        <v>0</v>
      </c>
      <c r="AI89" s="2">
        <f t="shared" si="38"/>
        <v>0</v>
      </c>
      <c r="AJ89" s="2">
        <f t="shared" si="38"/>
        <v>0</v>
      </c>
      <c r="AK89" s="2">
        <f t="shared" si="38"/>
        <v>0</v>
      </c>
      <c r="AL89" s="2">
        <f t="shared" si="38"/>
        <v>0</v>
      </c>
      <c r="AM89" s="2">
        <f t="shared" si="38"/>
        <v>0</v>
      </c>
      <c r="AN89" s="2">
        <f t="shared" si="38"/>
        <v>0</v>
      </c>
      <c r="AO89" s="2">
        <f t="shared" si="38"/>
        <v>0</v>
      </c>
      <c r="AP89" s="2">
        <f t="shared" si="38"/>
        <v>0</v>
      </c>
      <c r="AQ89" s="2">
        <f t="shared" si="38"/>
        <v>0</v>
      </c>
      <c r="AR89" s="2">
        <f t="shared" si="38"/>
        <v>0</v>
      </c>
      <c r="AS89" s="2">
        <f t="shared" si="38"/>
        <v>0</v>
      </c>
      <c r="AT89" s="2">
        <f t="shared" si="38"/>
        <v>0</v>
      </c>
      <c r="AU89" s="2">
        <f t="shared" si="38"/>
        <v>0</v>
      </c>
      <c r="AV89" s="2">
        <f t="shared" si="38"/>
        <v>0</v>
      </c>
      <c r="AW89" s="2">
        <f t="shared" si="38"/>
        <v>0</v>
      </c>
      <c r="AX89" s="2">
        <f t="shared" si="38"/>
        <v>0</v>
      </c>
      <c r="AY89" s="2">
        <f t="shared" si="38"/>
        <v>0</v>
      </c>
      <c r="AZ89" s="189">
        <f>SUM(B89:AY89)</f>
        <v>0</v>
      </c>
      <c r="BA89" s="2">
        <f>BA68</f>
        <v>0</v>
      </c>
      <c r="BB89" s="2" t="e">
        <f>AZ89/BA89</f>
        <v>#DIV/0!</v>
      </c>
      <c r="BC89" s="189" t="str">
        <f t="shared" si="33"/>
        <v>-</v>
      </c>
      <c r="BD89" s="130"/>
      <c r="BE89" s="131"/>
      <c r="BF89" s="136"/>
      <c r="BI89" s="2"/>
    </row>
    <row r="90" spans="1:61" x14ac:dyDescent="0.15">
      <c r="AZ90" s="189"/>
      <c r="BD90" s="130"/>
      <c r="BE90" s="131"/>
      <c r="BF90" s="136"/>
      <c r="BI90" s="2"/>
    </row>
    <row r="91" spans="1:61" x14ac:dyDescent="0.15">
      <c r="B91" s="201" t="str">
        <f>国語!E9</f>
        <v>知・技</v>
      </c>
      <c r="C91" s="201" t="str">
        <f>国語!F9</f>
        <v>知・技</v>
      </c>
      <c r="D91" s="201" t="str">
        <f>国語!G9</f>
        <v>知・技</v>
      </c>
      <c r="E91" s="201" t="str">
        <f>国語!H9</f>
        <v>知・技</v>
      </c>
      <c r="F91" s="201" t="str">
        <f>国語!I9</f>
        <v>知・技</v>
      </c>
      <c r="G91" s="201" t="str">
        <f>国語!J9</f>
        <v>知・技</v>
      </c>
      <c r="H91" s="201" t="str">
        <f>国語!K9</f>
        <v>知・技</v>
      </c>
      <c r="I91" s="201" t="str">
        <f>国語!L9</f>
        <v>知・技</v>
      </c>
      <c r="J91" s="201" t="str">
        <f>国語!M9</f>
        <v>知・技</v>
      </c>
      <c r="K91" s="201" t="str">
        <f>国語!N9</f>
        <v>知・技</v>
      </c>
      <c r="L91" s="201" t="str">
        <f>国語!O9</f>
        <v>知・技</v>
      </c>
      <c r="M91" s="201" t="str">
        <f>国語!P9</f>
        <v>知・技</v>
      </c>
      <c r="N91" s="201" t="str">
        <f>国語!Q9</f>
        <v>知・技</v>
      </c>
      <c r="O91" s="201" t="str">
        <f>国語!R9</f>
        <v>知・技</v>
      </c>
      <c r="P91" s="201" t="str">
        <f>国語!S9</f>
        <v>知・技</v>
      </c>
      <c r="Q91" s="201" t="str">
        <f>国語!T9</f>
        <v>思･判･表</v>
      </c>
      <c r="R91" s="201" t="str">
        <f>国語!U9</f>
        <v>思･判･表</v>
      </c>
      <c r="S91" s="201" t="str">
        <f>国語!V9</f>
        <v>思･判･表</v>
      </c>
      <c r="T91" s="201" t="str">
        <f>国語!W9</f>
        <v>思･判･表</v>
      </c>
      <c r="U91" s="201" t="str">
        <f>国語!X9</f>
        <v>思･判･表</v>
      </c>
      <c r="V91" s="201" t="str">
        <f>国語!Y9</f>
        <v>思･判･表</v>
      </c>
      <c r="W91" s="201" t="str">
        <f>国語!Z9</f>
        <v>思･判･表</v>
      </c>
      <c r="X91" s="201" t="str">
        <f>国語!AA9</f>
        <v>思･判･表</v>
      </c>
      <c r="Y91" s="201" t="str">
        <f>国語!AB9</f>
        <v>思･判･表</v>
      </c>
      <c r="Z91" s="201" t="str">
        <f>国語!AC9</f>
        <v>思･判･表</v>
      </c>
      <c r="AZ91" s="189"/>
      <c r="BF91" s="136"/>
      <c r="BI91" s="2"/>
    </row>
    <row r="92" spans="1:61" x14ac:dyDescent="0.15">
      <c r="AZ92" s="189"/>
      <c r="BF92" s="136"/>
      <c r="BI92" s="2"/>
    </row>
    <row r="93" spans="1:61" x14ac:dyDescent="0.15">
      <c r="AZ93" s="189"/>
      <c r="BF93" s="136"/>
      <c r="BI93" s="2"/>
    </row>
    <row r="94" spans="1:61" x14ac:dyDescent="0.15">
      <c r="AZ94" s="189"/>
      <c r="BF94" s="136"/>
      <c r="BI94" s="2"/>
    </row>
    <row r="95" spans="1:61" x14ac:dyDescent="0.15">
      <c r="AZ95" s="189"/>
      <c r="BF95" s="136"/>
      <c r="BI95" s="2"/>
    </row>
    <row r="96" spans="1:61" x14ac:dyDescent="0.15">
      <c r="AZ96" s="189"/>
      <c r="BF96" s="136"/>
      <c r="BI96" s="2"/>
    </row>
    <row r="97" spans="52:61" x14ac:dyDescent="0.15">
      <c r="AZ97" s="189"/>
      <c r="BF97" s="136"/>
      <c r="BI97" s="2"/>
    </row>
    <row r="98" spans="52:61" x14ac:dyDescent="0.15">
      <c r="AZ98" s="189"/>
      <c r="BF98" s="136"/>
      <c r="BI98" s="2"/>
    </row>
    <row r="99" spans="52:61" x14ac:dyDescent="0.15">
      <c r="AZ99" s="189"/>
      <c r="BF99" s="136"/>
      <c r="BI99" s="2"/>
    </row>
    <row r="100" spans="52:61" x14ac:dyDescent="0.15">
      <c r="AZ100" s="189"/>
      <c r="BF100" s="136"/>
      <c r="BI100" s="2"/>
    </row>
    <row r="101" spans="52:61" x14ac:dyDescent="0.15">
      <c r="AZ101" s="189"/>
      <c r="BF101" s="136"/>
      <c r="BI101" s="2"/>
    </row>
    <row r="102" spans="52:61" x14ac:dyDescent="0.15">
      <c r="AZ102" s="189"/>
      <c r="BF102" s="136"/>
      <c r="BI102" s="2"/>
    </row>
    <row r="103" spans="52:61" x14ac:dyDescent="0.15">
      <c r="AZ103" s="189"/>
      <c r="BF103" s="136"/>
      <c r="BI103" s="2"/>
    </row>
    <row r="104" spans="52:61" x14ac:dyDescent="0.15">
      <c r="AZ104" s="189"/>
      <c r="BF104" s="136"/>
      <c r="BI104" s="2"/>
    </row>
    <row r="105" spans="52:61" x14ac:dyDescent="0.15">
      <c r="AZ105" s="189"/>
      <c r="BF105" s="136"/>
      <c r="BI105" s="2"/>
    </row>
    <row r="106" spans="52:61" x14ac:dyDescent="0.15">
      <c r="AZ106" s="189"/>
      <c r="BF106" s="136"/>
      <c r="BI106" s="2"/>
    </row>
    <row r="107" spans="52:61" x14ac:dyDescent="0.15">
      <c r="AZ107" s="189"/>
      <c r="BF107" s="136"/>
      <c r="BI107" s="2"/>
    </row>
    <row r="108" spans="52:61" x14ac:dyDescent="0.15">
      <c r="AZ108" s="189"/>
      <c r="BF108" s="136"/>
      <c r="BI108" s="2"/>
    </row>
    <row r="109" spans="52:61" x14ac:dyDescent="0.15">
      <c r="AZ109" s="189"/>
      <c r="BF109" s="136"/>
      <c r="BI109" s="2"/>
    </row>
    <row r="110" spans="52:61" x14ac:dyDescent="0.15">
      <c r="AZ110" s="189"/>
      <c r="BF110" s="136"/>
      <c r="BI110" s="2"/>
    </row>
    <row r="111" spans="52:61" x14ac:dyDescent="0.15">
      <c r="AZ111" s="189"/>
      <c r="BF111" s="136"/>
      <c r="BI111" s="2"/>
    </row>
    <row r="112" spans="52:61" x14ac:dyDescent="0.15">
      <c r="AZ112" s="189"/>
      <c r="BF112" s="136"/>
      <c r="BI112" s="2"/>
    </row>
    <row r="113" spans="52:61" x14ac:dyDescent="0.15">
      <c r="AZ113" s="189"/>
      <c r="BF113" s="136"/>
      <c r="BI113" s="2"/>
    </row>
  </sheetData>
  <protectedRanges>
    <protectedRange sqref="BJ4:BJ53" name="範囲1_1"/>
    <protectedRange sqref="BL11 BL30:BL53" name="範囲1_1_1"/>
    <protectedRange sqref="BL4" name="範囲1_1_1_1"/>
    <protectedRange sqref="BL28:BL29 BL15:BL20" name="範囲1_1_2"/>
    <protectedRange sqref="BL12:BL14 BL21:BL27" name="範囲1_1_4"/>
    <protectedRange sqref="BK4:BK53" name="範囲1_1_3"/>
    <protectedRange sqref="BI4:BI53" name="範囲1_1_1_1_1"/>
  </protectedRanges>
  <mergeCells count="9">
    <mergeCell ref="BM2:BM3"/>
    <mergeCell ref="BJ2:BJ3"/>
    <mergeCell ref="BK2:BK3"/>
    <mergeCell ref="G1:K1"/>
    <mergeCell ref="L1:N1"/>
    <mergeCell ref="BC2:BD2"/>
    <mergeCell ref="BF2:BG2"/>
    <mergeCell ref="BL2:BL3"/>
    <mergeCell ref="BI2:BI3"/>
  </mergeCells>
  <phoneticPr fontId="3"/>
  <printOptions horizontalCentered="1" verticalCentered="1"/>
  <pageMargins left="0" right="0" top="0.59055118110236227" bottom="0" header="0.19685039370078741" footer="0.19685039370078741"/>
  <pageSetup paperSize="12" scale="22" orientation="landscape" r:id="rId1"/>
  <headerFooter alignWithMargins="0">
    <oddHeader>&amp;L&amp;24&amp;F　&amp;A&amp;R&amp;D</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BM125"/>
  <sheetViews>
    <sheetView zoomScale="70" zoomScaleNormal="70" zoomScaleSheetLayoutView="80" workbookViewId="0">
      <pane xSplit="1" ySplit="3" topLeftCell="B4" activePane="bottomRight" state="frozenSplit"/>
      <selection pane="topRight" activeCell="B1" sqref="B1"/>
      <selection pane="bottomLeft" activeCell="A7" sqref="A7"/>
      <selection pane="bottomRight"/>
    </sheetView>
  </sheetViews>
  <sheetFormatPr defaultColWidth="9" defaultRowHeight="13.5" x14ac:dyDescent="0.15"/>
  <cols>
    <col min="1" max="1" width="11.625" style="2" customWidth="1"/>
    <col min="2" max="26" width="7.625" style="2" customWidth="1"/>
    <col min="27" max="51" width="7.625" style="2" hidden="1" customWidth="1"/>
    <col min="52" max="53" width="4.125" style="2" customWidth="1"/>
    <col min="54" max="56" width="9.625" style="2" customWidth="1"/>
    <col min="57" max="57" width="5.625" style="2" customWidth="1"/>
    <col min="58" max="59" width="9.625" style="2" customWidth="1"/>
    <col min="60" max="60" width="5.625" style="2" customWidth="1"/>
    <col min="61" max="61" width="5.625" style="136" customWidth="1"/>
    <col min="62" max="62" width="5.625" style="190" customWidth="1"/>
    <col min="63" max="63" width="9.5" style="190" customWidth="1"/>
    <col min="64" max="64" width="17" style="2" customWidth="1"/>
    <col min="65" max="65" width="32.625" style="2" customWidth="1"/>
    <col min="66" max="16384" width="9" style="2"/>
  </cols>
  <sheetData>
    <row r="1" spans="1:65" ht="20.25" customHeight="1" thickBot="1" x14ac:dyDescent="0.25">
      <c r="A1" s="1" t="s">
        <v>117</v>
      </c>
      <c r="G1" s="937" t="s">
        <v>49</v>
      </c>
      <c r="H1" s="937"/>
      <c r="I1" s="937"/>
      <c r="J1" s="937"/>
      <c r="K1" s="937"/>
      <c r="L1" s="937">
        <f>社会!$AB$1</f>
        <v>0</v>
      </c>
      <c r="M1" s="937"/>
      <c r="N1" s="937"/>
    </row>
    <row r="2" spans="1:65" ht="15" customHeight="1" thickBot="1" x14ac:dyDescent="0.2">
      <c r="A2" s="303" t="s">
        <v>50</v>
      </c>
      <c r="B2" s="290">
        <v>1</v>
      </c>
      <c r="C2" s="291">
        <v>2</v>
      </c>
      <c r="D2" s="291">
        <v>3</v>
      </c>
      <c r="E2" s="292">
        <v>4</v>
      </c>
      <c r="F2" s="294">
        <v>5</v>
      </c>
      <c r="G2" s="293">
        <v>6</v>
      </c>
      <c r="H2" s="292">
        <v>7</v>
      </c>
      <c r="I2" s="291">
        <v>8</v>
      </c>
      <c r="J2" s="291">
        <v>9</v>
      </c>
      <c r="K2" s="341">
        <v>10</v>
      </c>
      <c r="L2" s="295">
        <v>11</v>
      </c>
      <c r="M2" s="291">
        <v>12</v>
      </c>
      <c r="N2" s="293">
        <v>13</v>
      </c>
      <c r="O2" s="292">
        <v>14</v>
      </c>
      <c r="P2" s="294">
        <v>15</v>
      </c>
      <c r="Q2" s="342">
        <v>16</v>
      </c>
      <c r="R2" s="291">
        <v>17</v>
      </c>
      <c r="S2" s="293">
        <v>18</v>
      </c>
      <c r="T2" s="292">
        <v>19</v>
      </c>
      <c r="U2" s="294">
        <v>20</v>
      </c>
      <c r="V2" s="293">
        <v>21</v>
      </c>
      <c r="W2" s="291">
        <v>22</v>
      </c>
      <c r="X2" s="292">
        <v>23</v>
      </c>
      <c r="Y2" s="291">
        <v>24</v>
      </c>
      <c r="Z2" s="294">
        <v>25</v>
      </c>
      <c r="AA2" s="471">
        <v>26</v>
      </c>
      <c r="AB2" s="300">
        <v>27</v>
      </c>
      <c r="AC2" s="300">
        <v>28</v>
      </c>
      <c r="AD2" s="300">
        <v>29</v>
      </c>
      <c r="AE2" s="368">
        <v>30</v>
      </c>
      <c r="AF2" s="367">
        <v>31</v>
      </c>
      <c r="AG2" s="300">
        <v>32</v>
      </c>
      <c r="AH2" s="300">
        <v>33</v>
      </c>
      <c r="AI2" s="300">
        <v>34</v>
      </c>
      <c r="AJ2" s="301">
        <v>35</v>
      </c>
      <c r="AK2" s="367">
        <v>36</v>
      </c>
      <c r="AL2" s="300">
        <v>37</v>
      </c>
      <c r="AM2" s="300">
        <v>38</v>
      </c>
      <c r="AN2" s="300">
        <v>39</v>
      </c>
      <c r="AO2" s="301">
        <v>40</v>
      </c>
      <c r="AP2" s="302">
        <v>41</v>
      </c>
      <c r="AQ2" s="300">
        <v>42</v>
      </c>
      <c r="AR2" s="300">
        <v>43</v>
      </c>
      <c r="AS2" s="300">
        <v>44</v>
      </c>
      <c r="AT2" s="301">
        <v>45</v>
      </c>
      <c r="AU2" s="302">
        <v>46</v>
      </c>
      <c r="AV2" s="300">
        <v>47</v>
      </c>
      <c r="AW2" s="300">
        <v>48</v>
      </c>
      <c r="AX2" s="296">
        <v>49</v>
      </c>
      <c r="AY2" s="297">
        <v>50</v>
      </c>
      <c r="AZ2" s="304" t="s">
        <v>41</v>
      </c>
      <c r="BA2" s="116"/>
      <c r="BC2" s="938" t="s">
        <v>52</v>
      </c>
      <c r="BD2" s="939"/>
      <c r="BF2" s="948" t="s">
        <v>122</v>
      </c>
      <c r="BG2" s="949"/>
      <c r="BI2" s="944" t="s">
        <v>205</v>
      </c>
      <c r="BJ2" s="946" t="s">
        <v>123</v>
      </c>
      <c r="BK2" s="946" t="s">
        <v>193</v>
      </c>
      <c r="BL2" s="942" t="s">
        <v>197</v>
      </c>
      <c r="BM2" s="933" t="s">
        <v>199</v>
      </c>
    </row>
    <row r="3" spans="1:65" ht="15" customHeight="1" thickTop="1" thickBot="1" x14ac:dyDescent="0.2">
      <c r="A3" s="305" t="s">
        <v>42</v>
      </c>
      <c r="B3" s="4" t="str">
        <f>社会!E9</f>
        <v>知・技</v>
      </c>
      <c r="C3" s="170" t="str">
        <f>社会!F9</f>
        <v>知・技</v>
      </c>
      <c r="D3" s="170" t="str">
        <f>社会!G9</f>
        <v>知・技</v>
      </c>
      <c r="E3" s="170" t="str">
        <f>社会!H9</f>
        <v>知・技</v>
      </c>
      <c r="F3" s="171" t="str">
        <f>社会!I9</f>
        <v>知・技</v>
      </c>
      <c r="G3" s="4" t="str">
        <f>社会!J9</f>
        <v>思･判･表</v>
      </c>
      <c r="H3" s="170" t="str">
        <f>社会!K9</f>
        <v>知・技</v>
      </c>
      <c r="I3" s="170" t="str">
        <f>社会!L9</f>
        <v>知・技</v>
      </c>
      <c r="J3" s="170" t="str">
        <f>社会!M9</f>
        <v>知・技</v>
      </c>
      <c r="K3" s="171" t="str">
        <f>社会!N9</f>
        <v>思･判･表</v>
      </c>
      <c r="L3" s="4" t="str">
        <f>社会!O9</f>
        <v>思･判･表</v>
      </c>
      <c r="M3" s="170" t="str">
        <f>社会!P9</f>
        <v>知・技</v>
      </c>
      <c r="N3" s="170" t="str">
        <f>社会!Q9</f>
        <v>知・技</v>
      </c>
      <c r="O3" s="170" t="str">
        <f>社会!R9</f>
        <v>知・技</v>
      </c>
      <c r="P3" s="171" t="str">
        <f>社会!S9</f>
        <v>思･判･表</v>
      </c>
      <c r="Q3" s="4" t="str">
        <f>社会!T9</f>
        <v>知・技</v>
      </c>
      <c r="R3" s="170" t="str">
        <f>社会!U9</f>
        <v>知・技</v>
      </c>
      <c r="S3" s="170" t="str">
        <f>社会!V9</f>
        <v>知・技</v>
      </c>
      <c r="T3" s="170" t="str">
        <f>社会!W9</f>
        <v>思･判･表</v>
      </c>
      <c r="U3" s="171" t="str">
        <f>社会!X9</f>
        <v>知・技</v>
      </c>
      <c r="V3" s="4" t="str">
        <f>社会!Y9</f>
        <v>知・技</v>
      </c>
      <c r="W3" s="170" t="str">
        <f>社会!Z9</f>
        <v>思･判･表</v>
      </c>
      <c r="X3" s="170" t="str">
        <f>社会!AA9</f>
        <v>知・技</v>
      </c>
      <c r="Y3" s="170" t="str">
        <f>社会!AB9</f>
        <v>知・技</v>
      </c>
      <c r="Z3" s="171" t="str">
        <f>社会!AC9</f>
        <v>思･判･表</v>
      </c>
      <c r="AA3" s="4">
        <f>社会!AD9</f>
        <v>0</v>
      </c>
      <c r="AB3" s="170">
        <f>社会!AE9</f>
        <v>0</v>
      </c>
      <c r="AC3" s="170">
        <f>社会!AF9</f>
        <v>0</v>
      </c>
      <c r="AD3" s="170">
        <f>社会!AG9</f>
        <v>0</v>
      </c>
      <c r="AE3" s="171">
        <f>社会!AH9</f>
        <v>0</v>
      </c>
      <c r="AF3" s="4">
        <f>社会!AI9</f>
        <v>0</v>
      </c>
      <c r="AG3" s="170">
        <f>社会!AJ9</f>
        <v>0</v>
      </c>
      <c r="AH3" s="170">
        <f>社会!AK9</f>
        <v>0</v>
      </c>
      <c r="AI3" s="170">
        <f>社会!AL9</f>
        <v>0</v>
      </c>
      <c r="AJ3" s="171">
        <f>社会!AM9</f>
        <v>0</v>
      </c>
      <c r="AK3" s="4">
        <f>社会!AN9</f>
        <v>0</v>
      </c>
      <c r="AL3" s="170">
        <f>社会!AO9</f>
        <v>0</v>
      </c>
      <c r="AM3" s="170">
        <f>社会!AP9</f>
        <v>0</v>
      </c>
      <c r="AN3" s="170">
        <f>社会!AQ9</f>
        <v>0</v>
      </c>
      <c r="AO3" s="171">
        <f>社会!AR9</f>
        <v>0</v>
      </c>
      <c r="AP3" s="187">
        <f>社会!AS9</f>
        <v>0</v>
      </c>
      <c r="AQ3" s="188">
        <f>社会!AT9</f>
        <v>0</v>
      </c>
      <c r="AR3" s="170">
        <f>社会!AU9</f>
        <v>0</v>
      </c>
      <c r="AS3" s="170">
        <f>社会!AV9</f>
        <v>0</v>
      </c>
      <c r="AT3" s="171">
        <f>社会!AW9</f>
        <v>0</v>
      </c>
      <c r="AU3" s="4">
        <f>社会!AX9</f>
        <v>0</v>
      </c>
      <c r="AV3" s="170">
        <f>社会!AY9</f>
        <v>0</v>
      </c>
      <c r="AW3" s="170">
        <f>社会!AZ9</f>
        <v>0</v>
      </c>
      <c r="AX3" s="170">
        <f>社会!BA9</f>
        <v>0</v>
      </c>
      <c r="AY3" s="171">
        <f>社会!BB9</f>
        <v>0</v>
      </c>
      <c r="AZ3" s="304"/>
      <c r="BA3" s="116"/>
      <c r="BC3" s="5" t="s">
        <v>53</v>
      </c>
      <c r="BD3" s="6"/>
      <c r="BF3" s="5" t="s">
        <v>53</v>
      </c>
      <c r="BG3" s="66"/>
      <c r="BI3" s="945"/>
      <c r="BJ3" s="947"/>
      <c r="BK3" s="947"/>
      <c r="BL3" s="943"/>
      <c r="BM3" s="934"/>
    </row>
    <row r="4" spans="1:65" ht="50.25" customHeight="1" thickTop="1" x14ac:dyDescent="0.15">
      <c r="A4" s="114">
        <v>1</v>
      </c>
      <c r="B4" s="41">
        <f>COUNTIF(社会!E11,1)*社会!$E$10</f>
        <v>0</v>
      </c>
      <c r="C4" s="42">
        <f>COUNTIF(社会!F11,1)*社会!$F$10</f>
        <v>0</v>
      </c>
      <c r="D4" s="42">
        <f>COUNTIF(社会!G11,1)*社会!$G$10</f>
        <v>0</v>
      </c>
      <c r="E4" s="42">
        <f>COUNTIF(社会!H11,1)*社会!$H$10</f>
        <v>0</v>
      </c>
      <c r="F4" s="43">
        <f>COUNTIF(社会!I11,1)*社会!$I$10</f>
        <v>0</v>
      </c>
      <c r="G4" s="41">
        <f>COUNTIF(社会!J11,1)*社会!$J$10</f>
        <v>0</v>
      </c>
      <c r="H4" s="42">
        <f>COUNTIF(社会!K11,1)*社会!$K$10</f>
        <v>0</v>
      </c>
      <c r="I4" s="42">
        <f>COUNTIF(社会!L11,1)*社会!$L$10</f>
        <v>0</v>
      </c>
      <c r="J4" s="42">
        <f>COUNTIF(社会!M11,1)*社会!$M$10</f>
        <v>0</v>
      </c>
      <c r="K4" s="43">
        <f>COUNTIF(社会!N11,1)*社会!$N$10</f>
        <v>0</v>
      </c>
      <c r="L4" s="41">
        <f>COUNTIF(社会!O11,1)*社会!$O$10</f>
        <v>0</v>
      </c>
      <c r="M4" s="42">
        <f>COUNTIF(社会!P11,1)*社会!$P$10</f>
        <v>0</v>
      </c>
      <c r="N4" s="42">
        <f>COUNTIF(社会!Q11,1)*社会!$Q$10</f>
        <v>0</v>
      </c>
      <c r="O4" s="42">
        <f>COUNTIF(社会!R11,1)*社会!$R$10</f>
        <v>0</v>
      </c>
      <c r="P4" s="43">
        <f>COUNTIF(社会!S11,1)*社会!$S$10</f>
        <v>0</v>
      </c>
      <c r="Q4" s="41">
        <f>COUNTIF(社会!T11,1)*社会!$T$10</f>
        <v>0</v>
      </c>
      <c r="R4" s="42">
        <f>COUNTIF(社会!U11,1)*社会!$U$10</f>
        <v>0</v>
      </c>
      <c r="S4" s="42">
        <f>COUNTIF(社会!V11,1)*社会!$V$10</f>
        <v>0</v>
      </c>
      <c r="T4" s="42">
        <f>COUNTIF(社会!W11,1)*社会!$W$10</f>
        <v>0</v>
      </c>
      <c r="U4" s="43">
        <f>COUNTIF(社会!X11,1)*社会!$X$10</f>
        <v>0</v>
      </c>
      <c r="V4" s="41">
        <f>COUNTIF(社会!Y11,1)*社会!$Y$10</f>
        <v>0</v>
      </c>
      <c r="W4" s="42">
        <f>COUNTIF(社会!Z11,1)*社会!$Z$10</f>
        <v>0</v>
      </c>
      <c r="X4" s="42">
        <f>COUNTIF(社会!AA11,1)*社会!$AA$10</f>
        <v>0</v>
      </c>
      <c r="Y4" s="42">
        <f>COUNTIF(社会!AB11,1)*社会!$AB$10</f>
        <v>0</v>
      </c>
      <c r="Z4" s="43">
        <f>COUNTIF(社会!AC11,1)*社会!$AC$10</f>
        <v>0</v>
      </c>
      <c r="AA4" s="41">
        <f>COUNTIF(社会!AD11,1)*社会!$AD$10</f>
        <v>0</v>
      </c>
      <c r="AB4" s="42">
        <f>COUNTIF(社会!AE11,1)*社会!$AE$10</f>
        <v>0</v>
      </c>
      <c r="AC4" s="42">
        <f>COUNTIF(社会!AF11,1)*社会!$AF$10</f>
        <v>0</v>
      </c>
      <c r="AD4" s="42">
        <f>COUNTIF(社会!AG11,1)*社会!$AG$10</f>
        <v>0</v>
      </c>
      <c r="AE4" s="43">
        <f>COUNTIF(社会!AH11,1)*社会!$AH$10</f>
        <v>0</v>
      </c>
      <c r="AF4" s="41">
        <f>COUNTIF(社会!AI11,1)*社会!$AI$10</f>
        <v>0</v>
      </c>
      <c r="AG4" s="42">
        <f>COUNTIF(社会!AJ11,1)*社会!$AJ$10</f>
        <v>0</v>
      </c>
      <c r="AH4" s="42">
        <f>COUNTIF(社会!AK11,1)*社会!$AK$10</f>
        <v>0</v>
      </c>
      <c r="AI4" s="42">
        <f>COUNTIF(社会!AL11,1)*社会!$AL$10</f>
        <v>0</v>
      </c>
      <c r="AJ4" s="43">
        <f>COUNTIF(社会!AM11,1)*社会!$AM$10</f>
        <v>0</v>
      </c>
      <c r="AK4" s="41">
        <f>COUNTIF(社会!AN11,1)*社会!$AN$10</f>
        <v>0</v>
      </c>
      <c r="AL4" s="42">
        <f>COUNTIF(社会!AO11,1)*社会!$AO$10</f>
        <v>0</v>
      </c>
      <c r="AM4" s="42">
        <f>COUNTIF(社会!AP11,1)*社会!$AP$10</f>
        <v>0</v>
      </c>
      <c r="AN4" s="42">
        <f>COUNTIF(社会!AQ11,1)*社会!$AQ$10</f>
        <v>0</v>
      </c>
      <c r="AO4" s="43">
        <f>COUNTIF(社会!AR11,1)*社会!$AR$10</f>
        <v>0</v>
      </c>
      <c r="AP4" s="41">
        <f>COUNTIF(社会!AS11,1)*社会!$AS$10</f>
        <v>0</v>
      </c>
      <c r="AQ4" s="42">
        <f>COUNTIF(社会!AT11,1)*社会!$AT$10</f>
        <v>0</v>
      </c>
      <c r="AR4" s="42">
        <f>COUNTIF(社会!AU11,1)*社会!$AU$10</f>
        <v>0</v>
      </c>
      <c r="AS4" s="42">
        <f>COUNTIF(社会!AV11,1)*社会!$AV$10</f>
        <v>0</v>
      </c>
      <c r="AT4" s="43">
        <f>COUNTIF(社会!AW11,1)*社会!$AW$10</f>
        <v>0</v>
      </c>
      <c r="AU4" s="41">
        <f>COUNTIF(社会!AX11,1)*社会!$AX$10</f>
        <v>0</v>
      </c>
      <c r="AV4" s="42">
        <f>COUNTIF(社会!AY11,1)*社会!$AY$10</f>
        <v>0</v>
      </c>
      <c r="AW4" s="42">
        <f>COUNTIF(社会!AZ11,1)*社会!$AZ$10</f>
        <v>0</v>
      </c>
      <c r="AX4" s="42">
        <f>COUNTIF(社会!BA11,1)*社会!$BA$10</f>
        <v>0</v>
      </c>
      <c r="AY4" s="43">
        <f>COUNTIF(社会!BB11,1)*社会!$BB$10</f>
        <v>0</v>
      </c>
      <c r="AZ4" s="343">
        <f t="shared" ref="AZ4:AZ48" si="0">SUM(B4:AY4)</f>
        <v>0</v>
      </c>
      <c r="BA4" s="120"/>
      <c r="BC4" s="7" t="s">
        <v>54</v>
      </c>
      <c r="BD4" s="723">
        <f>社会!E58</f>
        <v>0</v>
      </c>
      <c r="BF4" s="7" t="s">
        <v>54</v>
      </c>
      <c r="BG4" s="720">
        <v>75.599999999999994</v>
      </c>
      <c r="BI4" s="459">
        <v>1</v>
      </c>
      <c r="BJ4" s="811" t="s">
        <v>267</v>
      </c>
      <c r="BK4" s="815" t="s">
        <v>298</v>
      </c>
      <c r="BL4" s="806" t="s">
        <v>249</v>
      </c>
      <c r="BM4" s="745" t="s">
        <v>250</v>
      </c>
    </row>
    <row r="5" spans="1:65" ht="50.25" customHeight="1" thickBot="1" x14ac:dyDescent="0.2">
      <c r="A5" s="307">
        <v>2</v>
      </c>
      <c r="B5" s="44">
        <f>COUNTIF(社会!E12,1)*社会!$E$10</f>
        <v>0</v>
      </c>
      <c r="C5" s="45">
        <f>COUNTIF(社会!F12,1)*社会!$F$10</f>
        <v>0</v>
      </c>
      <c r="D5" s="45">
        <f>COUNTIF(社会!G12,1)*社会!$G$10</f>
        <v>0</v>
      </c>
      <c r="E5" s="45">
        <f>COUNTIF(社会!H12,1)*社会!$H$10</f>
        <v>0</v>
      </c>
      <c r="F5" s="46">
        <f>COUNTIF(社会!I12,1)*社会!$I$10</f>
        <v>0</v>
      </c>
      <c r="G5" s="44">
        <f>COUNTIF(社会!J12,1)*社会!$J$10</f>
        <v>0</v>
      </c>
      <c r="H5" s="45">
        <f>COUNTIF(社会!K12,1)*社会!$K$10</f>
        <v>0</v>
      </c>
      <c r="I5" s="45">
        <f>COUNTIF(社会!L12,1)*社会!$L$10</f>
        <v>0</v>
      </c>
      <c r="J5" s="45">
        <f>COUNTIF(社会!M12,1)*社会!$M$10</f>
        <v>0</v>
      </c>
      <c r="K5" s="46">
        <f>COUNTIF(社会!N12,1)*社会!$N$10</f>
        <v>0</v>
      </c>
      <c r="L5" s="44">
        <f>COUNTIF(社会!O12,1)*社会!$O$10</f>
        <v>0</v>
      </c>
      <c r="M5" s="45">
        <f>COUNTIF(社会!P12,1)*社会!$P$10</f>
        <v>0</v>
      </c>
      <c r="N5" s="45">
        <f>COUNTIF(社会!Q12,1)*社会!$Q$10</f>
        <v>0</v>
      </c>
      <c r="O5" s="45">
        <f>COUNTIF(社会!R12,1)*社会!$R$10</f>
        <v>0</v>
      </c>
      <c r="P5" s="46">
        <f>COUNTIF(社会!S12,1)*社会!$S$10</f>
        <v>0</v>
      </c>
      <c r="Q5" s="44">
        <f>COUNTIF(社会!T12,1)*社会!$T$10</f>
        <v>0</v>
      </c>
      <c r="R5" s="45">
        <f>COUNTIF(社会!U12,1)*社会!$U$10</f>
        <v>0</v>
      </c>
      <c r="S5" s="45">
        <f>COUNTIF(社会!V12,1)*社会!$V$10</f>
        <v>0</v>
      </c>
      <c r="T5" s="45">
        <f>COUNTIF(社会!W12,1)*社会!$W$10</f>
        <v>0</v>
      </c>
      <c r="U5" s="46">
        <f>COUNTIF(社会!X12,1)*社会!$X$10</f>
        <v>0</v>
      </c>
      <c r="V5" s="44">
        <f>COUNTIF(社会!Y12,1)*社会!$Y$10</f>
        <v>0</v>
      </c>
      <c r="W5" s="45">
        <f>COUNTIF(社会!Z12,1)*社会!$Z$10</f>
        <v>0</v>
      </c>
      <c r="X5" s="45">
        <f>COUNTIF(社会!AA12,1)*社会!$AA$10</f>
        <v>0</v>
      </c>
      <c r="Y5" s="45">
        <f>COUNTIF(社会!AB12,1)*社会!$AB$10</f>
        <v>0</v>
      </c>
      <c r="Z5" s="46">
        <f>COUNTIF(社会!AC12,1)*社会!$AC$10</f>
        <v>0</v>
      </c>
      <c r="AA5" s="44">
        <f>COUNTIF(社会!AD12,1)*社会!$AD$10</f>
        <v>0</v>
      </c>
      <c r="AB5" s="45">
        <f>COUNTIF(社会!AE12,1)*社会!$AE$10</f>
        <v>0</v>
      </c>
      <c r="AC5" s="45">
        <f>COUNTIF(社会!AF12,1)*社会!$AF$10</f>
        <v>0</v>
      </c>
      <c r="AD5" s="45">
        <f>COUNTIF(社会!AG12,1)*社会!$AG$10</f>
        <v>0</v>
      </c>
      <c r="AE5" s="46">
        <f>COUNTIF(社会!AH12,1)*社会!$AH$10</f>
        <v>0</v>
      </c>
      <c r="AF5" s="44">
        <f>COUNTIF(社会!AI12,1)*社会!$AI$10</f>
        <v>0</v>
      </c>
      <c r="AG5" s="45">
        <f>COUNTIF(社会!AJ12,1)*社会!$AJ$10</f>
        <v>0</v>
      </c>
      <c r="AH5" s="45">
        <f>COUNTIF(社会!AK12,1)*社会!$AK$10</f>
        <v>0</v>
      </c>
      <c r="AI5" s="45">
        <f>COUNTIF(社会!AL12,1)*社会!$AL$10</f>
        <v>0</v>
      </c>
      <c r="AJ5" s="46">
        <f>COUNTIF(社会!AM12,1)*社会!$AM$10</f>
        <v>0</v>
      </c>
      <c r="AK5" s="44">
        <f>COUNTIF(社会!AN12,1)*社会!$AN$10</f>
        <v>0</v>
      </c>
      <c r="AL5" s="45">
        <f>COUNTIF(社会!AO12,1)*社会!$AO$10</f>
        <v>0</v>
      </c>
      <c r="AM5" s="45">
        <f>COUNTIF(社会!AP12,1)*社会!$AP$10</f>
        <v>0</v>
      </c>
      <c r="AN5" s="45">
        <f>COUNTIF(社会!AQ12,1)*社会!$AQ$10</f>
        <v>0</v>
      </c>
      <c r="AO5" s="46">
        <f>COUNTIF(社会!AR12,1)*社会!$AR$10</f>
        <v>0</v>
      </c>
      <c r="AP5" s="44">
        <f>COUNTIF(社会!AS12,1)*社会!$AS$10</f>
        <v>0</v>
      </c>
      <c r="AQ5" s="45">
        <f>COUNTIF(社会!AT12,1)*社会!$AT$10</f>
        <v>0</v>
      </c>
      <c r="AR5" s="45">
        <f>COUNTIF(社会!AU12,1)*社会!$AU$10</f>
        <v>0</v>
      </c>
      <c r="AS5" s="45">
        <f>COUNTIF(社会!AV12,1)*社会!$AV$10</f>
        <v>0</v>
      </c>
      <c r="AT5" s="46">
        <f>COUNTIF(社会!AW12,1)*社会!$AW$10</f>
        <v>0</v>
      </c>
      <c r="AU5" s="44">
        <f>COUNTIF(社会!AX12,1)*社会!$AX$10</f>
        <v>0</v>
      </c>
      <c r="AV5" s="45">
        <f>COUNTIF(社会!AY12,1)*社会!$AY$10</f>
        <v>0</v>
      </c>
      <c r="AW5" s="45">
        <f>COUNTIF(社会!AZ12,1)*社会!$AZ$10</f>
        <v>0</v>
      </c>
      <c r="AX5" s="45">
        <f>COUNTIF(社会!BA12,1)*社会!$BA$10</f>
        <v>0</v>
      </c>
      <c r="AY5" s="46">
        <f>COUNTIF(社会!BB12,1)*社会!$BB$10</f>
        <v>0</v>
      </c>
      <c r="AZ5" s="344">
        <f t="shared" si="0"/>
        <v>0</v>
      </c>
      <c r="BA5" s="120"/>
      <c r="BC5" s="7" t="s">
        <v>55</v>
      </c>
      <c r="BD5" s="723">
        <f>社会!F58</f>
        <v>0</v>
      </c>
      <c r="BF5" s="7" t="s">
        <v>55</v>
      </c>
      <c r="BG5" s="720">
        <v>48.9</v>
      </c>
      <c r="BI5" s="460">
        <v>2</v>
      </c>
      <c r="BJ5" s="812" t="s">
        <v>267</v>
      </c>
      <c r="BK5" s="816" t="s">
        <v>299</v>
      </c>
      <c r="BL5" s="807" t="s">
        <v>249</v>
      </c>
      <c r="BM5" s="744" t="s">
        <v>310</v>
      </c>
    </row>
    <row r="6" spans="1:65" ht="50.25" customHeight="1" x14ac:dyDescent="0.15">
      <c r="A6" s="309">
        <v>3</v>
      </c>
      <c r="B6" s="47">
        <f>COUNTIF(社会!E13,1)*社会!$E$10</f>
        <v>0</v>
      </c>
      <c r="C6" s="48">
        <f>COUNTIF(社会!F13,1)*社会!$F$10</f>
        <v>0</v>
      </c>
      <c r="D6" s="48">
        <f>COUNTIF(社会!G13,1)*社会!$G$10</f>
        <v>0</v>
      </c>
      <c r="E6" s="48">
        <f>COUNTIF(社会!H13,1)*社会!$H$10</f>
        <v>0</v>
      </c>
      <c r="F6" s="49">
        <f>COUNTIF(社会!I13,1)*社会!$I$10</f>
        <v>0</v>
      </c>
      <c r="G6" s="47">
        <f>COUNTIF(社会!J13,1)*社会!$J$10</f>
        <v>0</v>
      </c>
      <c r="H6" s="48">
        <f>COUNTIF(社会!K13,1)*社会!$K$10</f>
        <v>0</v>
      </c>
      <c r="I6" s="48">
        <f>COUNTIF(社会!L13,1)*社会!$L$10</f>
        <v>0</v>
      </c>
      <c r="J6" s="48">
        <f>COUNTIF(社会!M13,1)*社会!$M$10</f>
        <v>0</v>
      </c>
      <c r="K6" s="49">
        <f>COUNTIF(社会!N13,1)*社会!$N$10</f>
        <v>0</v>
      </c>
      <c r="L6" s="47">
        <f>COUNTIF(社会!O13,1)*社会!$O$10</f>
        <v>0</v>
      </c>
      <c r="M6" s="48">
        <f>COUNTIF(社会!P13,1)*社会!$P$10</f>
        <v>0</v>
      </c>
      <c r="N6" s="48">
        <f>COUNTIF(社会!Q13,1)*社会!$Q$10</f>
        <v>0</v>
      </c>
      <c r="O6" s="48">
        <f>COUNTIF(社会!R13,1)*社会!$R$10</f>
        <v>0</v>
      </c>
      <c r="P6" s="49">
        <f>COUNTIF(社会!S13,1)*社会!$S$10</f>
        <v>0</v>
      </c>
      <c r="Q6" s="47">
        <f>COUNTIF(社会!T13,1)*社会!$T$10</f>
        <v>0</v>
      </c>
      <c r="R6" s="48">
        <f>COUNTIF(社会!U13,1)*社会!$U$10</f>
        <v>0</v>
      </c>
      <c r="S6" s="48">
        <f>COUNTIF(社会!V13,1)*社会!$V$10</f>
        <v>0</v>
      </c>
      <c r="T6" s="48">
        <f>COUNTIF(社会!W13,1)*社会!$W$10</f>
        <v>0</v>
      </c>
      <c r="U6" s="49">
        <f>COUNTIF(社会!X13,1)*社会!$X$10</f>
        <v>0</v>
      </c>
      <c r="V6" s="47">
        <f>COUNTIF(社会!Y13,1)*社会!$Y$10</f>
        <v>0</v>
      </c>
      <c r="W6" s="48">
        <f>COUNTIF(社会!Z13,1)*社会!$Z$10</f>
        <v>0</v>
      </c>
      <c r="X6" s="48">
        <f>COUNTIF(社会!AA13,1)*社会!$AA$10</f>
        <v>0</v>
      </c>
      <c r="Y6" s="48">
        <f>COUNTIF(社会!AB13,1)*社会!$AB$10</f>
        <v>0</v>
      </c>
      <c r="Z6" s="49">
        <f>COUNTIF(社会!AC13,1)*社会!$AC$10</f>
        <v>0</v>
      </c>
      <c r="AA6" s="47">
        <f>COUNTIF(社会!AD13,1)*社会!$AD$10</f>
        <v>0</v>
      </c>
      <c r="AB6" s="48">
        <f>COUNTIF(社会!AE13,1)*社会!$AE$10</f>
        <v>0</v>
      </c>
      <c r="AC6" s="48">
        <f>COUNTIF(社会!AF13,1)*社会!$AF$10</f>
        <v>0</v>
      </c>
      <c r="AD6" s="48">
        <f>COUNTIF(社会!AG13,1)*社会!$AG$10</f>
        <v>0</v>
      </c>
      <c r="AE6" s="49">
        <f>COUNTIF(社会!AH13,1)*社会!$AH$10</f>
        <v>0</v>
      </c>
      <c r="AF6" s="47">
        <f>COUNTIF(社会!AI13,1)*社会!$AI$10</f>
        <v>0</v>
      </c>
      <c r="AG6" s="48">
        <f>COUNTIF(社会!AJ13,1)*社会!$AJ$10</f>
        <v>0</v>
      </c>
      <c r="AH6" s="48">
        <f>COUNTIF(社会!AK13,1)*社会!$AK$10</f>
        <v>0</v>
      </c>
      <c r="AI6" s="48">
        <f>COUNTIF(社会!AL13,1)*社会!$AL$10</f>
        <v>0</v>
      </c>
      <c r="AJ6" s="49">
        <f>COUNTIF(社会!AM13,1)*社会!$AM$10</f>
        <v>0</v>
      </c>
      <c r="AK6" s="47">
        <f>COUNTIF(社会!AN13,1)*社会!$AN$10</f>
        <v>0</v>
      </c>
      <c r="AL6" s="48">
        <f>COUNTIF(社会!AO13,1)*社会!$AO$10</f>
        <v>0</v>
      </c>
      <c r="AM6" s="48">
        <f>COUNTIF(社会!AP13,1)*社会!$AP$10</f>
        <v>0</v>
      </c>
      <c r="AN6" s="48">
        <f>COUNTIF(社会!AQ13,1)*社会!$AQ$10</f>
        <v>0</v>
      </c>
      <c r="AO6" s="49">
        <f>COUNTIF(社会!AR13,1)*社会!$AR$10</f>
        <v>0</v>
      </c>
      <c r="AP6" s="47">
        <f>COUNTIF(社会!AS13,1)*社会!$AS$10</f>
        <v>0</v>
      </c>
      <c r="AQ6" s="48">
        <f>COUNTIF(社会!AT13,1)*社会!$AT$10</f>
        <v>0</v>
      </c>
      <c r="AR6" s="48">
        <f>COUNTIF(社会!AU13,1)*社会!$AU$10</f>
        <v>0</v>
      </c>
      <c r="AS6" s="48">
        <f>COUNTIF(社会!AV13,1)*社会!$AV$10</f>
        <v>0</v>
      </c>
      <c r="AT6" s="49">
        <f>COUNTIF(社会!AW13,1)*社会!$AW$10</f>
        <v>0</v>
      </c>
      <c r="AU6" s="47">
        <f>COUNTIF(社会!AX13,1)*社会!$AX$10</f>
        <v>0</v>
      </c>
      <c r="AV6" s="48">
        <f>COUNTIF(社会!AY13,1)*社会!$AY$10</f>
        <v>0</v>
      </c>
      <c r="AW6" s="48">
        <f>COUNTIF(社会!AZ13,1)*社会!$AZ$10</f>
        <v>0</v>
      </c>
      <c r="AX6" s="48">
        <f>COUNTIF(社会!BA13,1)*社会!$BA$10</f>
        <v>0</v>
      </c>
      <c r="AY6" s="49">
        <f>COUNTIF(社会!BB13,1)*社会!$BB$10</f>
        <v>0</v>
      </c>
      <c r="AZ6" s="345">
        <f t="shared" si="0"/>
        <v>0</v>
      </c>
      <c r="BA6" s="120"/>
      <c r="BC6" s="7" t="s">
        <v>56</v>
      </c>
      <c r="BD6" s="723">
        <f>社会!G58</f>
        <v>0</v>
      </c>
      <c r="BF6" s="7" t="s">
        <v>56</v>
      </c>
      <c r="BG6" s="720">
        <v>54.800000000000004</v>
      </c>
      <c r="BI6" s="460">
        <v>3</v>
      </c>
      <c r="BJ6" s="812" t="s">
        <v>267</v>
      </c>
      <c r="BK6" s="812" t="s">
        <v>300</v>
      </c>
      <c r="BL6" s="807" t="s">
        <v>249</v>
      </c>
      <c r="BM6" s="744" t="s">
        <v>251</v>
      </c>
    </row>
    <row r="7" spans="1:65" ht="50.25" customHeight="1" thickBot="1" x14ac:dyDescent="0.2">
      <c r="A7" s="311">
        <v>4</v>
      </c>
      <c r="B7" s="50">
        <f>COUNTIF(社会!E14,1)*社会!$E$10</f>
        <v>0</v>
      </c>
      <c r="C7" s="51">
        <f>COUNTIF(社会!F14,1)*社会!$F$10</f>
        <v>0</v>
      </c>
      <c r="D7" s="51">
        <f>COUNTIF(社会!G14,1)*社会!$G$10</f>
        <v>0</v>
      </c>
      <c r="E7" s="51">
        <f>COUNTIF(社会!H14,1)*社会!$H$10</f>
        <v>0</v>
      </c>
      <c r="F7" s="52">
        <f>COUNTIF(社会!I14,1)*社会!$I$10</f>
        <v>0</v>
      </c>
      <c r="G7" s="53">
        <f>COUNTIF(社会!J14,1)*社会!$J$10</f>
        <v>0</v>
      </c>
      <c r="H7" s="51">
        <f>COUNTIF(社会!K14,1)*社会!$K$10</f>
        <v>0</v>
      </c>
      <c r="I7" s="51">
        <f>COUNTIF(社会!L14,1)*社会!$L$10</f>
        <v>0</v>
      </c>
      <c r="J7" s="51">
        <f>COUNTIF(社会!M14,1)*社会!$M$10</f>
        <v>0</v>
      </c>
      <c r="K7" s="52">
        <f>COUNTIF(社会!N14,1)*社会!$N$10</f>
        <v>0</v>
      </c>
      <c r="L7" s="53">
        <f>COUNTIF(社会!O14,1)*社会!$O$10</f>
        <v>0</v>
      </c>
      <c r="M7" s="51">
        <f>COUNTIF(社会!P14,1)*社会!$P$10</f>
        <v>0</v>
      </c>
      <c r="N7" s="51">
        <f>COUNTIF(社会!Q14,1)*社会!$Q$10</f>
        <v>0</v>
      </c>
      <c r="O7" s="51">
        <f>COUNTIF(社会!R14,1)*社会!$R$10</f>
        <v>0</v>
      </c>
      <c r="P7" s="52">
        <f>COUNTIF(社会!S14,1)*社会!$S$10</f>
        <v>0</v>
      </c>
      <c r="Q7" s="53">
        <f>COUNTIF(社会!T14,1)*社会!$T$10</f>
        <v>0</v>
      </c>
      <c r="R7" s="51">
        <f>COUNTIF(社会!U14,1)*社会!$U$10</f>
        <v>0</v>
      </c>
      <c r="S7" s="51">
        <f>COUNTIF(社会!V14,1)*社会!$V$10</f>
        <v>0</v>
      </c>
      <c r="T7" s="51">
        <f>COUNTIF(社会!W14,1)*社会!$W$10</f>
        <v>0</v>
      </c>
      <c r="U7" s="52">
        <f>COUNTIF(社会!X14,1)*社会!$X$10</f>
        <v>0</v>
      </c>
      <c r="V7" s="53">
        <f>COUNTIF(社会!Y14,1)*社会!$Y$10</f>
        <v>0</v>
      </c>
      <c r="W7" s="51">
        <f>COUNTIF(社会!Z14,1)*社会!$Z$10</f>
        <v>0</v>
      </c>
      <c r="X7" s="51">
        <f>COUNTIF(社会!AA14,1)*社会!$AA$10</f>
        <v>0</v>
      </c>
      <c r="Y7" s="51">
        <f>COUNTIF(社会!AB14,1)*社会!$AB$10</f>
        <v>0</v>
      </c>
      <c r="Z7" s="52">
        <f>COUNTIF(社会!AC14,1)*社会!$AC$10</f>
        <v>0</v>
      </c>
      <c r="AA7" s="53">
        <f>COUNTIF(社会!AD14,1)*社会!$AD$10</f>
        <v>0</v>
      </c>
      <c r="AB7" s="51">
        <f>COUNTIF(社会!AE14,1)*社会!$AE$10</f>
        <v>0</v>
      </c>
      <c r="AC7" s="51">
        <f>COUNTIF(社会!AF14,1)*社会!$AF$10</f>
        <v>0</v>
      </c>
      <c r="AD7" s="51">
        <f>COUNTIF(社会!AG14,1)*社会!$AG$10</f>
        <v>0</v>
      </c>
      <c r="AE7" s="52">
        <f>COUNTIF(社会!AH14,1)*社会!$AH$10</f>
        <v>0</v>
      </c>
      <c r="AF7" s="53">
        <f>COUNTIF(社会!AI14,1)*社会!$AI$10</f>
        <v>0</v>
      </c>
      <c r="AG7" s="51">
        <f>COUNTIF(社会!AJ14,1)*社会!$AJ$10</f>
        <v>0</v>
      </c>
      <c r="AH7" s="51">
        <f>COUNTIF(社会!AK14,1)*社会!$AK$10</f>
        <v>0</v>
      </c>
      <c r="AI7" s="51">
        <f>COUNTIF(社会!AL14,1)*社会!$AL$10</f>
        <v>0</v>
      </c>
      <c r="AJ7" s="52">
        <f>COUNTIF(社会!AM14,1)*社会!$AM$10</f>
        <v>0</v>
      </c>
      <c r="AK7" s="53">
        <f>COUNTIF(社会!AN14,1)*社会!$AN$10</f>
        <v>0</v>
      </c>
      <c r="AL7" s="51">
        <f>COUNTIF(社会!AO14,1)*社会!$AO$10</f>
        <v>0</v>
      </c>
      <c r="AM7" s="51">
        <f>COUNTIF(社会!AP14,1)*社会!$AP$10</f>
        <v>0</v>
      </c>
      <c r="AN7" s="51">
        <f>COUNTIF(社会!AQ14,1)*社会!$AQ$10</f>
        <v>0</v>
      </c>
      <c r="AO7" s="52">
        <f>COUNTIF(社会!AR14,1)*社会!$AR$10</f>
        <v>0</v>
      </c>
      <c r="AP7" s="53">
        <f>COUNTIF(社会!AS14,1)*社会!$AS$10</f>
        <v>0</v>
      </c>
      <c r="AQ7" s="51">
        <f>COUNTIF(社会!AT14,1)*社会!$AT$10</f>
        <v>0</v>
      </c>
      <c r="AR7" s="51">
        <f>COUNTIF(社会!AU14,1)*社会!$AU$10</f>
        <v>0</v>
      </c>
      <c r="AS7" s="51">
        <f>COUNTIF(社会!AV14,1)*社会!$AV$10</f>
        <v>0</v>
      </c>
      <c r="AT7" s="52">
        <f>COUNTIF(社会!AW14,1)*社会!$AW$10</f>
        <v>0</v>
      </c>
      <c r="AU7" s="53">
        <f>COUNTIF(社会!AX14,1)*社会!$AX$10</f>
        <v>0</v>
      </c>
      <c r="AV7" s="51">
        <f>COUNTIF(社会!AY14,1)*社会!$AY$10</f>
        <v>0</v>
      </c>
      <c r="AW7" s="51">
        <f>COUNTIF(社会!AZ14,1)*社会!$AZ$10</f>
        <v>0</v>
      </c>
      <c r="AX7" s="51">
        <f>COUNTIF(社会!BA14,1)*社会!$BA$10</f>
        <v>0</v>
      </c>
      <c r="AY7" s="52">
        <f>COUNTIF(社会!BB14,1)*社会!$BB$10</f>
        <v>0</v>
      </c>
      <c r="AZ7" s="346">
        <f t="shared" si="0"/>
        <v>0</v>
      </c>
      <c r="BA7" s="120"/>
      <c r="BC7" s="7" t="s">
        <v>57</v>
      </c>
      <c r="BD7" s="723">
        <f>社会!H58</f>
        <v>0</v>
      </c>
      <c r="BF7" s="7" t="s">
        <v>57</v>
      </c>
      <c r="BG7" s="720">
        <v>67.600000000000009</v>
      </c>
      <c r="BI7" s="460">
        <v>4</v>
      </c>
      <c r="BJ7" s="812" t="s">
        <v>267</v>
      </c>
      <c r="BK7" s="812" t="s">
        <v>301</v>
      </c>
      <c r="BL7" s="807" t="s">
        <v>249</v>
      </c>
      <c r="BM7" s="744" t="s">
        <v>251</v>
      </c>
    </row>
    <row r="8" spans="1:65" ht="50.25" customHeight="1" x14ac:dyDescent="0.15">
      <c r="A8" s="114">
        <v>5</v>
      </c>
      <c r="B8" s="41">
        <f>COUNTIF(社会!E15,1)*社会!$E$10</f>
        <v>0</v>
      </c>
      <c r="C8" s="42">
        <f>COUNTIF(社会!F15,1)*社会!$F$10</f>
        <v>0</v>
      </c>
      <c r="D8" s="42">
        <f>COUNTIF(社会!G15,1)*社会!$G$10</f>
        <v>0</v>
      </c>
      <c r="E8" s="42">
        <f>COUNTIF(社会!H15,1)*社会!$H$10</f>
        <v>0</v>
      </c>
      <c r="F8" s="43">
        <f>COUNTIF(社会!I15,1)*社会!$I$10</f>
        <v>0</v>
      </c>
      <c r="G8" s="41">
        <f>COUNTIF(社会!J15,1)*社会!$J$10</f>
        <v>0</v>
      </c>
      <c r="H8" s="42">
        <f>COUNTIF(社会!K15,1)*社会!$K$10</f>
        <v>0</v>
      </c>
      <c r="I8" s="42">
        <f>COUNTIF(社会!L15,1)*社会!$L$10</f>
        <v>0</v>
      </c>
      <c r="J8" s="42">
        <f>COUNTIF(社会!M15,1)*社会!$M$10</f>
        <v>0</v>
      </c>
      <c r="K8" s="43">
        <f>COUNTIF(社会!N15,1)*社会!$N$10</f>
        <v>0</v>
      </c>
      <c r="L8" s="41">
        <f>COUNTIF(社会!O15,1)*社会!$O$10</f>
        <v>0</v>
      </c>
      <c r="M8" s="42">
        <f>COUNTIF(社会!P15,1)*社会!$P$10</f>
        <v>0</v>
      </c>
      <c r="N8" s="42">
        <f>COUNTIF(社会!Q15,1)*社会!$Q$10</f>
        <v>0</v>
      </c>
      <c r="O8" s="42">
        <f>COUNTIF(社会!R15,1)*社会!$R$10</f>
        <v>0</v>
      </c>
      <c r="P8" s="43">
        <f>COUNTIF(社会!S15,1)*社会!$S$10</f>
        <v>0</v>
      </c>
      <c r="Q8" s="41">
        <f>COUNTIF(社会!T15,1)*社会!$T$10</f>
        <v>0</v>
      </c>
      <c r="R8" s="42">
        <f>COUNTIF(社会!U15,1)*社会!$U$10</f>
        <v>0</v>
      </c>
      <c r="S8" s="42">
        <f>COUNTIF(社会!V15,1)*社会!$V$10</f>
        <v>0</v>
      </c>
      <c r="T8" s="42">
        <f>COUNTIF(社会!W15,1)*社会!$W$10</f>
        <v>0</v>
      </c>
      <c r="U8" s="43">
        <f>COUNTIF(社会!X15,1)*社会!$X$10</f>
        <v>0</v>
      </c>
      <c r="V8" s="41">
        <f>COUNTIF(社会!Y15,1)*社会!$Y$10</f>
        <v>0</v>
      </c>
      <c r="W8" s="42">
        <f>COUNTIF(社会!Z15,1)*社会!$Z$10</f>
        <v>0</v>
      </c>
      <c r="X8" s="42">
        <f>COUNTIF(社会!AA15,1)*社会!$AA$10</f>
        <v>0</v>
      </c>
      <c r="Y8" s="42">
        <f>COUNTIF(社会!AB15,1)*社会!$AB$10</f>
        <v>0</v>
      </c>
      <c r="Z8" s="43">
        <f>COUNTIF(社会!AC15,1)*社会!$AC$10</f>
        <v>0</v>
      </c>
      <c r="AA8" s="41">
        <f>COUNTIF(社会!AD15,1)*社会!$AD$10</f>
        <v>0</v>
      </c>
      <c r="AB8" s="42">
        <f>COUNTIF(社会!AE15,1)*社会!$AE$10</f>
        <v>0</v>
      </c>
      <c r="AC8" s="42">
        <f>COUNTIF(社会!AF15,1)*社会!$AF$10</f>
        <v>0</v>
      </c>
      <c r="AD8" s="42">
        <f>COUNTIF(社会!AG15,1)*社会!$AG$10</f>
        <v>0</v>
      </c>
      <c r="AE8" s="43">
        <f>COUNTIF(社会!AH15,1)*社会!$AH$10</f>
        <v>0</v>
      </c>
      <c r="AF8" s="41">
        <f>COUNTIF(社会!AI15,1)*社会!$AI$10</f>
        <v>0</v>
      </c>
      <c r="AG8" s="42">
        <f>COUNTIF(社会!AJ15,1)*社会!$AJ$10</f>
        <v>0</v>
      </c>
      <c r="AH8" s="42">
        <f>COUNTIF(社会!AK15,1)*社会!$AK$10</f>
        <v>0</v>
      </c>
      <c r="AI8" s="42">
        <f>COUNTIF(社会!AL15,1)*社会!$AL$10</f>
        <v>0</v>
      </c>
      <c r="AJ8" s="43">
        <f>COUNTIF(社会!AM15,1)*社会!$AM$10</f>
        <v>0</v>
      </c>
      <c r="AK8" s="41">
        <f>COUNTIF(社会!AN15,1)*社会!$AN$10</f>
        <v>0</v>
      </c>
      <c r="AL8" s="42">
        <f>COUNTIF(社会!AO15,1)*社会!$AO$10</f>
        <v>0</v>
      </c>
      <c r="AM8" s="42">
        <f>COUNTIF(社会!AP15,1)*社会!$AP$10</f>
        <v>0</v>
      </c>
      <c r="AN8" s="42">
        <f>COUNTIF(社会!AQ15,1)*社会!$AQ$10</f>
        <v>0</v>
      </c>
      <c r="AO8" s="43">
        <f>COUNTIF(社会!AR15,1)*社会!$AR$10</f>
        <v>0</v>
      </c>
      <c r="AP8" s="41">
        <f>COUNTIF(社会!AS15,1)*社会!$AS$10</f>
        <v>0</v>
      </c>
      <c r="AQ8" s="42">
        <f>COUNTIF(社会!AT15,1)*社会!$AT$10</f>
        <v>0</v>
      </c>
      <c r="AR8" s="42">
        <f>COUNTIF(社会!AU15,1)*社会!$AU$10</f>
        <v>0</v>
      </c>
      <c r="AS8" s="42">
        <f>COUNTIF(社会!AV15,1)*社会!$AV$10</f>
        <v>0</v>
      </c>
      <c r="AT8" s="43">
        <f>COUNTIF(社会!AW15,1)*社会!$AW$10</f>
        <v>0</v>
      </c>
      <c r="AU8" s="41">
        <f>COUNTIF(社会!AX15,1)*社会!$AX$10</f>
        <v>0</v>
      </c>
      <c r="AV8" s="42">
        <f>COUNTIF(社会!AY15,1)*社会!$AY$10</f>
        <v>0</v>
      </c>
      <c r="AW8" s="42">
        <f>COUNTIF(社会!AZ15,1)*社会!$AZ$10</f>
        <v>0</v>
      </c>
      <c r="AX8" s="42">
        <f>COUNTIF(社会!BA15,1)*社会!$BA$10</f>
        <v>0</v>
      </c>
      <c r="AY8" s="43">
        <f>COUNTIF(社会!BB15,1)*社会!$BB$10</f>
        <v>0</v>
      </c>
      <c r="AZ8" s="347">
        <f t="shared" si="0"/>
        <v>0</v>
      </c>
      <c r="BA8" s="120"/>
      <c r="BC8" s="7" t="s">
        <v>58</v>
      </c>
      <c r="BD8" s="723">
        <f>社会!I58</f>
        <v>0</v>
      </c>
      <c r="BF8" s="7" t="s">
        <v>58</v>
      </c>
      <c r="BG8" s="720">
        <v>69.099999999999994</v>
      </c>
      <c r="BI8" s="460">
        <v>5</v>
      </c>
      <c r="BJ8" s="812" t="s">
        <v>267</v>
      </c>
      <c r="BK8" s="812" t="s">
        <v>302</v>
      </c>
      <c r="BL8" s="807" t="s">
        <v>249</v>
      </c>
      <c r="BM8" s="744" t="s">
        <v>311</v>
      </c>
    </row>
    <row r="9" spans="1:65" ht="50.25" customHeight="1" thickBot="1" x14ac:dyDescent="0.2">
      <c r="A9" s="307">
        <v>6</v>
      </c>
      <c r="B9" s="44">
        <f>COUNTIF(社会!E16,1)*社会!$E$10</f>
        <v>0</v>
      </c>
      <c r="C9" s="45">
        <f>COUNTIF(社会!F16,1)*社会!$F$10</f>
        <v>0</v>
      </c>
      <c r="D9" s="45">
        <f>COUNTIF(社会!G16,1)*社会!$G$10</f>
        <v>0</v>
      </c>
      <c r="E9" s="45">
        <f>COUNTIF(社会!H16,1)*社会!$H$10</f>
        <v>0</v>
      </c>
      <c r="F9" s="46">
        <f>COUNTIF(社会!I16,1)*社会!$I$10</f>
        <v>0</v>
      </c>
      <c r="G9" s="44">
        <f>COUNTIF(社会!J16,1)*社会!$J$10</f>
        <v>0</v>
      </c>
      <c r="H9" s="45">
        <f>COUNTIF(社会!K16,1)*社会!$K$10</f>
        <v>0</v>
      </c>
      <c r="I9" s="45">
        <f>COUNTIF(社会!L16,1)*社会!$L$10</f>
        <v>0</v>
      </c>
      <c r="J9" s="45">
        <f>COUNTIF(社会!M16,1)*社会!$M$10</f>
        <v>0</v>
      </c>
      <c r="K9" s="46">
        <f>COUNTIF(社会!N16,1)*社会!$N$10</f>
        <v>0</v>
      </c>
      <c r="L9" s="44">
        <f>COUNTIF(社会!O16,1)*社会!$O$10</f>
        <v>0</v>
      </c>
      <c r="M9" s="45">
        <f>COUNTIF(社会!P16,1)*社会!$P$10</f>
        <v>0</v>
      </c>
      <c r="N9" s="45">
        <f>COUNTIF(社会!Q16,1)*社会!$Q$10</f>
        <v>0</v>
      </c>
      <c r="O9" s="45">
        <f>COUNTIF(社会!R16,1)*社会!$R$10</f>
        <v>0</v>
      </c>
      <c r="P9" s="46">
        <f>COUNTIF(社会!S16,1)*社会!$S$10</f>
        <v>0</v>
      </c>
      <c r="Q9" s="44">
        <f>COUNTIF(社会!T16,1)*社会!$T$10</f>
        <v>0</v>
      </c>
      <c r="R9" s="45">
        <f>COUNTIF(社会!U16,1)*社会!$U$10</f>
        <v>0</v>
      </c>
      <c r="S9" s="45">
        <f>COUNTIF(社会!V16,1)*社会!$V$10</f>
        <v>0</v>
      </c>
      <c r="T9" s="45">
        <f>COUNTIF(社会!W16,1)*社会!$W$10</f>
        <v>0</v>
      </c>
      <c r="U9" s="46">
        <f>COUNTIF(社会!X16,1)*社会!$X$10</f>
        <v>0</v>
      </c>
      <c r="V9" s="44">
        <f>COUNTIF(社会!Y16,1)*社会!$Y$10</f>
        <v>0</v>
      </c>
      <c r="W9" s="45">
        <f>COUNTIF(社会!Z16,1)*社会!$Z$10</f>
        <v>0</v>
      </c>
      <c r="X9" s="45">
        <f>COUNTIF(社会!AA16,1)*社会!$AA$10</f>
        <v>0</v>
      </c>
      <c r="Y9" s="45">
        <f>COUNTIF(社会!AB16,1)*社会!$AB$10</f>
        <v>0</v>
      </c>
      <c r="Z9" s="46">
        <f>COUNTIF(社会!AC16,1)*社会!$AC$10</f>
        <v>0</v>
      </c>
      <c r="AA9" s="44">
        <f>COUNTIF(社会!AD16,1)*社会!$AD$10</f>
        <v>0</v>
      </c>
      <c r="AB9" s="45">
        <f>COUNTIF(社会!AE16,1)*社会!$AE$10</f>
        <v>0</v>
      </c>
      <c r="AC9" s="45">
        <f>COUNTIF(社会!AF16,1)*社会!$AF$10</f>
        <v>0</v>
      </c>
      <c r="AD9" s="45">
        <f>COUNTIF(社会!AG16,1)*社会!$AG$10</f>
        <v>0</v>
      </c>
      <c r="AE9" s="46">
        <f>COUNTIF(社会!AH16,1)*社会!$AH$10</f>
        <v>0</v>
      </c>
      <c r="AF9" s="44">
        <f>COUNTIF(社会!AI16,1)*社会!$AI$10</f>
        <v>0</v>
      </c>
      <c r="AG9" s="45">
        <f>COUNTIF(社会!AJ16,1)*社会!$AJ$10</f>
        <v>0</v>
      </c>
      <c r="AH9" s="45">
        <f>COUNTIF(社会!AK16,1)*社会!$AK$10</f>
        <v>0</v>
      </c>
      <c r="AI9" s="45">
        <f>COUNTIF(社会!AL16,1)*社会!$AL$10</f>
        <v>0</v>
      </c>
      <c r="AJ9" s="46">
        <f>COUNTIF(社会!AM16,1)*社会!$AM$10</f>
        <v>0</v>
      </c>
      <c r="AK9" s="44">
        <f>COUNTIF(社会!AN16,1)*社会!$AN$10</f>
        <v>0</v>
      </c>
      <c r="AL9" s="45">
        <f>COUNTIF(社会!AO16,1)*社会!$AO$10</f>
        <v>0</v>
      </c>
      <c r="AM9" s="45">
        <f>COUNTIF(社会!AP16,1)*社会!$AP$10</f>
        <v>0</v>
      </c>
      <c r="AN9" s="45">
        <f>COUNTIF(社会!AQ16,1)*社会!$AQ$10</f>
        <v>0</v>
      </c>
      <c r="AO9" s="46">
        <f>COUNTIF(社会!AR16,1)*社会!$AR$10</f>
        <v>0</v>
      </c>
      <c r="AP9" s="44">
        <f>COUNTIF(社会!AS16,1)*社会!$AS$10</f>
        <v>0</v>
      </c>
      <c r="AQ9" s="45">
        <f>COUNTIF(社会!AT16,1)*社会!$AT$10</f>
        <v>0</v>
      </c>
      <c r="AR9" s="45">
        <f>COUNTIF(社会!AU16,1)*社会!$AU$10</f>
        <v>0</v>
      </c>
      <c r="AS9" s="45">
        <f>COUNTIF(社会!AV16,1)*社会!$AV$10</f>
        <v>0</v>
      </c>
      <c r="AT9" s="46">
        <f>COUNTIF(社会!AW16,1)*社会!$AW$10</f>
        <v>0</v>
      </c>
      <c r="AU9" s="44">
        <f>COUNTIF(社会!AX16,1)*社会!$AX$10</f>
        <v>0</v>
      </c>
      <c r="AV9" s="45">
        <f>COUNTIF(社会!AY16,1)*社会!$AY$10</f>
        <v>0</v>
      </c>
      <c r="AW9" s="45">
        <f>COUNTIF(社会!AZ16,1)*社会!$AZ$10</f>
        <v>0</v>
      </c>
      <c r="AX9" s="45">
        <f>COUNTIF(社会!BA16,1)*社会!$BA$10</f>
        <v>0</v>
      </c>
      <c r="AY9" s="46">
        <f>COUNTIF(社会!BB16,1)*社会!$BB$10</f>
        <v>0</v>
      </c>
      <c r="AZ9" s="344">
        <f t="shared" si="0"/>
        <v>0</v>
      </c>
      <c r="BA9" s="120"/>
      <c r="BC9" s="7" t="s">
        <v>59</v>
      </c>
      <c r="BD9" s="723">
        <f>社会!J58</f>
        <v>0</v>
      </c>
      <c r="BF9" s="7" t="s">
        <v>59</v>
      </c>
      <c r="BG9" s="720">
        <v>53.300000000000004</v>
      </c>
      <c r="BI9" s="460">
        <v>6</v>
      </c>
      <c r="BJ9" s="812" t="s">
        <v>267</v>
      </c>
      <c r="BK9" s="812" t="s">
        <v>303</v>
      </c>
      <c r="BL9" s="807" t="s">
        <v>249</v>
      </c>
      <c r="BM9" s="744" t="s">
        <v>253</v>
      </c>
    </row>
    <row r="10" spans="1:65" ht="50.25" customHeight="1" x14ac:dyDescent="0.15">
      <c r="A10" s="309">
        <v>7</v>
      </c>
      <c r="B10" s="47">
        <f>COUNTIF(社会!E17,1)*社会!$E$10</f>
        <v>0</v>
      </c>
      <c r="C10" s="48">
        <f>COUNTIF(社会!F17,1)*社会!$F$10</f>
        <v>0</v>
      </c>
      <c r="D10" s="48">
        <f>COUNTIF(社会!G17,1)*社会!$G$10</f>
        <v>0</v>
      </c>
      <c r="E10" s="48">
        <f>COUNTIF(社会!H17,1)*社会!$H$10</f>
        <v>0</v>
      </c>
      <c r="F10" s="49">
        <f>COUNTIF(社会!I17,1)*社会!$I$10</f>
        <v>0</v>
      </c>
      <c r="G10" s="47">
        <f>COUNTIF(社会!J17,1)*社会!$J$10</f>
        <v>0</v>
      </c>
      <c r="H10" s="48">
        <f>COUNTIF(社会!K17,1)*社会!$K$10</f>
        <v>0</v>
      </c>
      <c r="I10" s="48">
        <f>COUNTIF(社会!L17,1)*社会!$L$10</f>
        <v>0</v>
      </c>
      <c r="J10" s="48">
        <f>COUNTIF(社会!M17,1)*社会!$M$10</f>
        <v>0</v>
      </c>
      <c r="K10" s="49">
        <f>COUNTIF(社会!N17,1)*社会!$N$10</f>
        <v>0</v>
      </c>
      <c r="L10" s="47">
        <f>COUNTIF(社会!O17,1)*社会!$O$10</f>
        <v>0</v>
      </c>
      <c r="M10" s="48">
        <f>COUNTIF(社会!P17,1)*社会!$P$10</f>
        <v>0</v>
      </c>
      <c r="N10" s="48">
        <f>COUNTIF(社会!Q17,1)*社会!$Q$10</f>
        <v>0</v>
      </c>
      <c r="O10" s="48">
        <f>COUNTIF(社会!R17,1)*社会!$R$10</f>
        <v>0</v>
      </c>
      <c r="P10" s="49">
        <f>COUNTIF(社会!S17,1)*社会!$S$10</f>
        <v>0</v>
      </c>
      <c r="Q10" s="47">
        <f>COUNTIF(社会!T17,1)*社会!$T$10</f>
        <v>0</v>
      </c>
      <c r="R10" s="48">
        <f>COUNTIF(社会!U17,1)*社会!$U$10</f>
        <v>0</v>
      </c>
      <c r="S10" s="48">
        <f>COUNTIF(社会!V17,1)*社会!$V$10</f>
        <v>0</v>
      </c>
      <c r="T10" s="48">
        <f>COUNTIF(社会!W17,1)*社会!$W$10</f>
        <v>0</v>
      </c>
      <c r="U10" s="49">
        <f>COUNTIF(社会!X17,1)*社会!$X$10</f>
        <v>0</v>
      </c>
      <c r="V10" s="47">
        <f>COUNTIF(社会!Y17,1)*社会!$Y$10</f>
        <v>0</v>
      </c>
      <c r="W10" s="48">
        <f>COUNTIF(社会!Z17,1)*社会!$Z$10</f>
        <v>0</v>
      </c>
      <c r="X10" s="48">
        <f>COUNTIF(社会!AA17,1)*社会!$AA$10</f>
        <v>0</v>
      </c>
      <c r="Y10" s="48">
        <f>COUNTIF(社会!AB17,1)*社会!$AB$10</f>
        <v>0</v>
      </c>
      <c r="Z10" s="49">
        <f>COUNTIF(社会!AC17,1)*社会!$AC$10</f>
        <v>0</v>
      </c>
      <c r="AA10" s="47">
        <f>COUNTIF(社会!AD17,1)*社会!$AD$10</f>
        <v>0</v>
      </c>
      <c r="AB10" s="48">
        <f>COUNTIF(社会!AE17,1)*社会!$AE$10</f>
        <v>0</v>
      </c>
      <c r="AC10" s="48">
        <f>COUNTIF(社会!AF17,1)*社会!$AF$10</f>
        <v>0</v>
      </c>
      <c r="AD10" s="48">
        <f>COUNTIF(社会!AG17,1)*社会!$AG$10</f>
        <v>0</v>
      </c>
      <c r="AE10" s="49">
        <f>COUNTIF(社会!AH17,1)*社会!$AH$10</f>
        <v>0</v>
      </c>
      <c r="AF10" s="47">
        <f>COUNTIF(社会!AI17,1)*社会!$AI$10</f>
        <v>0</v>
      </c>
      <c r="AG10" s="48">
        <f>COUNTIF(社会!AJ17,1)*社会!$AJ$10</f>
        <v>0</v>
      </c>
      <c r="AH10" s="48">
        <f>COUNTIF(社会!AK17,1)*社会!$AK$10</f>
        <v>0</v>
      </c>
      <c r="AI10" s="48">
        <f>COUNTIF(社会!AL17,1)*社会!$AL$10</f>
        <v>0</v>
      </c>
      <c r="AJ10" s="49">
        <f>COUNTIF(社会!AM17,1)*社会!$AM$10</f>
        <v>0</v>
      </c>
      <c r="AK10" s="47">
        <f>COUNTIF(社会!AN17,1)*社会!$AN$10</f>
        <v>0</v>
      </c>
      <c r="AL10" s="48">
        <f>COUNTIF(社会!AO17,1)*社会!$AO$10</f>
        <v>0</v>
      </c>
      <c r="AM10" s="48">
        <f>COUNTIF(社会!AP17,1)*社会!$AP$10</f>
        <v>0</v>
      </c>
      <c r="AN10" s="48">
        <f>COUNTIF(社会!AQ17,1)*社会!$AQ$10</f>
        <v>0</v>
      </c>
      <c r="AO10" s="49">
        <f>COUNTIF(社会!AR17,1)*社会!$AR$10</f>
        <v>0</v>
      </c>
      <c r="AP10" s="47">
        <f>COUNTIF(社会!AS17,1)*社会!$AS$10</f>
        <v>0</v>
      </c>
      <c r="AQ10" s="48">
        <f>COUNTIF(社会!AT17,1)*社会!$AT$10</f>
        <v>0</v>
      </c>
      <c r="AR10" s="48">
        <f>COUNTIF(社会!AU17,1)*社会!$AU$10</f>
        <v>0</v>
      </c>
      <c r="AS10" s="48">
        <f>COUNTIF(社会!AV17,1)*社会!$AV$10</f>
        <v>0</v>
      </c>
      <c r="AT10" s="49">
        <f>COUNTIF(社会!AW17,1)*社会!$AW$10</f>
        <v>0</v>
      </c>
      <c r="AU10" s="47">
        <f>COUNTIF(社会!AX17,1)*社会!$AX$10</f>
        <v>0</v>
      </c>
      <c r="AV10" s="48">
        <f>COUNTIF(社会!AY17,1)*社会!$AY$10</f>
        <v>0</v>
      </c>
      <c r="AW10" s="48">
        <f>COUNTIF(社会!AZ17,1)*社会!$AZ$10</f>
        <v>0</v>
      </c>
      <c r="AX10" s="48">
        <f>COUNTIF(社会!BA17,1)*社会!$BA$10</f>
        <v>0</v>
      </c>
      <c r="AY10" s="49">
        <f>COUNTIF(社会!BB17,1)*社会!$BB$10</f>
        <v>0</v>
      </c>
      <c r="AZ10" s="345">
        <f t="shared" si="0"/>
        <v>0</v>
      </c>
      <c r="BA10" s="120"/>
      <c r="BC10" s="7" t="s">
        <v>60</v>
      </c>
      <c r="BD10" s="723">
        <f>社会!K58</f>
        <v>0</v>
      </c>
      <c r="BF10" s="7" t="s">
        <v>60</v>
      </c>
      <c r="BG10" s="720">
        <v>50.1</v>
      </c>
      <c r="BI10" s="460">
        <v>7</v>
      </c>
      <c r="BJ10" s="812">
        <v>2</v>
      </c>
      <c r="BK10" s="812" t="s">
        <v>211</v>
      </c>
      <c r="BL10" s="730" t="s">
        <v>254</v>
      </c>
      <c r="BM10" s="744" t="s">
        <v>312</v>
      </c>
    </row>
    <row r="11" spans="1:65" ht="50.25" customHeight="1" thickBot="1" x14ac:dyDescent="0.2">
      <c r="A11" s="311">
        <v>8</v>
      </c>
      <c r="B11" s="50">
        <f>COUNTIF(社会!E18,1)*社会!$E$10</f>
        <v>0</v>
      </c>
      <c r="C11" s="51">
        <f>COUNTIF(社会!F18,1)*社会!$F$10</f>
        <v>0</v>
      </c>
      <c r="D11" s="51">
        <f>COUNTIF(社会!G18,1)*社会!$G$10</f>
        <v>0</v>
      </c>
      <c r="E11" s="51">
        <f>COUNTIF(社会!H18,1)*社会!$H$10</f>
        <v>0</v>
      </c>
      <c r="F11" s="52">
        <f>COUNTIF(社会!I18,1)*社会!$I$10</f>
        <v>0</v>
      </c>
      <c r="G11" s="53">
        <f>COUNTIF(社会!J18,1)*社会!$J$10</f>
        <v>0</v>
      </c>
      <c r="H11" s="51">
        <f>COUNTIF(社会!K18,1)*社会!$K$10</f>
        <v>0</v>
      </c>
      <c r="I11" s="51">
        <f>COUNTIF(社会!L18,1)*社会!$L$10</f>
        <v>0</v>
      </c>
      <c r="J11" s="51">
        <f>COUNTIF(社会!M18,1)*社会!$M$10</f>
        <v>0</v>
      </c>
      <c r="K11" s="52">
        <f>COUNTIF(社会!N18,1)*社会!$N$10</f>
        <v>0</v>
      </c>
      <c r="L11" s="53">
        <f>COUNTIF(社会!O18,1)*社会!$O$10</f>
        <v>0</v>
      </c>
      <c r="M11" s="51">
        <f>COUNTIF(社会!P18,1)*社会!$P$10</f>
        <v>0</v>
      </c>
      <c r="N11" s="51">
        <f>COUNTIF(社会!Q18,1)*社会!$Q$10</f>
        <v>0</v>
      </c>
      <c r="O11" s="51">
        <f>COUNTIF(社会!R18,1)*社会!$R$10</f>
        <v>0</v>
      </c>
      <c r="P11" s="52">
        <f>COUNTIF(社会!S18,1)*社会!$S$10</f>
        <v>0</v>
      </c>
      <c r="Q11" s="53">
        <f>COUNTIF(社会!T18,1)*社会!$T$10</f>
        <v>0</v>
      </c>
      <c r="R11" s="51">
        <f>COUNTIF(社会!U18,1)*社会!$U$10</f>
        <v>0</v>
      </c>
      <c r="S11" s="51">
        <f>COUNTIF(社会!V18,1)*社会!$V$10</f>
        <v>0</v>
      </c>
      <c r="T11" s="51">
        <f>COUNTIF(社会!W18,1)*社会!$W$10</f>
        <v>0</v>
      </c>
      <c r="U11" s="52">
        <f>COUNTIF(社会!X18,1)*社会!$X$10</f>
        <v>0</v>
      </c>
      <c r="V11" s="53">
        <f>COUNTIF(社会!Y18,1)*社会!$Y$10</f>
        <v>0</v>
      </c>
      <c r="W11" s="51">
        <f>COUNTIF(社会!Z18,1)*社会!$Z$10</f>
        <v>0</v>
      </c>
      <c r="X11" s="51">
        <f>COUNTIF(社会!AA18,1)*社会!$AA$10</f>
        <v>0</v>
      </c>
      <c r="Y11" s="51">
        <f>COUNTIF(社会!AB18,1)*社会!$AB$10</f>
        <v>0</v>
      </c>
      <c r="Z11" s="52">
        <f>COUNTIF(社会!AC18,1)*社会!$AC$10</f>
        <v>0</v>
      </c>
      <c r="AA11" s="53">
        <f>COUNTIF(社会!AD18,1)*社会!$AD$10</f>
        <v>0</v>
      </c>
      <c r="AB11" s="51">
        <f>COUNTIF(社会!AE18,1)*社会!$AE$10</f>
        <v>0</v>
      </c>
      <c r="AC11" s="51">
        <f>COUNTIF(社会!AF18,1)*社会!$AF$10</f>
        <v>0</v>
      </c>
      <c r="AD11" s="51">
        <f>COUNTIF(社会!AG18,1)*社会!$AG$10</f>
        <v>0</v>
      </c>
      <c r="AE11" s="52">
        <f>COUNTIF(社会!AH18,1)*社会!$AH$10</f>
        <v>0</v>
      </c>
      <c r="AF11" s="53">
        <f>COUNTIF(社会!AI18,1)*社会!$AI$10</f>
        <v>0</v>
      </c>
      <c r="AG11" s="51">
        <f>COUNTIF(社会!AJ18,1)*社会!$AJ$10</f>
        <v>0</v>
      </c>
      <c r="AH11" s="51">
        <f>COUNTIF(社会!AK18,1)*社会!$AK$10</f>
        <v>0</v>
      </c>
      <c r="AI11" s="51">
        <f>COUNTIF(社会!AL18,1)*社会!$AL$10</f>
        <v>0</v>
      </c>
      <c r="AJ11" s="52">
        <f>COUNTIF(社会!AM18,1)*社会!$AM$10</f>
        <v>0</v>
      </c>
      <c r="AK11" s="53">
        <f>COUNTIF(社会!AN18,1)*社会!$AN$10</f>
        <v>0</v>
      </c>
      <c r="AL11" s="51">
        <f>COUNTIF(社会!AO18,1)*社会!$AO$10</f>
        <v>0</v>
      </c>
      <c r="AM11" s="51">
        <f>COUNTIF(社会!AP18,1)*社会!$AP$10</f>
        <v>0</v>
      </c>
      <c r="AN11" s="51">
        <f>COUNTIF(社会!AQ18,1)*社会!$AQ$10</f>
        <v>0</v>
      </c>
      <c r="AO11" s="52">
        <f>COUNTIF(社会!AR18,1)*社会!$AR$10</f>
        <v>0</v>
      </c>
      <c r="AP11" s="53">
        <f>COUNTIF(社会!AS18,1)*社会!$AS$10</f>
        <v>0</v>
      </c>
      <c r="AQ11" s="51">
        <f>COUNTIF(社会!AT18,1)*社会!$AT$10</f>
        <v>0</v>
      </c>
      <c r="AR11" s="51">
        <f>COUNTIF(社会!AU18,1)*社会!$AU$10</f>
        <v>0</v>
      </c>
      <c r="AS11" s="51">
        <f>COUNTIF(社会!AV18,1)*社会!$AV$10</f>
        <v>0</v>
      </c>
      <c r="AT11" s="52">
        <f>COUNTIF(社会!AW18,1)*社会!$AW$10</f>
        <v>0</v>
      </c>
      <c r="AU11" s="53">
        <f>COUNTIF(社会!AX18,1)*社会!$AX$10</f>
        <v>0</v>
      </c>
      <c r="AV11" s="51">
        <f>COUNTIF(社会!AY18,1)*社会!$AY$10</f>
        <v>0</v>
      </c>
      <c r="AW11" s="51">
        <f>COUNTIF(社会!AZ18,1)*社会!$AZ$10</f>
        <v>0</v>
      </c>
      <c r="AX11" s="51">
        <f>COUNTIF(社会!BA18,1)*社会!$BA$10</f>
        <v>0</v>
      </c>
      <c r="AY11" s="52">
        <f>COUNTIF(社会!BB18,1)*社会!$BB$10</f>
        <v>0</v>
      </c>
      <c r="AZ11" s="347">
        <f t="shared" si="0"/>
        <v>0</v>
      </c>
      <c r="BA11" s="120"/>
      <c r="BC11" s="7" t="s">
        <v>61</v>
      </c>
      <c r="BD11" s="723">
        <f>社会!L58</f>
        <v>0</v>
      </c>
      <c r="BF11" s="7" t="s">
        <v>61</v>
      </c>
      <c r="BG11" s="720">
        <v>71.7</v>
      </c>
      <c r="BI11" s="460">
        <v>8</v>
      </c>
      <c r="BJ11" s="812">
        <v>2</v>
      </c>
      <c r="BK11" s="812" t="s">
        <v>304</v>
      </c>
      <c r="BL11" s="730" t="s">
        <v>254</v>
      </c>
      <c r="BM11" s="744" t="s">
        <v>313</v>
      </c>
    </row>
    <row r="12" spans="1:65" ht="50.25" customHeight="1" x14ac:dyDescent="0.15">
      <c r="A12" s="114">
        <v>9</v>
      </c>
      <c r="B12" s="41">
        <f>COUNTIF(社会!E19,1)*社会!$E$10</f>
        <v>0</v>
      </c>
      <c r="C12" s="42">
        <f>COUNTIF(社会!F19,1)*社会!$F$10</f>
        <v>0</v>
      </c>
      <c r="D12" s="42">
        <f>COUNTIF(社会!G19,1)*社会!$G$10</f>
        <v>0</v>
      </c>
      <c r="E12" s="42">
        <f>COUNTIF(社会!H19,1)*社会!$H$10</f>
        <v>0</v>
      </c>
      <c r="F12" s="43">
        <f>COUNTIF(社会!I19,1)*社会!$I$10</f>
        <v>0</v>
      </c>
      <c r="G12" s="41">
        <f>COUNTIF(社会!J19,1)*社会!$J$10</f>
        <v>0</v>
      </c>
      <c r="H12" s="42">
        <f>COUNTIF(社会!K19,1)*社会!$K$10</f>
        <v>0</v>
      </c>
      <c r="I12" s="42">
        <f>COUNTIF(社会!L19,1)*社会!$L$10</f>
        <v>0</v>
      </c>
      <c r="J12" s="42">
        <f>COUNTIF(社会!M19,1)*社会!$M$10</f>
        <v>0</v>
      </c>
      <c r="K12" s="43">
        <f>COUNTIF(社会!N19,1)*社会!$N$10</f>
        <v>0</v>
      </c>
      <c r="L12" s="41">
        <f>COUNTIF(社会!O19,1)*社会!$O$10</f>
        <v>0</v>
      </c>
      <c r="M12" s="42">
        <f>COUNTIF(社会!P19,1)*社会!$P$10</f>
        <v>0</v>
      </c>
      <c r="N12" s="42">
        <f>COUNTIF(社会!Q19,1)*社会!$Q$10</f>
        <v>0</v>
      </c>
      <c r="O12" s="42">
        <f>COUNTIF(社会!R19,1)*社会!$R$10</f>
        <v>0</v>
      </c>
      <c r="P12" s="43">
        <f>COUNTIF(社会!S19,1)*社会!$S$10</f>
        <v>0</v>
      </c>
      <c r="Q12" s="41">
        <f>COUNTIF(社会!T19,1)*社会!$T$10</f>
        <v>0</v>
      </c>
      <c r="R12" s="42">
        <f>COUNTIF(社会!U19,1)*社会!$U$10</f>
        <v>0</v>
      </c>
      <c r="S12" s="42">
        <f>COUNTIF(社会!V19,1)*社会!$V$10</f>
        <v>0</v>
      </c>
      <c r="T12" s="42">
        <f>COUNTIF(社会!W19,1)*社会!$W$10</f>
        <v>0</v>
      </c>
      <c r="U12" s="43">
        <f>COUNTIF(社会!X19,1)*社会!$X$10</f>
        <v>0</v>
      </c>
      <c r="V12" s="41">
        <f>COUNTIF(社会!Y19,1)*社会!$Y$10</f>
        <v>0</v>
      </c>
      <c r="W12" s="42">
        <f>COUNTIF(社会!Z19,1)*社会!$Z$10</f>
        <v>0</v>
      </c>
      <c r="X12" s="42">
        <f>COUNTIF(社会!AA19,1)*社会!$AA$10</f>
        <v>0</v>
      </c>
      <c r="Y12" s="42">
        <f>COUNTIF(社会!AB19,1)*社会!$AB$10</f>
        <v>0</v>
      </c>
      <c r="Z12" s="43">
        <f>COUNTIF(社会!AC19,1)*社会!$AC$10</f>
        <v>0</v>
      </c>
      <c r="AA12" s="41">
        <f>COUNTIF(社会!AD19,1)*社会!$AD$10</f>
        <v>0</v>
      </c>
      <c r="AB12" s="42">
        <f>COUNTIF(社会!AE19,1)*社会!$AE$10</f>
        <v>0</v>
      </c>
      <c r="AC12" s="42">
        <f>COUNTIF(社会!AF19,1)*社会!$AF$10</f>
        <v>0</v>
      </c>
      <c r="AD12" s="42">
        <f>COUNTIF(社会!AG19,1)*社会!$AG$10</f>
        <v>0</v>
      </c>
      <c r="AE12" s="43">
        <f>COUNTIF(社会!AH19,1)*社会!$AH$10</f>
        <v>0</v>
      </c>
      <c r="AF12" s="41">
        <f>COUNTIF(社会!AI19,1)*社会!$AI$10</f>
        <v>0</v>
      </c>
      <c r="AG12" s="42">
        <f>COUNTIF(社会!AJ19,1)*社会!$AJ$10</f>
        <v>0</v>
      </c>
      <c r="AH12" s="42">
        <f>COUNTIF(社会!AK19,1)*社会!$AK$10</f>
        <v>0</v>
      </c>
      <c r="AI12" s="42">
        <f>COUNTIF(社会!AL19,1)*社会!$AL$10</f>
        <v>0</v>
      </c>
      <c r="AJ12" s="43">
        <f>COUNTIF(社会!AM19,1)*社会!$AM$10</f>
        <v>0</v>
      </c>
      <c r="AK12" s="41">
        <f>COUNTIF(社会!AN19,1)*社会!$AN$10</f>
        <v>0</v>
      </c>
      <c r="AL12" s="42">
        <f>COUNTIF(社会!AO19,1)*社会!$AO$10</f>
        <v>0</v>
      </c>
      <c r="AM12" s="42">
        <f>COUNTIF(社会!AP19,1)*社会!$AP$10</f>
        <v>0</v>
      </c>
      <c r="AN12" s="42">
        <f>COUNTIF(社会!AQ19,1)*社会!$AQ$10</f>
        <v>0</v>
      </c>
      <c r="AO12" s="43">
        <f>COUNTIF(社会!AR19,1)*社会!$AR$10</f>
        <v>0</v>
      </c>
      <c r="AP12" s="41">
        <f>COUNTIF(社会!AS19,1)*社会!$AS$10</f>
        <v>0</v>
      </c>
      <c r="AQ12" s="42">
        <f>COUNTIF(社会!AT19,1)*社会!$AT$10</f>
        <v>0</v>
      </c>
      <c r="AR12" s="42">
        <f>COUNTIF(社会!AU19,1)*社会!$AU$10</f>
        <v>0</v>
      </c>
      <c r="AS12" s="42">
        <f>COUNTIF(社会!AV19,1)*社会!$AV$10</f>
        <v>0</v>
      </c>
      <c r="AT12" s="43">
        <f>COUNTIF(社会!AW19,1)*社会!$AW$10</f>
        <v>0</v>
      </c>
      <c r="AU12" s="41">
        <f>COUNTIF(社会!AX19,1)*社会!$AX$10</f>
        <v>0</v>
      </c>
      <c r="AV12" s="42">
        <f>COUNTIF(社会!AY19,1)*社会!$AY$10</f>
        <v>0</v>
      </c>
      <c r="AW12" s="42">
        <f>COUNTIF(社会!AZ19,1)*社会!$AZ$10</f>
        <v>0</v>
      </c>
      <c r="AX12" s="42">
        <f>COUNTIF(社会!BA19,1)*社会!$BA$10</f>
        <v>0</v>
      </c>
      <c r="AY12" s="43">
        <f>COUNTIF(社会!BB19,1)*社会!$BB$10</f>
        <v>0</v>
      </c>
      <c r="AZ12" s="348">
        <f t="shared" si="0"/>
        <v>0</v>
      </c>
      <c r="BA12" s="120"/>
      <c r="BC12" s="7" t="s">
        <v>62</v>
      </c>
      <c r="BD12" s="723">
        <f>社会!M58</f>
        <v>0</v>
      </c>
      <c r="BF12" s="7" t="s">
        <v>62</v>
      </c>
      <c r="BG12" s="720">
        <v>85.1</v>
      </c>
      <c r="BI12" s="460">
        <v>9</v>
      </c>
      <c r="BJ12" s="812">
        <v>2</v>
      </c>
      <c r="BK12" s="812" t="s">
        <v>305</v>
      </c>
      <c r="BL12" s="730" t="s">
        <v>254</v>
      </c>
      <c r="BM12" s="744" t="s">
        <v>313</v>
      </c>
    </row>
    <row r="13" spans="1:65" ht="50.25" customHeight="1" thickBot="1" x14ac:dyDescent="0.2">
      <c r="A13" s="307">
        <v>10</v>
      </c>
      <c r="B13" s="44">
        <f>COUNTIF(社会!E20,1)*社会!$E$10</f>
        <v>0</v>
      </c>
      <c r="C13" s="45">
        <f>COUNTIF(社会!F20,1)*社会!$F$10</f>
        <v>0</v>
      </c>
      <c r="D13" s="45">
        <f>COUNTIF(社会!G20,1)*社会!$G$10</f>
        <v>0</v>
      </c>
      <c r="E13" s="45">
        <f>COUNTIF(社会!H20,1)*社会!$H$10</f>
        <v>0</v>
      </c>
      <c r="F13" s="46">
        <f>COUNTIF(社会!I20,1)*社会!$I$10</f>
        <v>0</v>
      </c>
      <c r="G13" s="44">
        <f>COUNTIF(社会!J20,1)*社会!$J$10</f>
        <v>0</v>
      </c>
      <c r="H13" s="45">
        <f>COUNTIF(社会!K20,1)*社会!$K$10</f>
        <v>0</v>
      </c>
      <c r="I13" s="45">
        <f>COUNTIF(社会!L20,1)*社会!$L$10</f>
        <v>0</v>
      </c>
      <c r="J13" s="45">
        <f>COUNTIF(社会!M20,1)*社会!$M$10</f>
        <v>0</v>
      </c>
      <c r="K13" s="46">
        <f>COUNTIF(社会!N20,1)*社会!$N$10</f>
        <v>0</v>
      </c>
      <c r="L13" s="44">
        <f>COUNTIF(社会!O20,1)*社会!$O$10</f>
        <v>0</v>
      </c>
      <c r="M13" s="45">
        <f>COUNTIF(社会!P20,1)*社会!$P$10</f>
        <v>0</v>
      </c>
      <c r="N13" s="45">
        <f>COUNTIF(社会!Q20,1)*社会!$Q$10</f>
        <v>0</v>
      </c>
      <c r="O13" s="45">
        <f>COUNTIF(社会!R20,1)*社会!$R$10</f>
        <v>0</v>
      </c>
      <c r="P13" s="46">
        <f>COUNTIF(社会!S20,1)*社会!$S$10</f>
        <v>0</v>
      </c>
      <c r="Q13" s="44">
        <f>COUNTIF(社会!T20,1)*社会!$T$10</f>
        <v>0</v>
      </c>
      <c r="R13" s="45">
        <f>COUNTIF(社会!U20,1)*社会!$U$10</f>
        <v>0</v>
      </c>
      <c r="S13" s="45">
        <f>COUNTIF(社会!V20,1)*社会!$V$10</f>
        <v>0</v>
      </c>
      <c r="T13" s="45">
        <f>COUNTIF(社会!W20,1)*社会!$W$10</f>
        <v>0</v>
      </c>
      <c r="U13" s="46">
        <f>COUNTIF(社会!X20,1)*社会!$X$10</f>
        <v>0</v>
      </c>
      <c r="V13" s="44">
        <f>COUNTIF(社会!Y20,1)*社会!$Y$10</f>
        <v>0</v>
      </c>
      <c r="W13" s="45">
        <f>COUNTIF(社会!Z20,1)*社会!$Z$10</f>
        <v>0</v>
      </c>
      <c r="X13" s="45">
        <f>COUNTIF(社会!AA20,1)*社会!$AA$10</f>
        <v>0</v>
      </c>
      <c r="Y13" s="45">
        <f>COUNTIF(社会!AB20,1)*社会!$AB$10</f>
        <v>0</v>
      </c>
      <c r="Z13" s="46">
        <f>COUNTIF(社会!AC20,1)*社会!$AC$10</f>
        <v>0</v>
      </c>
      <c r="AA13" s="44">
        <f>COUNTIF(社会!AD20,1)*社会!$AD$10</f>
        <v>0</v>
      </c>
      <c r="AB13" s="45">
        <f>COUNTIF(社会!AE20,1)*社会!$AE$10</f>
        <v>0</v>
      </c>
      <c r="AC13" s="45">
        <f>COUNTIF(社会!AF20,1)*社会!$AF$10</f>
        <v>0</v>
      </c>
      <c r="AD13" s="45">
        <f>COUNTIF(社会!AG20,1)*社会!$AG$10</f>
        <v>0</v>
      </c>
      <c r="AE13" s="46">
        <f>COUNTIF(社会!AH20,1)*社会!$AH$10</f>
        <v>0</v>
      </c>
      <c r="AF13" s="44">
        <f>COUNTIF(社会!AI20,1)*社会!$AI$10</f>
        <v>0</v>
      </c>
      <c r="AG13" s="45">
        <f>COUNTIF(社会!AJ20,1)*社会!$AJ$10</f>
        <v>0</v>
      </c>
      <c r="AH13" s="45">
        <f>COUNTIF(社会!AK20,1)*社会!$AK$10</f>
        <v>0</v>
      </c>
      <c r="AI13" s="45">
        <f>COUNTIF(社会!AL20,1)*社会!$AL$10</f>
        <v>0</v>
      </c>
      <c r="AJ13" s="46">
        <f>COUNTIF(社会!AM20,1)*社会!$AM$10</f>
        <v>0</v>
      </c>
      <c r="AK13" s="44">
        <f>COUNTIF(社会!AN20,1)*社会!$AN$10</f>
        <v>0</v>
      </c>
      <c r="AL13" s="45">
        <f>COUNTIF(社会!AO20,1)*社会!$AO$10</f>
        <v>0</v>
      </c>
      <c r="AM13" s="45">
        <f>COUNTIF(社会!AP20,1)*社会!$AP$10</f>
        <v>0</v>
      </c>
      <c r="AN13" s="45">
        <f>COUNTIF(社会!AQ20,1)*社会!$AQ$10</f>
        <v>0</v>
      </c>
      <c r="AO13" s="46">
        <f>COUNTIF(社会!AR20,1)*社会!$AR$10</f>
        <v>0</v>
      </c>
      <c r="AP13" s="44">
        <f>COUNTIF(社会!AS20,1)*社会!$AS$10</f>
        <v>0</v>
      </c>
      <c r="AQ13" s="45">
        <f>COUNTIF(社会!AT20,1)*社会!$AT$10</f>
        <v>0</v>
      </c>
      <c r="AR13" s="45">
        <f>COUNTIF(社会!AU20,1)*社会!$AU$10</f>
        <v>0</v>
      </c>
      <c r="AS13" s="45">
        <f>COUNTIF(社会!AV20,1)*社会!$AV$10</f>
        <v>0</v>
      </c>
      <c r="AT13" s="46">
        <f>COUNTIF(社会!AW20,1)*社会!$AW$10</f>
        <v>0</v>
      </c>
      <c r="AU13" s="44">
        <f>COUNTIF(社会!AX20,1)*社会!$AX$10</f>
        <v>0</v>
      </c>
      <c r="AV13" s="45">
        <f>COUNTIF(社会!AY20,1)*社会!$AY$10</f>
        <v>0</v>
      </c>
      <c r="AW13" s="45">
        <f>COUNTIF(社会!AZ20,1)*社会!$AZ$10</f>
        <v>0</v>
      </c>
      <c r="AX13" s="45">
        <f>COUNTIF(社会!BA20,1)*社会!$BA$10</f>
        <v>0</v>
      </c>
      <c r="AY13" s="46">
        <f>COUNTIF(社会!BB20,1)*社会!$BB$10</f>
        <v>0</v>
      </c>
      <c r="AZ13" s="344">
        <f t="shared" si="0"/>
        <v>0</v>
      </c>
      <c r="BA13" s="120"/>
      <c r="BC13" s="7" t="s">
        <v>63</v>
      </c>
      <c r="BD13" s="723">
        <f>社会!N58</f>
        <v>0</v>
      </c>
      <c r="BF13" s="7" t="s">
        <v>63</v>
      </c>
      <c r="BG13" s="720">
        <v>88.7</v>
      </c>
      <c r="BI13" s="460">
        <v>10</v>
      </c>
      <c r="BJ13" s="816">
        <v>2</v>
      </c>
      <c r="BK13" s="812" t="s">
        <v>306</v>
      </c>
      <c r="BL13" s="730" t="s">
        <v>254</v>
      </c>
      <c r="BM13" s="744" t="s">
        <v>314</v>
      </c>
    </row>
    <row r="14" spans="1:65" ht="50.25" customHeight="1" x14ac:dyDescent="0.15">
      <c r="A14" s="309">
        <v>11</v>
      </c>
      <c r="B14" s="47">
        <f>COUNTIF(社会!E21,1)*社会!$E$10</f>
        <v>0</v>
      </c>
      <c r="C14" s="48">
        <f>COUNTIF(社会!F21,1)*社会!$F$10</f>
        <v>0</v>
      </c>
      <c r="D14" s="48">
        <f>COUNTIF(社会!G21,1)*社会!$G$10</f>
        <v>0</v>
      </c>
      <c r="E14" s="48">
        <f>COUNTIF(社会!H21,1)*社会!$H$10</f>
        <v>0</v>
      </c>
      <c r="F14" s="49">
        <f>COUNTIF(社会!I21,1)*社会!$I$10</f>
        <v>0</v>
      </c>
      <c r="G14" s="47">
        <f>COUNTIF(社会!J21,1)*社会!$J$10</f>
        <v>0</v>
      </c>
      <c r="H14" s="48">
        <f>COUNTIF(社会!K21,1)*社会!$K$10</f>
        <v>0</v>
      </c>
      <c r="I14" s="48">
        <f>COUNTIF(社会!L21,1)*社会!$L$10</f>
        <v>0</v>
      </c>
      <c r="J14" s="48">
        <f>COUNTIF(社会!M21,1)*社会!$M$10</f>
        <v>0</v>
      </c>
      <c r="K14" s="49">
        <f>COUNTIF(社会!N21,1)*社会!$N$10</f>
        <v>0</v>
      </c>
      <c r="L14" s="47">
        <f>COUNTIF(社会!O21,1)*社会!$O$10</f>
        <v>0</v>
      </c>
      <c r="M14" s="48">
        <f>COUNTIF(社会!P21,1)*社会!$P$10</f>
        <v>0</v>
      </c>
      <c r="N14" s="48">
        <f>COUNTIF(社会!Q21,1)*社会!$Q$10</f>
        <v>0</v>
      </c>
      <c r="O14" s="48">
        <f>COUNTIF(社会!R21,1)*社会!$R$10</f>
        <v>0</v>
      </c>
      <c r="P14" s="49">
        <f>COUNTIF(社会!S21,1)*社会!$S$10</f>
        <v>0</v>
      </c>
      <c r="Q14" s="47">
        <f>COUNTIF(社会!T21,1)*社会!$T$10</f>
        <v>0</v>
      </c>
      <c r="R14" s="48">
        <f>COUNTIF(社会!U21,1)*社会!$U$10</f>
        <v>0</v>
      </c>
      <c r="S14" s="48">
        <f>COUNTIF(社会!V21,1)*社会!$V$10</f>
        <v>0</v>
      </c>
      <c r="T14" s="48">
        <f>COUNTIF(社会!W21,1)*社会!$W$10</f>
        <v>0</v>
      </c>
      <c r="U14" s="49">
        <f>COUNTIF(社会!X21,1)*社会!$X$10</f>
        <v>0</v>
      </c>
      <c r="V14" s="47">
        <f>COUNTIF(社会!Y21,1)*社会!$Y$10</f>
        <v>0</v>
      </c>
      <c r="W14" s="48">
        <f>COUNTIF(社会!Z21,1)*社会!$Z$10</f>
        <v>0</v>
      </c>
      <c r="X14" s="48">
        <f>COUNTIF(社会!AA21,1)*社会!$AA$10</f>
        <v>0</v>
      </c>
      <c r="Y14" s="48">
        <f>COUNTIF(社会!AB21,1)*社会!$AB$10</f>
        <v>0</v>
      </c>
      <c r="Z14" s="49">
        <f>COUNTIF(社会!AC21,1)*社会!$AC$10</f>
        <v>0</v>
      </c>
      <c r="AA14" s="47">
        <f>COUNTIF(社会!AD21,1)*社会!$AD$10</f>
        <v>0</v>
      </c>
      <c r="AB14" s="48">
        <f>COUNTIF(社会!AE21,1)*社会!$AE$10</f>
        <v>0</v>
      </c>
      <c r="AC14" s="48">
        <f>COUNTIF(社会!AF21,1)*社会!$AF$10</f>
        <v>0</v>
      </c>
      <c r="AD14" s="48">
        <f>COUNTIF(社会!AG21,1)*社会!$AG$10</f>
        <v>0</v>
      </c>
      <c r="AE14" s="49">
        <f>COUNTIF(社会!AH21,1)*社会!$AH$10</f>
        <v>0</v>
      </c>
      <c r="AF14" s="47">
        <f>COUNTIF(社会!AI21,1)*社会!$AI$10</f>
        <v>0</v>
      </c>
      <c r="AG14" s="48">
        <f>COUNTIF(社会!AJ21,1)*社会!$AJ$10</f>
        <v>0</v>
      </c>
      <c r="AH14" s="48">
        <f>COUNTIF(社会!AK21,1)*社会!$AK$10</f>
        <v>0</v>
      </c>
      <c r="AI14" s="48">
        <f>COUNTIF(社会!AL21,1)*社会!$AL$10</f>
        <v>0</v>
      </c>
      <c r="AJ14" s="49">
        <f>COUNTIF(社会!AM21,1)*社会!$AM$10</f>
        <v>0</v>
      </c>
      <c r="AK14" s="47">
        <f>COUNTIF(社会!AN21,1)*社会!$AN$10</f>
        <v>0</v>
      </c>
      <c r="AL14" s="48">
        <f>COUNTIF(社会!AO21,1)*社会!$AO$10</f>
        <v>0</v>
      </c>
      <c r="AM14" s="48">
        <f>COUNTIF(社会!AP21,1)*社会!$AP$10</f>
        <v>0</v>
      </c>
      <c r="AN14" s="48">
        <f>COUNTIF(社会!AQ21,1)*社会!$AQ$10</f>
        <v>0</v>
      </c>
      <c r="AO14" s="49">
        <f>COUNTIF(社会!AR21,1)*社会!$AR$10</f>
        <v>0</v>
      </c>
      <c r="AP14" s="47">
        <f>COUNTIF(社会!AS21,1)*社会!$AS$10</f>
        <v>0</v>
      </c>
      <c r="AQ14" s="48">
        <f>COUNTIF(社会!AT21,1)*社会!$AT$10</f>
        <v>0</v>
      </c>
      <c r="AR14" s="48">
        <f>COUNTIF(社会!AU21,1)*社会!$AU$10</f>
        <v>0</v>
      </c>
      <c r="AS14" s="48">
        <f>COUNTIF(社会!AV21,1)*社会!$AV$10</f>
        <v>0</v>
      </c>
      <c r="AT14" s="49">
        <f>COUNTIF(社会!AW21,1)*社会!$AW$10</f>
        <v>0</v>
      </c>
      <c r="AU14" s="47">
        <f>COUNTIF(社会!AX21,1)*社会!$AX$10</f>
        <v>0</v>
      </c>
      <c r="AV14" s="48">
        <f>COUNTIF(社会!AY21,1)*社会!$AY$10</f>
        <v>0</v>
      </c>
      <c r="AW14" s="48">
        <f>COUNTIF(社会!AZ21,1)*社会!$AZ$10</f>
        <v>0</v>
      </c>
      <c r="AX14" s="48">
        <f>COUNTIF(社会!BA21,1)*社会!$BA$10</f>
        <v>0</v>
      </c>
      <c r="AY14" s="49">
        <f>COUNTIF(社会!BB21,1)*社会!$BB$10</f>
        <v>0</v>
      </c>
      <c r="AZ14" s="345">
        <f t="shared" si="0"/>
        <v>0</v>
      </c>
      <c r="BA14" s="120"/>
      <c r="BC14" s="7" t="s">
        <v>64</v>
      </c>
      <c r="BD14" s="723">
        <f>社会!O58</f>
        <v>0</v>
      </c>
      <c r="BF14" s="7" t="s">
        <v>64</v>
      </c>
      <c r="BG14" s="720">
        <v>75.599999999999994</v>
      </c>
      <c r="BI14" s="460">
        <v>11</v>
      </c>
      <c r="BJ14" s="816">
        <v>2</v>
      </c>
      <c r="BK14" s="814" t="s">
        <v>307</v>
      </c>
      <c r="BL14" s="730" t="s">
        <v>254</v>
      </c>
      <c r="BM14" s="744" t="s">
        <v>314</v>
      </c>
    </row>
    <row r="15" spans="1:65" ht="50.25" customHeight="1" thickBot="1" x14ac:dyDescent="0.2">
      <c r="A15" s="311">
        <v>12</v>
      </c>
      <c r="B15" s="50">
        <f>COUNTIF(社会!E22,1)*社会!$E$10</f>
        <v>0</v>
      </c>
      <c r="C15" s="51">
        <f>COUNTIF(社会!F22,1)*社会!$F$10</f>
        <v>0</v>
      </c>
      <c r="D15" s="51">
        <f>COUNTIF(社会!G22,1)*社会!$G$10</f>
        <v>0</v>
      </c>
      <c r="E15" s="51">
        <f>COUNTIF(社会!H22,1)*社会!$H$10</f>
        <v>0</v>
      </c>
      <c r="F15" s="52">
        <f>COUNTIF(社会!I22,1)*社会!$I$10</f>
        <v>0</v>
      </c>
      <c r="G15" s="53">
        <f>COUNTIF(社会!J22,1)*社会!$J$10</f>
        <v>0</v>
      </c>
      <c r="H15" s="51">
        <f>COUNTIF(社会!K22,1)*社会!$K$10</f>
        <v>0</v>
      </c>
      <c r="I15" s="51">
        <f>COUNTIF(社会!L22,1)*社会!$L$10</f>
        <v>0</v>
      </c>
      <c r="J15" s="51">
        <f>COUNTIF(社会!M22,1)*社会!$M$10</f>
        <v>0</v>
      </c>
      <c r="K15" s="52">
        <f>COUNTIF(社会!N22,1)*社会!$N$10</f>
        <v>0</v>
      </c>
      <c r="L15" s="53">
        <f>COUNTIF(社会!O22,1)*社会!$O$10</f>
        <v>0</v>
      </c>
      <c r="M15" s="51">
        <f>COUNTIF(社会!P22,1)*社会!$P$10</f>
        <v>0</v>
      </c>
      <c r="N15" s="51">
        <f>COUNTIF(社会!Q22,1)*社会!$Q$10</f>
        <v>0</v>
      </c>
      <c r="O15" s="51">
        <f>COUNTIF(社会!R22,1)*社会!$R$10</f>
        <v>0</v>
      </c>
      <c r="P15" s="52">
        <f>COUNTIF(社会!S22,1)*社会!$S$10</f>
        <v>0</v>
      </c>
      <c r="Q15" s="53">
        <f>COUNTIF(社会!T22,1)*社会!$T$10</f>
        <v>0</v>
      </c>
      <c r="R15" s="51">
        <f>COUNTIF(社会!U22,1)*社会!$U$10</f>
        <v>0</v>
      </c>
      <c r="S15" s="51">
        <f>COUNTIF(社会!V22,1)*社会!$V$10</f>
        <v>0</v>
      </c>
      <c r="T15" s="51">
        <f>COUNTIF(社会!W22,1)*社会!$W$10</f>
        <v>0</v>
      </c>
      <c r="U15" s="52">
        <f>COUNTIF(社会!X22,1)*社会!$X$10</f>
        <v>0</v>
      </c>
      <c r="V15" s="53">
        <f>COUNTIF(社会!Y22,1)*社会!$Y$10</f>
        <v>0</v>
      </c>
      <c r="W15" s="51">
        <f>COUNTIF(社会!Z22,1)*社会!$Z$10</f>
        <v>0</v>
      </c>
      <c r="X15" s="51">
        <f>COUNTIF(社会!AA22,1)*社会!$AA$10</f>
        <v>0</v>
      </c>
      <c r="Y15" s="51">
        <f>COUNTIF(社会!AB22,1)*社会!$AB$10</f>
        <v>0</v>
      </c>
      <c r="Z15" s="52">
        <f>COUNTIF(社会!AC22,1)*社会!$AC$10</f>
        <v>0</v>
      </c>
      <c r="AA15" s="53">
        <f>COUNTIF(社会!AD22,1)*社会!$AD$10</f>
        <v>0</v>
      </c>
      <c r="AB15" s="51">
        <f>COUNTIF(社会!AE22,1)*社会!$AE$10</f>
        <v>0</v>
      </c>
      <c r="AC15" s="51">
        <f>COUNTIF(社会!AF22,1)*社会!$AF$10</f>
        <v>0</v>
      </c>
      <c r="AD15" s="51">
        <f>COUNTIF(社会!AG22,1)*社会!$AG$10</f>
        <v>0</v>
      </c>
      <c r="AE15" s="52">
        <f>COUNTIF(社会!AH22,1)*社会!$AH$10</f>
        <v>0</v>
      </c>
      <c r="AF15" s="53">
        <f>COUNTIF(社会!AI22,1)*社会!$AI$10</f>
        <v>0</v>
      </c>
      <c r="AG15" s="51">
        <f>COUNTIF(社会!AJ22,1)*社会!$AJ$10</f>
        <v>0</v>
      </c>
      <c r="AH15" s="51">
        <f>COUNTIF(社会!AK22,1)*社会!$AK$10</f>
        <v>0</v>
      </c>
      <c r="AI15" s="51">
        <f>COUNTIF(社会!AL22,1)*社会!$AL$10</f>
        <v>0</v>
      </c>
      <c r="AJ15" s="52">
        <f>COUNTIF(社会!AM22,1)*社会!$AM$10</f>
        <v>0</v>
      </c>
      <c r="AK15" s="53">
        <f>COUNTIF(社会!AN22,1)*社会!$AN$10</f>
        <v>0</v>
      </c>
      <c r="AL15" s="51">
        <f>COUNTIF(社会!AO22,1)*社会!$AO$10</f>
        <v>0</v>
      </c>
      <c r="AM15" s="51">
        <f>COUNTIF(社会!AP22,1)*社会!$AP$10</f>
        <v>0</v>
      </c>
      <c r="AN15" s="51">
        <f>COUNTIF(社会!AQ22,1)*社会!$AQ$10</f>
        <v>0</v>
      </c>
      <c r="AO15" s="52">
        <f>COUNTIF(社会!AR22,1)*社会!$AR$10</f>
        <v>0</v>
      </c>
      <c r="AP15" s="53">
        <f>COUNTIF(社会!AS22,1)*社会!$AS$10</f>
        <v>0</v>
      </c>
      <c r="AQ15" s="51">
        <f>COUNTIF(社会!AT22,1)*社会!$AT$10</f>
        <v>0</v>
      </c>
      <c r="AR15" s="51">
        <f>COUNTIF(社会!AU22,1)*社会!$AU$10</f>
        <v>0</v>
      </c>
      <c r="AS15" s="51">
        <f>COUNTIF(社会!AV22,1)*社会!$AV$10</f>
        <v>0</v>
      </c>
      <c r="AT15" s="52">
        <f>COUNTIF(社会!AW22,1)*社会!$AW$10</f>
        <v>0</v>
      </c>
      <c r="AU15" s="53">
        <f>COUNTIF(社会!AX22,1)*社会!$AX$10</f>
        <v>0</v>
      </c>
      <c r="AV15" s="51">
        <f>COUNTIF(社会!AY22,1)*社会!$AY$10</f>
        <v>0</v>
      </c>
      <c r="AW15" s="51">
        <f>COUNTIF(社会!AZ22,1)*社会!$AZ$10</f>
        <v>0</v>
      </c>
      <c r="AX15" s="51">
        <f>COUNTIF(社会!BA22,1)*社会!$BA$10</f>
        <v>0</v>
      </c>
      <c r="AY15" s="52">
        <f>COUNTIF(社会!BB22,1)*社会!$BB$10</f>
        <v>0</v>
      </c>
      <c r="AZ15" s="346">
        <f t="shared" si="0"/>
        <v>0</v>
      </c>
      <c r="BA15" s="120"/>
      <c r="BC15" s="7" t="s">
        <v>65</v>
      </c>
      <c r="BD15" s="723">
        <f>社会!P58</f>
        <v>0</v>
      </c>
      <c r="BF15" s="7" t="s">
        <v>65</v>
      </c>
      <c r="BG15" s="720">
        <v>27.6</v>
      </c>
      <c r="BI15" s="460">
        <v>12</v>
      </c>
      <c r="BJ15" s="816">
        <v>3</v>
      </c>
      <c r="BK15" s="812" t="s">
        <v>211</v>
      </c>
      <c r="BL15" s="730" t="s">
        <v>255</v>
      </c>
      <c r="BM15" s="744" t="s">
        <v>315</v>
      </c>
    </row>
    <row r="16" spans="1:65" ht="50.25" customHeight="1" x14ac:dyDescent="0.15">
      <c r="A16" s="114">
        <v>13</v>
      </c>
      <c r="B16" s="41">
        <f>COUNTIF(社会!E23,1)*社会!$E$10</f>
        <v>0</v>
      </c>
      <c r="C16" s="42">
        <f>COUNTIF(社会!F23,1)*社会!$F$10</f>
        <v>0</v>
      </c>
      <c r="D16" s="42">
        <f>COUNTIF(社会!G23,1)*社会!$G$10</f>
        <v>0</v>
      </c>
      <c r="E16" s="42">
        <f>COUNTIF(社会!H23,1)*社会!$H$10</f>
        <v>0</v>
      </c>
      <c r="F16" s="43">
        <f>COUNTIF(社会!I23,1)*社会!$I$10</f>
        <v>0</v>
      </c>
      <c r="G16" s="41">
        <f>COUNTIF(社会!J23,1)*社会!$J$10</f>
        <v>0</v>
      </c>
      <c r="H16" s="42">
        <f>COUNTIF(社会!K23,1)*社会!$K$10</f>
        <v>0</v>
      </c>
      <c r="I16" s="42">
        <f>COUNTIF(社会!L23,1)*社会!$L$10</f>
        <v>0</v>
      </c>
      <c r="J16" s="42">
        <f>COUNTIF(社会!M23,1)*社会!$M$10</f>
        <v>0</v>
      </c>
      <c r="K16" s="43">
        <f>COUNTIF(社会!N23,1)*社会!$N$10</f>
        <v>0</v>
      </c>
      <c r="L16" s="41">
        <f>COUNTIF(社会!O23,1)*社会!$O$10</f>
        <v>0</v>
      </c>
      <c r="M16" s="42">
        <f>COUNTIF(社会!P23,1)*社会!$P$10</f>
        <v>0</v>
      </c>
      <c r="N16" s="42">
        <f>COUNTIF(社会!Q23,1)*社会!$Q$10</f>
        <v>0</v>
      </c>
      <c r="O16" s="42">
        <f>COUNTIF(社会!R23,1)*社会!$R$10</f>
        <v>0</v>
      </c>
      <c r="P16" s="43">
        <f>COUNTIF(社会!S23,1)*社会!$S$10</f>
        <v>0</v>
      </c>
      <c r="Q16" s="41">
        <f>COUNTIF(社会!T23,1)*社会!$T$10</f>
        <v>0</v>
      </c>
      <c r="R16" s="42">
        <f>COUNTIF(社会!U23,1)*社会!$U$10</f>
        <v>0</v>
      </c>
      <c r="S16" s="42">
        <f>COUNTIF(社会!V23,1)*社会!$V$10</f>
        <v>0</v>
      </c>
      <c r="T16" s="42">
        <f>COUNTIF(社会!W23,1)*社会!$W$10</f>
        <v>0</v>
      </c>
      <c r="U16" s="43">
        <f>COUNTIF(社会!X23,1)*社会!$X$10</f>
        <v>0</v>
      </c>
      <c r="V16" s="41">
        <f>COUNTIF(社会!Y23,1)*社会!$Y$10</f>
        <v>0</v>
      </c>
      <c r="W16" s="42">
        <f>COUNTIF(社会!Z23,1)*社会!$Z$10</f>
        <v>0</v>
      </c>
      <c r="X16" s="42">
        <f>COUNTIF(社会!AA23,1)*社会!$AA$10</f>
        <v>0</v>
      </c>
      <c r="Y16" s="42">
        <f>COUNTIF(社会!AB23,1)*社会!$AB$10</f>
        <v>0</v>
      </c>
      <c r="Z16" s="43">
        <f>COUNTIF(社会!AC23,1)*社会!$AC$10</f>
        <v>0</v>
      </c>
      <c r="AA16" s="41">
        <f>COUNTIF(社会!AD23,1)*社会!$AD$10</f>
        <v>0</v>
      </c>
      <c r="AB16" s="42">
        <f>COUNTIF(社会!AE23,1)*社会!$AE$10</f>
        <v>0</v>
      </c>
      <c r="AC16" s="42">
        <f>COUNTIF(社会!AF23,1)*社会!$AF$10</f>
        <v>0</v>
      </c>
      <c r="AD16" s="42">
        <f>COUNTIF(社会!AG23,1)*社会!$AG$10</f>
        <v>0</v>
      </c>
      <c r="AE16" s="43">
        <f>COUNTIF(社会!AH23,1)*社会!$AH$10</f>
        <v>0</v>
      </c>
      <c r="AF16" s="41">
        <f>COUNTIF(社会!AI23,1)*社会!$AI$10</f>
        <v>0</v>
      </c>
      <c r="AG16" s="42">
        <f>COUNTIF(社会!AJ23,1)*社会!$AJ$10</f>
        <v>0</v>
      </c>
      <c r="AH16" s="42">
        <f>COUNTIF(社会!AK23,1)*社会!$AK$10</f>
        <v>0</v>
      </c>
      <c r="AI16" s="42">
        <f>COUNTIF(社会!AL23,1)*社会!$AL$10</f>
        <v>0</v>
      </c>
      <c r="AJ16" s="43">
        <f>COUNTIF(社会!AM23,1)*社会!$AM$10</f>
        <v>0</v>
      </c>
      <c r="AK16" s="41">
        <f>COUNTIF(社会!AN23,1)*社会!$AN$10</f>
        <v>0</v>
      </c>
      <c r="AL16" s="42">
        <f>COUNTIF(社会!AO23,1)*社会!$AO$10</f>
        <v>0</v>
      </c>
      <c r="AM16" s="42">
        <f>COUNTIF(社会!AP23,1)*社会!$AP$10</f>
        <v>0</v>
      </c>
      <c r="AN16" s="42">
        <f>COUNTIF(社会!AQ23,1)*社会!$AQ$10</f>
        <v>0</v>
      </c>
      <c r="AO16" s="43">
        <f>COUNTIF(社会!AR23,1)*社会!$AR$10</f>
        <v>0</v>
      </c>
      <c r="AP16" s="41">
        <f>COUNTIF(社会!AS23,1)*社会!$AS$10</f>
        <v>0</v>
      </c>
      <c r="AQ16" s="42">
        <f>COUNTIF(社会!AT23,1)*社会!$AT$10</f>
        <v>0</v>
      </c>
      <c r="AR16" s="42">
        <f>COUNTIF(社会!AU23,1)*社会!$AU$10</f>
        <v>0</v>
      </c>
      <c r="AS16" s="42">
        <f>COUNTIF(社会!AV23,1)*社会!$AV$10</f>
        <v>0</v>
      </c>
      <c r="AT16" s="43">
        <f>COUNTIF(社会!AW23,1)*社会!$AW$10</f>
        <v>0</v>
      </c>
      <c r="AU16" s="41">
        <f>COUNTIF(社会!AX23,1)*社会!$AX$10</f>
        <v>0</v>
      </c>
      <c r="AV16" s="42">
        <f>COUNTIF(社会!AY23,1)*社会!$AY$10</f>
        <v>0</v>
      </c>
      <c r="AW16" s="42">
        <f>COUNTIF(社会!AZ23,1)*社会!$AZ$10</f>
        <v>0</v>
      </c>
      <c r="AX16" s="42">
        <f>COUNTIF(社会!BA23,1)*社会!$BA$10</f>
        <v>0</v>
      </c>
      <c r="AY16" s="43">
        <f>COUNTIF(社会!BB23,1)*社会!$BB$10</f>
        <v>0</v>
      </c>
      <c r="AZ16" s="347">
        <f t="shared" si="0"/>
        <v>0</v>
      </c>
      <c r="BA16" s="120"/>
      <c r="BC16" s="7" t="s">
        <v>66</v>
      </c>
      <c r="BD16" s="723">
        <f>社会!Q58</f>
        <v>0</v>
      </c>
      <c r="BF16" s="7" t="s">
        <v>66</v>
      </c>
      <c r="BG16" s="720">
        <v>62.7</v>
      </c>
      <c r="BI16" s="460">
        <v>13</v>
      </c>
      <c r="BJ16" s="816">
        <v>3</v>
      </c>
      <c r="BK16" s="812" t="s">
        <v>212</v>
      </c>
      <c r="BL16" s="730" t="s">
        <v>255</v>
      </c>
      <c r="BM16" s="746" t="s">
        <v>316</v>
      </c>
    </row>
    <row r="17" spans="1:65" ht="50.25" customHeight="1" thickBot="1" x14ac:dyDescent="0.2">
      <c r="A17" s="307">
        <v>14</v>
      </c>
      <c r="B17" s="44">
        <f>COUNTIF(社会!E24,1)*社会!$E$10</f>
        <v>0</v>
      </c>
      <c r="C17" s="45">
        <f>COUNTIF(社会!F24,1)*社会!$F$10</f>
        <v>0</v>
      </c>
      <c r="D17" s="45">
        <f>COUNTIF(社会!G24,1)*社会!$G$10</f>
        <v>0</v>
      </c>
      <c r="E17" s="45">
        <f>COUNTIF(社会!H24,1)*社会!$H$10</f>
        <v>0</v>
      </c>
      <c r="F17" s="46">
        <f>COUNTIF(社会!I24,1)*社会!$I$10</f>
        <v>0</v>
      </c>
      <c r="G17" s="44">
        <f>COUNTIF(社会!J24,1)*社会!$J$10</f>
        <v>0</v>
      </c>
      <c r="H17" s="45">
        <f>COUNTIF(社会!K24,1)*社会!$K$10</f>
        <v>0</v>
      </c>
      <c r="I17" s="45">
        <f>COUNTIF(社会!L24,1)*社会!$L$10</f>
        <v>0</v>
      </c>
      <c r="J17" s="45">
        <f>COUNTIF(社会!M24,1)*社会!$M$10</f>
        <v>0</v>
      </c>
      <c r="K17" s="46">
        <f>COUNTIF(社会!N24,1)*社会!$N$10</f>
        <v>0</v>
      </c>
      <c r="L17" s="44">
        <f>COUNTIF(社会!O24,1)*社会!$O$10</f>
        <v>0</v>
      </c>
      <c r="M17" s="45">
        <f>COUNTIF(社会!P24,1)*社会!$P$10</f>
        <v>0</v>
      </c>
      <c r="N17" s="45">
        <f>COUNTIF(社会!Q24,1)*社会!$Q$10</f>
        <v>0</v>
      </c>
      <c r="O17" s="45">
        <f>COUNTIF(社会!R24,1)*社会!$R$10</f>
        <v>0</v>
      </c>
      <c r="P17" s="46">
        <f>COUNTIF(社会!S24,1)*社会!$S$10</f>
        <v>0</v>
      </c>
      <c r="Q17" s="44">
        <f>COUNTIF(社会!T24,1)*社会!$T$10</f>
        <v>0</v>
      </c>
      <c r="R17" s="45">
        <f>COUNTIF(社会!U24,1)*社会!$U$10</f>
        <v>0</v>
      </c>
      <c r="S17" s="45">
        <f>COUNTIF(社会!V24,1)*社会!$V$10</f>
        <v>0</v>
      </c>
      <c r="T17" s="45">
        <f>COUNTIF(社会!W24,1)*社会!$W$10</f>
        <v>0</v>
      </c>
      <c r="U17" s="46">
        <f>COUNTIF(社会!X24,1)*社会!$X$10</f>
        <v>0</v>
      </c>
      <c r="V17" s="44">
        <f>COUNTIF(社会!Y24,1)*社会!$Y$10</f>
        <v>0</v>
      </c>
      <c r="W17" s="45">
        <f>COUNTIF(社会!Z24,1)*社会!$Z$10</f>
        <v>0</v>
      </c>
      <c r="X17" s="45">
        <f>COUNTIF(社会!AA24,1)*社会!$AA$10</f>
        <v>0</v>
      </c>
      <c r="Y17" s="45">
        <f>COUNTIF(社会!AB24,1)*社会!$AB$10</f>
        <v>0</v>
      </c>
      <c r="Z17" s="46">
        <f>COUNTIF(社会!AC24,1)*社会!$AC$10</f>
        <v>0</v>
      </c>
      <c r="AA17" s="44">
        <f>COUNTIF(社会!AD24,1)*社会!$AD$10</f>
        <v>0</v>
      </c>
      <c r="AB17" s="45">
        <f>COUNTIF(社会!AE24,1)*社会!$AE$10</f>
        <v>0</v>
      </c>
      <c r="AC17" s="45">
        <f>COUNTIF(社会!AF24,1)*社会!$AF$10</f>
        <v>0</v>
      </c>
      <c r="AD17" s="45">
        <f>COUNTIF(社会!AG24,1)*社会!$AG$10</f>
        <v>0</v>
      </c>
      <c r="AE17" s="46">
        <f>COUNTIF(社会!AH24,1)*社会!$AH$10</f>
        <v>0</v>
      </c>
      <c r="AF17" s="44">
        <f>COUNTIF(社会!AI24,1)*社会!$AI$10</f>
        <v>0</v>
      </c>
      <c r="AG17" s="45">
        <f>COUNTIF(社会!AJ24,1)*社会!$AJ$10</f>
        <v>0</v>
      </c>
      <c r="AH17" s="45">
        <f>COUNTIF(社会!AK24,1)*社会!$AK$10</f>
        <v>0</v>
      </c>
      <c r="AI17" s="45">
        <f>COUNTIF(社会!AL24,1)*社会!$AL$10</f>
        <v>0</v>
      </c>
      <c r="AJ17" s="46">
        <f>COUNTIF(社会!AM24,1)*社会!$AM$10</f>
        <v>0</v>
      </c>
      <c r="AK17" s="44">
        <f>COUNTIF(社会!AN24,1)*社会!$AN$10</f>
        <v>0</v>
      </c>
      <c r="AL17" s="45">
        <f>COUNTIF(社会!AO24,1)*社会!$AO$10</f>
        <v>0</v>
      </c>
      <c r="AM17" s="45">
        <f>COUNTIF(社会!AP24,1)*社会!$AP$10</f>
        <v>0</v>
      </c>
      <c r="AN17" s="45">
        <f>COUNTIF(社会!AQ24,1)*社会!$AQ$10</f>
        <v>0</v>
      </c>
      <c r="AO17" s="46">
        <f>COUNTIF(社会!AR24,1)*社会!$AR$10</f>
        <v>0</v>
      </c>
      <c r="AP17" s="44">
        <f>COUNTIF(社会!AS24,1)*社会!$AS$10</f>
        <v>0</v>
      </c>
      <c r="AQ17" s="45">
        <f>COUNTIF(社会!AT24,1)*社会!$AT$10</f>
        <v>0</v>
      </c>
      <c r="AR17" s="45">
        <f>COUNTIF(社会!AU24,1)*社会!$AU$10</f>
        <v>0</v>
      </c>
      <c r="AS17" s="45">
        <f>COUNTIF(社会!AV24,1)*社会!$AV$10</f>
        <v>0</v>
      </c>
      <c r="AT17" s="46">
        <f>COUNTIF(社会!AW24,1)*社会!$AW$10</f>
        <v>0</v>
      </c>
      <c r="AU17" s="44">
        <f>COUNTIF(社会!AX24,1)*社会!$AX$10</f>
        <v>0</v>
      </c>
      <c r="AV17" s="45">
        <f>COUNTIF(社会!AY24,1)*社会!$AY$10</f>
        <v>0</v>
      </c>
      <c r="AW17" s="45">
        <f>COUNTIF(社会!AZ24,1)*社会!$AZ$10</f>
        <v>0</v>
      </c>
      <c r="AX17" s="45">
        <f>COUNTIF(社会!BA24,1)*社会!$BA$10</f>
        <v>0</v>
      </c>
      <c r="AY17" s="46">
        <f>COUNTIF(社会!BB24,1)*社会!$BB$10</f>
        <v>0</v>
      </c>
      <c r="AZ17" s="344">
        <f t="shared" si="0"/>
        <v>0</v>
      </c>
      <c r="BA17" s="120"/>
      <c r="BC17" s="7" t="s">
        <v>67</v>
      </c>
      <c r="BD17" s="723">
        <f>社会!R58</f>
        <v>0</v>
      </c>
      <c r="BF17" s="7" t="s">
        <v>67</v>
      </c>
      <c r="BG17" s="720">
        <v>67</v>
      </c>
      <c r="BI17" s="460">
        <v>14</v>
      </c>
      <c r="BJ17" s="812">
        <v>3</v>
      </c>
      <c r="BK17" s="817" t="s">
        <v>212</v>
      </c>
      <c r="BL17" s="462" t="s">
        <v>255</v>
      </c>
      <c r="BM17" s="435" t="s">
        <v>316</v>
      </c>
    </row>
    <row r="18" spans="1:65" ht="50.25" customHeight="1" x14ac:dyDescent="0.15">
      <c r="A18" s="309">
        <v>15</v>
      </c>
      <c r="B18" s="47">
        <f>COUNTIF(社会!E25,1)*社会!$E$10</f>
        <v>0</v>
      </c>
      <c r="C18" s="48">
        <f>COUNTIF(社会!F25,1)*社会!$F$10</f>
        <v>0</v>
      </c>
      <c r="D18" s="48">
        <f>COUNTIF(社会!G25,1)*社会!$G$10</f>
        <v>0</v>
      </c>
      <c r="E18" s="48">
        <f>COUNTIF(社会!H25,1)*社会!$H$10</f>
        <v>0</v>
      </c>
      <c r="F18" s="49">
        <f>COUNTIF(社会!I25,1)*社会!$I$10</f>
        <v>0</v>
      </c>
      <c r="G18" s="47">
        <f>COUNTIF(社会!J25,1)*社会!$J$10</f>
        <v>0</v>
      </c>
      <c r="H18" s="48">
        <f>COUNTIF(社会!K25,1)*社会!$K$10</f>
        <v>0</v>
      </c>
      <c r="I18" s="48">
        <f>COUNTIF(社会!L25,1)*社会!$L$10</f>
        <v>0</v>
      </c>
      <c r="J18" s="48">
        <f>COUNTIF(社会!M25,1)*社会!$M$10</f>
        <v>0</v>
      </c>
      <c r="K18" s="49">
        <f>COUNTIF(社会!N25,1)*社会!$N$10</f>
        <v>0</v>
      </c>
      <c r="L18" s="47">
        <f>COUNTIF(社会!O25,1)*社会!$O$10</f>
        <v>0</v>
      </c>
      <c r="M18" s="48">
        <f>COUNTIF(社会!P25,1)*社会!$P$10</f>
        <v>0</v>
      </c>
      <c r="N18" s="48">
        <f>COUNTIF(社会!Q25,1)*社会!$Q$10</f>
        <v>0</v>
      </c>
      <c r="O18" s="48">
        <f>COUNTIF(社会!R25,1)*社会!$R$10</f>
        <v>0</v>
      </c>
      <c r="P18" s="49">
        <f>COUNTIF(社会!S25,1)*社会!$S$10</f>
        <v>0</v>
      </c>
      <c r="Q18" s="47">
        <f>COUNTIF(社会!T25,1)*社会!$T$10</f>
        <v>0</v>
      </c>
      <c r="R18" s="48">
        <f>COUNTIF(社会!U25,1)*社会!$U$10</f>
        <v>0</v>
      </c>
      <c r="S18" s="48">
        <f>COUNTIF(社会!V25,1)*社会!$V$10</f>
        <v>0</v>
      </c>
      <c r="T18" s="48">
        <f>COUNTIF(社会!W25,1)*社会!$W$10</f>
        <v>0</v>
      </c>
      <c r="U18" s="49">
        <f>COUNTIF(社会!X25,1)*社会!$X$10</f>
        <v>0</v>
      </c>
      <c r="V18" s="47">
        <f>COUNTIF(社会!Y25,1)*社会!$Y$10</f>
        <v>0</v>
      </c>
      <c r="W18" s="48">
        <f>COUNTIF(社会!Z25,1)*社会!$Z$10</f>
        <v>0</v>
      </c>
      <c r="X18" s="48">
        <f>COUNTIF(社会!AA25,1)*社会!$AA$10</f>
        <v>0</v>
      </c>
      <c r="Y18" s="48">
        <f>COUNTIF(社会!AB25,1)*社会!$AB$10</f>
        <v>0</v>
      </c>
      <c r="Z18" s="49">
        <f>COUNTIF(社会!AC25,1)*社会!$AC$10</f>
        <v>0</v>
      </c>
      <c r="AA18" s="47">
        <f>COUNTIF(社会!AD25,1)*社会!$AD$10</f>
        <v>0</v>
      </c>
      <c r="AB18" s="48">
        <f>COUNTIF(社会!AE25,1)*社会!$AE$10</f>
        <v>0</v>
      </c>
      <c r="AC18" s="48">
        <f>COUNTIF(社会!AF25,1)*社会!$AF$10</f>
        <v>0</v>
      </c>
      <c r="AD18" s="48">
        <f>COUNTIF(社会!AG25,1)*社会!$AG$10</f>
        <v>0</v>
      </c>
      <c r="AE18" s="49">
        <f>COUNTIF(社会!AH25,1)*社会!$AH$10</f>
        <v>0</v>
      </c>
      <c r="AF18" s="47">
        <f>COUNTIF(社会!AI25,1)*社会!$AI$10</f>
        <v>0</v>
      </c>
      <c r="AG18" s="48">
        <f>COUNTIF(社会!AJ25,1)*社会!$AJ$10</f>
        <v>0</v>
      </c>
      <c r="AH18" s="48">
        <f>COUNTIF(社会!AK25,1)*社会!$AK$10</f>
        <v>0</v>
      </c>
      <c r="AI18" s="48">
        <f>COUNTIF(社会!AL25,1)*社会!$AL$10</f>
        <v>0</v>
      </c>
      <c r="AJ18" s="49">
        <f>COUNTIF(社会!AM25,1)*社会!$AM$10</f>
        <v>0</v>
      </c>
      <c r="AK18" s="47">
        <f>COUNTIF(社会!AN25,1)*社会!$AN$10</f>
        <v>0</v>
      </c>
      <c r="AL18" s="48">
        <f>COUNTIF(社会!AO25,1)*社会!$AO$10</f>
        <v>0</v>
      </c>
      <c r="AM18" s="48">
        <f>COUNTIF(社会!AP25,1)*社会!$AP$10</f>
        <v>0</v>
      </c>
      <c r="AN18" s="48">
        <f>COUNTIF(社会!AQ25,1)*社会!$AQ$10</f>
        <v>0</v>
      </c>
      <c r="AO18" s="49">
        <f>COUNTIF(社会!AR25,1)*社会!$AR$10</f>
        <v>0</v>
      </c>
      <c r="AP18" s="47">
        <f>COUNTIF(社会!AS25,1)*社会!$AS$10</f>
        <v>0</v>
      </c>
      <c r="AQ18" s="48">
        <f>COUNTIF(社会!AT25,1)*社会!$AT$10</f>
        <v>0</v>
      </c>
      <c r="AR18" s="48">
        <f>COUNTIF(社会!AU25,1)*社会!$AU$10</f>
        <v>0</v>
      </c>
      <c r="AS18" s="48">
        <f>COUNTIF(社会!AV25,1)*社会!$AV$10</f>
        <v>0</v>
      </c>
      <c r="AT18" s="49">
        <f>COUNTIF(社会!AW25,1)*社会!$AW$10</f>
        <v>0</v>
      </c>
      <c r="AU18" s="47">
        <f>COUNTIF(社会!AX25,1)*社会!$AX$10</f>
        <v>0</v>
      </c>
      <c r="AV18" s="48">
        <f>COUNTIF(社会!AY25,1)*社会!$AY$10</f>
        <v>0</v>
      </c>
      <c r="AW18" s="48">
        <f>COUNTIF(社会!AZ25,1)*社会!$AZ$10</f>
        <v>0</v>
      </c>
      <c r="AX18" s="48">
        <f>COUNTIF(社会!BA25,1)*社会!$BA$10</f>
        <v>0</v>
      </c>
      <c r="AY18" s="49">
        <f>COUNTIF(社会!BB25,1)*社会!$BB$10</f>
        <v>0</v>
      </c>
      <c r="AZ18" s="345">
        <f t="shared" si="0"/>
        <v>0</v>
      </c>
      <c r="BA18" s="120"/>
      <c r="BC18" s="7" t="s">
        <v>68</v>
      </c>
      <c r="BD18" s="723">
        <f>社会!S58</f>
        <v>0</v>
      </c>
      <c r="BF18" s="7" t="s">
        <v>68</v>
      </c>
      <c r="BG18" s="720">
        <v>35.699999999999996</v>
      </c>
      <c r="BI18" s="460">
        <v>15</v>
      </c>
      <c r="BJ18" s="812">
        <v>3</v>
      </c>
      <c r="BK18" s="817" t="s">
        <v>218</v>
      </c>
      <c r="BL18" s="462" t="s">
        <v>255</v>
      </c>
      <c r="BM18" s="744" t="s">
        <v>317</v>
      </c>
    </row>
    <row r="19" spans="1:65" ht="50.25" customHeight="1" thickBot="1" x14ac:dyDescent="0.2">
      <c r="A19" s="311">
        <v>16</v>
      </c>
      <c r="B19" s="50">
        <f>COUNTIF(社会!E26,1)*社会!$E$10</f>
        <v>0</v>
      </c>
      <c r="C19" s="51">
        <f>COUNTIF(社会!F26,1)*社会!$F$10</f>
        <v>0</v>
      </c>
      <c r="D19" s="51">
        <f>COUNTIF(社会!G26,1)*社会!$G$10</f>
        <v>0</v>
      </c>
      <c r="E19" s="51">
        <f>COUNTIF(社会!H26,1)*社会!$H$10</f>
        <v>0</v>
      </c>
      <c r="F19" s="52">
        <f>COUNTIF(社会!I26,1)*社会!$I$10</f>
        <v>0</v>
      </c>
      <c r="G19" s="53">
        <f>COUNTIF(社会!J26,1)*社会!$J$10</f>
        <v>0</v>
      </c>
      <c r="H19" s="51">
        <f>COUNTIF(社会!K26,1)*社会!$K$10</f>
        <v>0</v>
      </c>
      <c r="I19" s="51">
        <f>COUNTIF(社会!L26,1)*社会!$L$10</f>
        <v>0</v>
      </c>
      <c r="J19" s="51">
        <f>COUNTIF(社会!M26,1)*社会!$M$10</f>
        <v>0</v>
      </c>
      <c r="K19" s="52">
        <f>COUNTIF(社会!N26,1)*社会!$N$10</f>
        <v>0</v>
      </c>
      <c r="L19" s="53">
        <f>COUNTIF(社会!O26,1)*社会!$O$10</f>
        <v>0</v>
      </c>
      <c r="M19" s="51">
        <f>COUNTIF(社会!P26,1)*社会!$P$10</f>
        <v>0</v>
      </c>
      <c r="N19" s="51">
        <f>COUNTIF(社会!Q26,1)*社会!$Q$10</f>
        <v>0</v>
      </c>
      <c r="O19" s="51">
        <f>COUNTIF(社会!R26,1)*社会!$R$10</f>
        <v>0</v>
      </c>
      <c r="P19" s="52">
        <f>COUNTIF(社会!S26,1)*社会!$S$10</f>
        <v>0</v>
      </c>
      <c r="Q19" s="53">
        <f>COUNTIF(社会!T26,1)*社会!$T$10</f>
        <v>0</v>
      </c>
      <c r="R19" s="51">
        <f>COUNTIF(社会!U26,1)*社会!$U$10</f>
        <v>0</v>
      </c>
      <c r="S19" s="51">
        <f>COUNTIF(社会!V26,1)*社会!$V$10</f>
        <v>0</v>
      </c>
      <c r="T19" s="51">
        <f>COUNTIF(社会!W26,1)*社会!$W$10</f>
        <v>0</v>
      </c>
      <c r="U19" s="52">
        <f>COUNTIF(社会!X26,1)*社会!$X$10</f>
        <v>0</v>
      </c>
      <c r="V19" s="53">
        <f>COUNTIF(社会!Y26,1)*社会!$Y$10</f>
        <v>0</v>
      </c>
      <c r="W19" s="51">
        <f>COUNTIF(社会!Z26,1)*社会!$Z$10</f>
        <v>0</v>
      </c>
      <c r="X19" s="51">
        <f>COUNTIF(社会!AA26,1)*社会!$AA$10</f>
        <v>0</v>
      </c>
      <c r="Y19" s="51">
        <f>COUNTIF(社会!AB26,1)*社会!$AB$10</f>
        <v>0</v>
      </c>
      <c r="Z19" s="52">
        <f>COUNTIF(社会!AC26,1)*社会!$AC$10</f>
        <v>0</v>
      </c>
      <c r="AA19" s="53">
        <f>COUNTIF(社会!AD26,1)*社会!$AD$10</f>
        <v>0</v>
      </c>
      <c r="AB19" s="51">
        <f>COUNTIF(社会!AE26,1)*社会!$AE$10</f>
        <v>0</v>
      </c>
      <c r="AC19" s="51">
        <f>COUNTIF(社会!AF26,1)*社会!$AF$10</f>
        <v>0</v>
      </c>
      <c r="AD19" s="51">
        <f>COUNTIF(社会!AG26,1)*社会!$AG$10</f>
        <v>0</v>
      </c>
      <c r="AE19" s="52">
        <f>COUNTIF(社会!AH26,1)*社会!$AH$10</f>
        <v>0</v>
      </c>
      <c r="AF19" s="53">
        <f>COUNTIF(社会!AI26,1)*社会!$AI$10</f>
        <v>0</v>
      </c>
      <c r="AG19" s="51">
        <f>COUNTIF(社会!AJ26,1)*社会!$AJ$10</f>
        <v>0</v>
      </c>
      <c r="AH19" s="51">
        <f>COUNTIF(社会!AK26,1)*社会!$AK$10</f>
        <v>0</v>
      </c>
      <c r="AI19" s="51">
        <f>COUNTIF(社会!AL26,1)*社会!$AL$10</f>
        <v>0</v>
      </c>
      <c r="AJ19" s="52">
        <f>COUNTIF(社会!AM26,1)*社会!$AM$10</f>
        <v>0</v>
      </c>
      <c r="AK19" s="53">
        <f>COUNTIF(社会!AN26,1)*社会!$AN$10</f>
        <v>0</v>
      </c>
      <c r="AL19" s="51">
        <f>COUNTIF(社会!AO26,1)*社会!$AO$10</f>
        <v>0</v>
      </c>
      <c r="AM19" s="51">
        <f>COUNTIF(社会!AP26,1)*社会!$AP$10</f>
        <v>0</v>
      </c>
      <c r="AN19" s="51">
        <f>COUNTIF(社会!AQ26,1)*社会!$AQ$10</f>
        <v>0</v>
      </c>
      <c r="AO19" s="52">
        <f>COUNTIF(社会!AR26,1)*社会!$AR$10</f>
        <v>0</v>
      </c>
      <c r="AP19" s="53">
        <f>COUNTIF(社会!AS26,1)*社会!$AS$10</f>
        <v>0</v>
      </c>
      <c r="AQ19" s="51">
        <f>COUNTIF(社会!AT26,1)*社会!$AT$10</f>
        <v>0</v>
      </c>
      <c r="AR19" s="51">
        <f>COUNTIF(社会!AU26,1)*社会!$AU$10</f>
        <v>0</v>
      </c>
      <c r="AS19" s="51">
        <f>COUNTIF(社会!AV26,1)*社会!$AV$10</f>
        <v>0</v>
      </c>
      <c r="AT19" s="52">
        <f>COUNTIF(社会!AW26,1)*社会!$AW$10</f>
        <v>0</v>
      </c>
      <c r="AU19" s="53">
        <f>COUNTIF(社会!AX26,1)*社会!$AX$10</f>
        <v>0</v>
      </c>
      <c r="AV19" s="51">
        <f>COUNTIF(社会!AY26,1)*社会!$AY$10</f>
        <v>0</v>
      </c>
      <c r="AW19" s="51">
        <f>COUNTIF(社会!AZ26,1)*社会!$AZ$10</f>
        <v>0</v>
      </c>
      <c r="AX19" s="51">
        <f>COUNTIF(社会!BA26,1)*社会!$BA$10</f>
        <v>0</v>
      </c>
      <c r="AY19" s="52">
        <f>COUNTIF(社会!BB26,1)*社会!$BB$10</f>
        <v>0</v>
      </c>
      <c r="AZ19" s="347">
        <f t="shared" si="0"/>
        <v>0</v>
      </c>
      <c r="BA19" s="120"/>
      <c r="BC19" s="7" t="s">
        <v>69</v>
      </c>
      <c r="BD19" s="723">
        <f>社会!T58</f>
        <v>0</v>
      </c>
      <c r="BF19" s="7" t="s">
        <v>69</v>
      </c>
      <c r="BG19" s="720">
        <v>86.7</v>
      </c>
      <c r="BI19" s="460">
        <v>16</v>
      </c>
      <c r="BJ19" s="814">
        <v>4</v>
      </c>
      <c r="BK19" s="812" t="s">
        <v>308</v>
      </c>
      <c r="BL19" s="462" t="s">
        <v>256</v>
      </c>
      <c r="BM19" s="744" t="s">
        <v>318</v>
      </c>
    </row>
    <row r="20" spans="1:65" ht="50.25" customHeight="1" x14ac:dyDescent="0.15">
      <c r="A20" s="114">
        <v>17</v>
      </c>
      <c r="B20" s="41">
        <f>COUNTIF(社会!E27,1)*社会!$E$10</f>
        <v>0</v>
      </c>
      <c r="C20" s="42">
        <f>COUNTIF(社会!F27,1)*社会!$F$10</f>
        <v>0</v>
      </c>
      <c r="D20" s="42">
        <f>COUNTIF(社会!G27,1)*社会!$G$10</f>
        <v>0</v>
      </c>
      <c r="E20" s="42">
        <f>COUNTIF(社会!H27,1)*社会!$H$10</f>
        <v>0</v>
      </c>
      <c r="F20" s="43">
        <f>COUNTIF(社会!I27,1)*社会!$I$10</f>
        <v>0</v>
      </c>
      <c r="G20" s="41">
        <f>COUNTIF(社会!J27,1)*社会!$J$10</f>
        <v>0</v>
      </c>
      <c r="H20" s="42">
        <f>COUNTIF(社会!K27,1)*社会!$K$10</f>
        <v>0</v>
      </c>
      <c r="I20" s="42">
        <f>COUNTIF(社会!L27,1)*社会!$L$10</f>
        <v>0</v>
      </c>
      <c r="J20" s="42">
        <f>COUNTIF(社会!M27,1)*社会!$M$10</f>
        <v>0</v>
      </c>
      <c r="K20" s="43">
        <f>COUNTIF(社会!N27,1)*社会!$N$10</f>
        <v>0</v>
      </c>
      <c r="L20" s="41">
        <f>COUNTIF(社会!O27,1)*社会!$O$10</f>
        <v>0</v>
      </c>
      <c r="M20" s="42">
        <f>COUNTIF(社会!P27,1)*社会!$P$10</f>
        <v>0</v>
      </c>
      <c r="N20" s="42">
        <f>COUNTIF(社会!Q27,1)*社会!$Q$10</f>
        <v>0</v>
      </c>
      <c r="O20" s="42">
        <f>COUNTIF(社会!R27,1)*社会!$R$10</f>
        <v>0</v>
      </c>
      <c r="P20" s="43">
        <f>COUNTIF(社会!S27,1)*社会!$S$10</f>
        <v>0</v>
      </c>
      <c r="Q20" s="41">
        <f>COUNTIF(社会!T27,1)*社会!$T$10</f>
        <v>0</v>
      </c>
      <c r="R20" s="42">
        <f>COUNTIF(社会!U27,1)*社会!$U$10</f>
        <v>0</v>
      </c>
      <c r="S20" s="42">
        <f>COUNTIF(社会!V27,1)*社会!$V$10</f>
        <v>0</v>
      </c>
      <c r="T20" s="42">
        <f>COUNTIF(社会!W27,1)*社会!$W$10</f>
        <v>0</v>
      </c>
      <c r="U20" s="43">
        <f>COUNTIF(社会!X27,1)*社会!$X$10</f>
        <v>0</v>
      </c>
      <c r="V20" s="41">
        <f>COUNTIF(社会!Y27,1)*社会!$Y$10</f>
        <v>0</v>
      </c>
      <c r="W20" s="42">
        <f>COUNTIF(社会!Z27,1)*社会!$Z$10</f>
        <v>0</v>
      </c>
      <c r="X20" s="42">
        <f>COUNTIF(社会!AA27,1)*社会!$AA$10</f>
        <v>0</v>
      </c>
      <c r="Y20" s="42">
        <f>COUNTIF(社会!AB27,1)*社会!$AB$10</f>
        <v>0</v>
      </c>
      <c r="Z20" s="43">
        <f>COUNTIF(社会!AC27,1)*社会!$AC$10</f>
        <v>0</v>
      </c>
      <c r="AA20" s="41">
        <f>COUNTIF(社会!AD27,1)*社会!$AD$10</f>
        <v>0</v>
      </c>
      <c r="AB20" s="42">
        <f>COUNTIF(社会!AE27,1)*社会!$AE$10</f>
        <v>0</v>
      </c>
      <c r="AC20" s="42">
        <f>COUNTIF(社会!AF27,1)*社会!$AF$10</f>
        <v>0</v>
      </c>
      <c r="AD20" s="42">
        <f>COUNTIF(社会!AG27,1)*社会!$AG$10</f>
        <v>0</v>
      </c>
      <c r="AE20" s="43">
        <f>COUNTIF(社会!AH27,1)*社会!$AH$10</f>
        <v>0</v>
      </c>
      <c r="AF20" s="41">
        <f>COUNTIF(社会!AI27,1)*社会!$AI$10</f>
        <v>0</v>
      </c>
      <c r="AG20" s="42">
        <f>COUNTIF(社会!AJ27,1)*社会!$AJ$10</f>
        <v>0</v>
      </c>
      <c r="AH20" s="42">
        <f>COUNTIF(社会!AK27,1)*社会!$AK$10</f>
        <v>0</v>
      </c>
      <c r="AI20" s="42">
        <f>COUNTIF(社会!AL27,1)*社会!$AL$10</f>
        <v>0</v>
      </c>
      <c r="AJ20" s="43">
        <f>COUNTIF(社会!AM27,1)*社会!$AM$10</f>
        <v>0</v>
      </c>
      <c r="AK20" s="41">
        <f>COUNTIF(社会!AN27,1)*社会!$AN$10</f>
        <v>0</v>
      </c>
      <c r="AL20" s="42">
        <f>COUNTIF(社会!AO27,1)*社会!$AO$10</f>
        <v>0</v>
      </c>
      <c r="AM20" s="42">
        <f>COUNTIF(社会!AP27,1)*社会!$AP$10</f>
        <v>0</v>
      </c>
      <c r="AN20" s="42">
        <f>COUNTIF(社会!AQ27,1)*社会!$AQ$10</f>
        <v>0</v>
      </c>
      <c r="AO20" s="43">
        <f>COUNTIF(社会!AR27,1)*社会!$AR$10</f>
        <v>0</v>
      </c>
      <c r="AP20" s="41">
        <f>COUNTIF(社会!AS27,1)*社会!$AS$10</f>
        <v>0</v>
      </c>
      <c r="AQ20" s="42">
        <f>COUNTIF(社会!AT27,1)*社会!$AT$10</f>
        <v>0</v>
      </c>
      <c r="AR20" s="42">
        <f>COUNTIF(社会!AU27,1)*社会!$AU$10</f>
        <v>0</v>
      </c>
      <c r="AS20" s="42">
        <f>COUNTIF(社会!AV27,1)*社会!$AV$10</f>
        <v>0</v>
      </c>
      <c r="AT20" s="43">
        <f>COUNTIF(社会!AW27,1)*社会!$AW$10</f>
        <v>0</v>
      </c>
      <c r="AU20" s="41">
        <f>COUNTIF(社会!AX27,1)*社会!$AX$10</f>
        <v>0</v>
      </c>
      <c r="AV20" s="42">
        <f>COUNTIF(社会!AY27,1)*社会!$AY$10</f>
        <v>0</v>
      </c>
      <c r="AW20" s="42">
        <f>COUNTIF(社会!AZ27,1)*社会!$AZ$10</f>
        <v>0</v>
      </c>
      <c r="AX20" s="42">
        <f>COUNTIF(社会!BA27,1)*社会!$BA$10</f>
        <v>0</v>
      </c>
      <c r="AY20" s="43">
        <f>COUNTIF(社会!BB27,1)*社会!$BB$10</f>
        <v>0</v>
      </c>
      <c r="AZ20" s="348">
        <f t="shared" si="0"/>
        <v>0</v>
      </c>
      <c r="BA20" s="120"/>
      <c r="BC20" s="7" t="s">
        <v>70</v>
      </c>
      <c r="BD20" s="723">
        <f>社会!U58</f>
        <v>0</v>
      </c>
      <c r="BF20" s="7" t="s">
        <v>70</v>
      </c>
      <c r="BG20" s="720">
        <v>79.5</v>
      </c>
      <c r="BI20" s="460">
        <v>17</v>
      </c>
      <c r="BJ20" s="814">
        <v>4</v>
      </c>
      <c r="BK20" s="812" t="s">
        <v>309</v>
      </c>
      <c r="BL20" s="462" t="s">
        <v>256</v>
      </c>
      <c r="BM20" s="744" t="s">
        <v>318</v>
      </c>
    </row>
    <row r="21" spans="1:65" ht="50.25" customHeight="1" thickBot="1" x14ac:dyDescent="0.2">
      <c r="A21" s="307">
        <v>18</v>
      </c>
      <c r="B21" s="44">
        <f>COUNTIF(社会!E28,1)*社会!$E$10</f>
        <v>0</v>
      </c>
      <c r="C21" s="45">
        <f>COUNTIF(社会!F28,1)*社会!$F$10</f>
        <v>0</v>
      </c>
      <c r="D21" s="45">
        <f>COUNTIF(社会!G28,1)*社会!$G$10</f>
        <v>0</v>
      </c>
      <c r="E21" s="45">
        <f>COUNTIF(社会!H28,1)*社会!$H$10</f>
        <v>0</v>
      </c>
      <c r="F21" s="46">
        <f>COUNTIF(社会!I28,1)*社会!$I$10</f>
        <v>0</v>
      </c>
      <c r="G21" s="44">
        <f>COUNTIF(社会!J28,1)*社会!$J$10</f>
        <v>0</v>
      </c>
      <c r="H21" s="45">
        <f>COUNTIF(社会!K28,1)*社会!$K$10</f>
        <v>0</v>
      </c>
      <c r="I21" s="45">
        <f>COUNTIF(社会!L28,1)*社会!$L$10</f>
        <v>0</v>
      </c>
      <c r="J21" s="45">
        <f>COUNTIF(社会!M28,1)*社会!$M$10</f>
        <v>0</v>
      </c>
      <c r="K21" s="46">
        <f>COUNTIF(社会!N28,1)*社会!$N$10</f>
        <v>0</v>
      </c>
      <c r="L21" s="44">
        <f>COUNTIF(社会!O28,1)*社会!$O$10</f>
        <v>0</v>
      </c>
      <c r="M21" s="45">
        <f>COUNTIF(社会!P28,1)*社会!$P$10</f>
        <v>0</v>
      </c>
      <c r="N21" s="45">
        <f>COUNTIF(社会!Q28,1)*社会!$Q$10</f>
        <v>0</v>
      </c>
      <c r="O21" s="45">
        <f>COUNTIF(社会!R28,1)*社会!$R$10</f>
        <v>0</v>
      </c>
      <c r="P21" s="46">
        <f>COUNTIF(社会!S28,1)*社会!$S$10</f>
        <v>0</v>
      </c>
      <c r="Q21" s="44">
        <f>COUNTIF(社会!T28,1)*社会!$T$10</f>
        <v>0</v>
      </c>
      <c r="R21" s="45">
        <f>COUNTIF(社会!U28,1)*社会!$U$10</f>
        <v>0</v>
      </c>
      <c r="S21" s="45">
        <f>COUNTIF(社会!V28,1)*社会!$V$10</f>
        <v>0</v>
      </c>
      <c r="T21" s="45">
        <f>COUNTIF(社会!W28,1)*社会!$W$10</f>
        <v>0</v>
      </c>
      <c r="U21" s="46">
        <f>COUNTIF(社会!X28,1)*社会!$X$10</f>
        <v>0</v>
      </c>
      <c r="V21" s="44">
        <f>COUNTIF(社会!Y28,1)*社会!$Y$10</f>
        <v>0</v>
      </c>
      <c r="W21" s="45">
        <f>COUNTIF(社会!Z28,1)*社会!$Z$10</f>
        <v>0</v>
      </c>
      <c r="X21" s="45">
        <f>COUNTIF(社会!AA28,1)*社会!$AA$10</f>
        <v>0</v>
      </c>
      <c r="Y21" s="45">
        <f>COUNTIF(社会!AB28,1)*社会!$AB$10</f>
        <v>0</v>
      </c>
      <c r="Z21" s="46">
        <f>COUNTIF(社会!AC28,1)*社会!$AC$10</f>
        <v>0</v>
      </c>
      <c r="AA21" s="44">
        <f>COUNTIF(社会!AD28,1)*社会!$AD$10</f>
        <v>0</v>
      </c>
      <c r="AB21" s="45">
        <f>COUNTIF(社会!AE28,1)*社会!$AE$10</f>
        <v>0</v>
      </c>
      <c r="AC21" s="45">
        <f>COUNTIF(社会!AF28,1)*社会!$AF$10</f>
        <v>0</v>
      </c>
      <c r="AD21" s="45">
        <f>COUNTIF(社会!AG28,1)*社会!$AG$10</f>
        <v>0</v>
      </c>
      <c r="AE21" s="46">
        <f>COUNTIF(社会!AH28,1)*社会!$AH$10</f>
        <v>0</v>
      </c>
      <c r="AF21" s="44">
        <f>COUNTIF(社会!AI28,1)*社会!$AI$10</f>
        <v>0</v>
      </c>
      <c r="AG21" s="45">
        <f>COUNTIF(社会!AJ28,1)*社会!$AJ$10</f>
        <v>0</v>
      </c>
      <c r="AH21" s="45">
        <f>COUNTIF(社会!AK28,1)*社会!$AK$10</f>
        <v>0</v>
      </c>
      <c r="AI21" s="45">
        <f>COUNTIF(社会!AL28,1)*社会!$AL$10</f>
        <v>0</v>
      </c>
      <c r="AJ21" s="46">
        <f>COUNTIF(社会!AM28,1)*社会!$AM$10</f>
        <v>0</v>
      </c>
      <c r="AK21" s="44">
        <f>COUNTIF(社会!AN28,1)*社会!$AN$10</f>
        <v>0</v>
      </c>
      <c r="AL21" s="45">
        <f>COUNTIF(社会!AO28,1)*社会!$AO$10</f>
        <v>0</v>
      </c>
      <c r="AM21" s="45">
        <f>COUNTIF(社会!AP28,1)*社会!$AP$10</f>
        <v>0</v>
      </c>
      <c r="AN21" s="45">
        <f>COUNTIF(社会!AQ28,1)*社会!$AQ$10</f>
        <v>0</v>
      </c>
      <c r="AO21" s="46">
        <f>COUNTIF(社会!AR28,1)*社会!$AR$10</f>
        <v>0</v>
      </c>
      <c r="AP21" s="44">
        <f>COUNTIF(社会!AS28,1)*社会!$AS$10</f>
        <v>0</v>
      </c>
      <c r="AQ21" s="45">
        <f>COUNTIF(社会!AT28,1)*社会!$AT$10</f>
        <v>0</v>
      </c>
      <c r="AR21" s="45">
        <f>COUNTIF(社会!AU28,1)*社会!$AU$10</f>
        <v>0</v>
      </c>
      <c r="AS21" s="45">
        <f>COUNTIF(社会!AV28,1)*社会!$AV$10</f>
        <v>0</v>
      </c>
      <c r="AT21" s="46">
        <f>COUNTIF(社会!AW28,1)*社会!$AW$10</f>
        <v>0</v>
      </c>
      <c r="AU21" s="44">
        <f>COUNTIF(社会!AX28,1)*社会!$AX$10</f>
        <v>0</v>
      </c>
      <c r="AV21" s="45">
        <f>COUNTIF(社会!AY28,1)*社会!$AY$10</f>
        <v>0</v>
      </c>
      <c r="AW21" s="45">
        <f>COUNTIF(社会!AZ28,1)*社会!$AZ$10</f>
        <v>0</v>
      </c>
      <c r="AX21" s="45">
        <f>COUNTIF(社会!BA28,1)*社会!$BA$10</f>
        <v>0</v>
      </c>
      <c r="AY21" s="46">
        <f>COUNTIF(社会!BB28,1)*社会!$BB$10</f>
        <v>0</v>
      </c>
      <c r="AZ21" s="344">
        <f t="shared" si="0"/>
        <v>0</v>
      </c>
      <c r="BA21" s="120"/>
      <c r="BC21" s="8" t="s">
        <v>71</v>
      </c>
      <c r="BD21" s="723">
        <f>社会!V58</f>
        <v>0</v>
      </c>
      <c r="BF21" s="7" t="s">
        <v>71</v>
      </c>
      <c r="BG21" s="720">
        <v>88.6</v>
      </c>
      <c r="BI21" s="460">
        <v>18</v>
      </c>
      <c r="BJ21" s="814">
        <v>4</v>
      </c>
      <c r="BK21" s="812" t="s">
        <v>212</v>
      </c>
      <c r="BL21" s="462" t="s">
        <v>256</v>
      </c>
      <c r="BM21" s="744" t="s">
        <v>319</v>
      </c>
    </row>
    <row r="22" spans="1:65" ht="50.25" customHeight="1" x14ac:dyDescent="0.15">
      <c r="A22" s="309">
        <v>19</v>
      </c>
      <c r="B22" s="47">
        <f>COUNTIF(社会!E29,1)*社会!$E$10</f>
        <v>0</v>
      </c>
      <c r="C22" s="48">
        <f>COUNTIF(社会!F29,1)*社会!$F$10</f>
        <v>0</v>
      </c>
      <c r="D22" s="48">
        <f>COUNTIF(社会!G29,1)*社会!$G$10</f>
        <v>0</v>
      </c>
      <c r="E22" s="48">
        <f>COUNTIF(社会!H29,1)*社会!$H$10</f>
        <v>0</v>
      </c>
      <c r="F22" s="49">
        <f>COUNTIF(社会!I29,1)*社会!$I$10</f>
        <v>0</v>
      </c>
      <c r="G22" s="47">
        <f>COUNTIF(社会!J29,1)*社会!$J$10</f>
        <v>0</v>
      </c>
      <c r="H22" s="48">
        <f>COUNTIF(社会!K29,1)*社会!$K$10</f>
        <v>0</v>
      </c>
      <c r="I22" s="48">
        <f>COUNTIF(社会!L29,1)*社会!$L$10</f>
        <v>0</v>
      </c>
      <c r="J22" s="48">
        <f>COUNTIF(社会!M29,1)*社会!$M$10</f>
        <v>0</v>
      </c>
      <c r="K22" s="49">
        <f>COUNTIF(社会!N29,1)*社会!$N$10</f>
        <v>0</v>
      </c>
      <c r="L22" s="47">
        <f>COUNTIF(社会!O29,1)*社会!$O$10</f>
        <v>0</v>
      </c>
      <c r="M22" s="48">
        <f>COUNTIF(社会!P29,1)*社会!$P$10</f>
        <v>0</v>
      </c>
      <c r="N22" s="48">
        <f>COUNTIF(社会!Q29,1)*社会!$Q$10</f>
        <v>0</v>
      </c>
      <c r="O22" s="48">
        <f>COUNTIF(社会!R29,1)*社会!$R$10</f>
        <v>0</v>
      </c>
      <c r="P22" s="49">
        <f>COUNTIF(社会!S29,1)*社会!$S$10</f>
        <v>0</v>
      </c>
      <c r="Q22" s="47">
        <f>COUNTIF(社会!T29,1)*社会!$T$10</f>
        <v>0</v>
      </c>
      <c r="R22" s="48">
        <f>COUNTIF(社会!U29,1)*社会!$U$10</f>
        <v>0</v>
      </c>
      <c r="S22" s="48">
        <f>COUNTIF(社会!V29,1)*社会!$V$10</f>
        <v>0</v>
      </c>
      <c r="T22" s="48">
        <f>COUNTIF(社会!W29,1)*社会!$W$10</f>
        <v>0</v>
      </c>
      <c r="U22" s="49">
        <f>COUNTIF(社会!X29,1)*社会!$X$10</f>
        <v>0</v>
      </c>
      <c r="V22" s="47">
        <f>COUNTIF(社会!Y29,1)*社会!$Y$10</f>
        <v>0</v>
      </c>
      <c r="W22" s="48">
        <f>COUNTIF(社会!Z29,1)*社会!$Z$10</f>
        <v>0</v>
      </c>
      <c r="X22" s="48">
        <f>COUNTIF(社会!AA29,1)*社会!$AA$10</f>
        <v>0</v>
      </c>
      <c r="Y22" s="48">
        <f>COUNTIF(社会!AB29,1)*社会!$AB$10</f>
        <v>0</v>
      </c>
      <c r="Z22" s="49">
        <f>COUNTIF(社会!AC29,1)*社会!$AC$10</f>
        <v>0</v>
      </c>
      <c r="AA22" s="47">
        <f>COUNTIF(社会!AD29,1)*社会!$AD$10</f>
        <v>0</v>
      </c>
      <c r="AB22" s="48">
        <f>COUNTIF(社会!AE29,1)*社会!$AE$10</f>
        <v>0</v>
      </c>
      <c r="AC22" s="48">
        <f>COUNTIF(社会!AF29,1)*社会!$AF$10</f>
        <v>0</v>
      </c>
      <c r="AD22" s="48">
        <f>COUNTIF(社会!AG29,1)*社会!$AG$10</f>
        <v>0</v>
      </c>
      <c r="AE22" s="49">
        <f>COUNTIF(社会!AH29,1)*社会!$AH$10</f>
        <v>0</v>
      </c>
      <c r="AF22" s="47">
        <f>COUNTIF(社会!AI29,1)*社会!$AI$10</f>
        <v>0</v>
      </c>
      <c r="AG22" s="48">
        <f>COUNTIF(社会!AJ29,1)*社会!$AJ$10</f>
        <v>0</v>
      </c>
      <c r="AH22" s="48">
        <f>COUNTIF(社会!AK29,1)*社会!$AK$10</f>
        <v>0</v>
      </c>
      <c r="AI22" s="48">
        <f>COUNTIF(社会!AL29,1)*社会!$AL$10</f>
        <v>0</v>
      </c>
      <c r="AJ22" s="49">
        <f>COUNTIF(社会!AM29,1)*社会!$AM$10</f>
        <v>0</v>
      </c>
      <c r="AK22" s="47">
        <f>COUNTIF(社会!AN29,1)*社会!$AN$10</f>
        <v>0</v>
      </c>
      <c r="AL22" s="48">
        <f>COUNTIF(社会!AO29,1)*社会!$AO$10</f>
        <v>0</v>
      </c>
      <c r="AM22" s="48">
        <f>COUNTIF(社会!AP29,1)*社会!$AP$10</f>
        <v>0</v>
      </c>
      <c r="AN22" s="48">
        <f>COUNTIF(社会!AQ29,1)*社会!$AQ$10</f>
        <v>0</v>
      </c>
      <c r="AO22" s="49">
        <f>COUNTIF(社会!AR29,1)*社会!$AR$10</f>
        <v>0</v>
      </c>
      <c r="AP22" s="47">
        <f>COUNTIF(社会!AS29,1)*社会!$AS$10</f>
        <v>0</v>
      </c>
      <c r="AQ22" s="48">
        <f>COUNTIF(社会!AT29,1)*社会!$AT$10</f>
        <v>0</v>
      </c>
      <c r="AR22" s="48">
        <f>COUNTIF(社会!AU29,1)*社会!$AU$10</f>
        <v>0</v>
      </c>
      <c r="AS22" s="48">
        <f>COUNTIF(社会!AV29,1)*社会!$AV$10</f>
        <v>0</v>
      </c>
      <c r="AT22" s="49">
        <f>COUNTIF(社会!AW29,1)*社会!$AW$10</f>
        <v>0</v>
      </c>
      <c r="AU22" s="47">
        <f>COUNTIF(社会!AX29,1)*社会!$AX$10</f>
        <v>0</v>
      </c>
      <c r="AV22" s="48">
        <f>COUNTIF(社会!AY29,1)*社会!$AY$10</f>
        <v>0</v>
      </c>
      <c r="AW22" s="48">
        <f>COUNTIF(社会!AZ29,1)*社会!$AZ$10</f>
        <v>0</v>
      </c>
      <c r="AX22" s="48">
        <f>COUNTIF(社会!BA29,1)*社会!$BA$10</f>
        <v>0</v>
      </c>
      <c r="AY22" s="49">
        <f>COUNTIF(社会!BB29,1)*社会!$BB$10</f>
        <v>0</v>
      </c>
      <c r="AZ22" s="345">
        <f t="shared" si="0"/>
        <v>0</v>
      </c>
      <c r="BA22" s="120"/>
      <c r="BC22" s="7" t="s">
        <v>72</v>
      </c>
      <c r="BD22" s="723">
        <f>社会!W58</f>
        <v>0</v>
      </c>
      <c r="BF22" s="7" t="s">
        <v>72</v>
      </c>
      <c r="BG22" s="720">
        <v>50.2</v>
      </c>
      <c r="BI22" s="460">
        <v>19</v>
      </c>
      <c r="BJ22" s="814">
        <v>4</v>
      </c>
      <c r="BK22" s="812" t="s">
        <v>218</v>
      </c>
      <c r="BL22" s="462" t="s">
        <v>256</v>
      </c>
      <c r="BM22" s="744" t="s">
        <v>320</v>
      </c>
    </row>
    <row r="23" spans="1:65" ht="50.25" customHeight="1" thickBot="1" x14ac:dyDescent="0.2">
      <c r="A23" s="311">
        <v>20</v>
      </c>
      <c r="B23" s="50">
        <f>COUNTIF(社会!E30,1)*社会!$E$10</f>
        <v>0</v>
      </c>
      <c r="C23" s="51">
        <f>COUNTIF(社会!F30,1)*社会!$F$10</f>
        <v>0</v>
      </c>
      <c r="D23" s="51">
        <f>COUNTIF(社会!G30,1)*社会!$G$10</f>
        <v>0</v>
      </c>
      <c r="E23" s="51">
        <f>COUNTIF(社会!H30,1)*社会!$H$10</f>
        <v>0</v>
      </c>
      <c r="F23" s="52">
        <f>COUNTIF(社会!I30,1)*社会!$I$10</f>
        <v>0</v>
      </c>
      <c r="G23" s="53">
        <f>COUNTIF(社会!J30,1)*社会!$J$10</f>
        <v>0</v>
      </c>
      <c r="H23" s="51">
        <f>COUNTIF(社会!K30,1)*社会!$K$10</f>
        <v>0</v>
      </c>
      <c r="I23" s="51">
        <f>COUNTIF(社会!L30,1)*社会!$L$10</f>
        <v>0</v>
      </c>
      <c r="J23" s="51">
        <f>COUNTIF(社会!M30,1)*社会!$M$10</f>
        <v>0</v>
      </c>
      <c r="K23" s="52">
        <f>COUNTIF(社会!N30,1)*社会!$N$10</f>
        <v>0</v>
      </c>
      <c r="L23" s="53">
        <f>COUNTIF(社会!O30,1)*社会!$O$10</f>
        <v>0</v>
      </c>
      <c r="M23" s="51">
        <f>COUNTIF(社会!P30,1)*社会!$P$10</f>
        <v>0</v>
      </c>
      <c r="N23" s="51">
        <f>COUNTIF(社会!Q30,1)*社会!$Q$10</f>
        <v>0</v>
      </c>
      <c r="O23" s="51">
        <f>COUNTIF(社会!R30,1)*社会!$R$10</f>
        <v>0</v>
      </c>
      <c r="P23" s="52">
        <f>COUNTIF(社会!S30,1)*社会!$S$10</f>
        <v>0</v>
      </c>
      <c r="Q23" s="53">
        <f>COUNTIF(社会!T30,1)*社会!$T$10</f>
        <v>0</v>
      </c>
      <c r="R23" s="51">
        <f>COUNTIF(社会!U30,1)*社会!$U$10</f>
        <v>0</v>
      </c>
      <c r="S23" s="51">
        <f>COUNTIF(社会!V30,1)*社会!$V$10</f>
        <v>0</v>
      </c>
      <c r="T23" s="51">
        <f>COUNTIF(社会!W30,1)*社会!$W$10</f>
        <v>0</v>
      </c>
      <c r="U23" s="52">
        <f>COUNTIF(社会!X30,1)*社会!$X$10</f>
        <v>0</v>
      </c>
      <c r="V23" s="53">
        <f>COUNTIF(社会!Y30,1)*社会!$Y$10</f>
        <v>0</v>
      </c>
      <c r="W23" s="51">
        <f>COUNTIF(社会!Z30,1)*社会!$Z$10</f>
        <v>0</v>
      </c>
      <c r="X23" s="51">
        <f>COUNTIF(社会!AA30,1)*社会!$AA$10</f>
        <v>0</v>
      </c>
      <c r="Y23" s="51">
        <f>COUNTIF(社会!AB30,1)*社会!$AB$10</f>
        <v>0</v>
      </c>
      <c r="Z23" s="52">
        <f>COUNTIF(社会!AC30,1)*社会!$AC$10</f>
        <v>0</v>
      </c>
      <c r="AA23" s="53">
        <f>COUNTIF(社会!AD30,1)*社会!$AD$10</f>
        <v>0</v>
      </c>
      <c r="AB23" s="51">
        <f>COUNTIF(社会!AE30,1)*社会!$AE$10</f>
        <v>0</v>
      </c>
      <c r="AC23" s="51">
        <f>COUNTIF(社会!AF30,1)*社会!$AF$10</f>
        <v>0</v>
      </c>
      <c r="AD23" s="51">
        <f>COUNTIF(社会!AG30,1)*社会!$AG$10</f>
        <v>0</v>
      </c>
      <c r="AE23" s="52">
        <f>COUNTIF(社会!AH30,1)*社会!$AH$10</f>
        <v>0</v>
      </c>
      <c r="AF23" s="53">
        <f>COUNTIF(社会!AI30,1)*社会!$AI$10</f>
        <v>0</v>
      </c>
      <c r="AG23" s="51">
        <f>COUNTIF(社会!AJ30,1)*社会!$AJ$10</f>
        <v>0</v>
      </c>
      <c r="AH23" s="51">
        <f>COUNTIF(社会!AK30,1)*社会!$AK$10</f>
        <v>0</v>
      </c>
      <c r="AI23" s="51">
        <f>COUNTIF(社会!AL30,1)*社会!$AL$10</f>
        <v>0</v>
      </c>
      <c r="AJ23" s="52">
        <f>COUNTIF(社会!AM30,1)*社会!$AM$10</f>
        <v>0</v>
      </c>
      <c r="AK23" s="53">
        <f>COUNTIF(社会!AN30,1)*社会!$AN$10</f>
        <v>0</v>
      </c>
      <c r="AL23" s="51">
        <f>COUNTIF(社会!AO30,1)*社会!$AO$10</f>
        <v>0</v>
      </c>
      <c r="AM23" s="51">
        <f>COUNTIF(社会!AP30,1)*社会!$AP$10</f>
        <v>0</v>
      </c>
      <c r="AN23" s="51">
        <f>COUNTIF(社会!AQ30,1)*社会!$AQ$10</f>
        <v>0</v>
      </c>
      <c r="AO23" s="52">
        <f>COUNTIF(社会!AR30,1)*社会!$AR$10</f>
        <v>0</v>
      </c>
      <c r="AP23" s="53">
        <f>COUNTIF(社会!AS30,1)*社会!$AS$10</f>
        <v>0</v>
      </c>
      <c r="AQ23" s="51">
        <f>COUNTIF(社会!AT30,1)*社会!$AT$10</f>
        <v>0</v>
      </c>
      <c r="AR23" s="51">
        <f>COUNTIF(社会!AU30,1)*社会!$AU$10</f>
        <v>0</v>
      </c>
      <c r="AS23" s="51">
        <f>COUNTIF(社会!AV30,1)*社会!$AV$10</f>
        <v>0</v>
      </c>
      <c r="AT23" s="52">
        <f>COUNTIF(社会!AW30,1)*社会!$AW$10</f>
        <v>0</v>
      </c>
      <c r="AU23" s="53">
        <f>COUNTIF(社会!AX30,1)*社会!$AX$10</f>
        <v>0</v>
      </c>
      <c r="AV23" s="51">
        <f>COUNTIF(社会!AY30,1)*社会!$AY$10</f>
        <v>0</v>
      </c>
      <c r="AW23" s="51">
        <f>COUNTIF(社会!AZ30,1)*社会!$AZ$10</f>
        <v>0</v>
      </c>
      <c r="AX23" s="51">
        <f>COUNTIF(社会!BA30,1)*社会!$BA$10</f>
        <v>0</v>
      </c>
      <c r="AY23" s="52">
        <f>COUNTIF(社会!BB30,1)*社会!$BB$10</f>
        <v>0</v>
      </c>
      <c r="AZ23" s="346">
        <f t="shared" si="0"/>
        <v>0</v>
      </c>
      <c r="BA23" s="120"/>
      <c r="BC23" s="7" t="s">
        <v>73</v>
      </c>
      <c r="BD23" s="723">
        <f>社会!X58</f>
        <v>0</v>
      </c>
      <c r="BF23" s="7" t="s">
        <v>73</v>
      </c>
      <c r="BG23" s="720">
        <v>92.7</v>
      </c>
      <c r="BI23" s="460">
        <v>20</v>
      </c>
      <c r="BJ23" s="814">
        <v>5</v>
      </c>
      <c r="BK23" s="812" t="s">
        <v>211</v>
      </c>
      <c r="BL23" s="462" t="s">
        <v>257</v>
      </c>
      <c r="BM23" s="744" t="s">
        <v>321</v>
      </c>
    </row>
    <row r="24" spans="1:65" ht="50.25" customHeight="1" x14ac:dyDescent="0.15">
      <c r="A24" s="114">
        <v>21</v>
      </c>
      <c r="B24" s="41">
        <f>COUNTIF(社会!E31,1)*社会!$E$10</f>
        <v>0</v>
      </c>
      <c r="C24" s="42">
        <f>COUNTIF(社会!F31,1)*社会!$F$10</f>
        <v>0</v>
      </c>
      <c r="D24" s="42">
        <f>COUNTIF(社会!G31,1)*社会!$G$10</f>
        <v>0</v>
      </c>
      <c r="E24" s="42">
        <f>COUNTIF(社会!H31,1)*社会!$H$10</f>
        <v>0</v>
      </c>
      <c r="F24" s="43">
        <f>COUNTIF(社会!I31,1)*社会!$I$10</f>
        <v>0</v>
      </c>
      <c r="G24" s="41">
        <f>COUNTIF(社会!J31,1)*社会!$J$10</f>
        <v>0</v>
      </c>
      <c r="H24" s="42">
        <f>COUNTIF(社会!K31,1)*社会!$K$10</f>
        <v>0</v>
      </c>
      <c r="I24" s="42">
        <f>COUNTIF(社会!L31,1)*社会!$L$10</f>
        <v>0</v>
      </c>
      <c r="J24" s="42">
        <f>COUNTIF(社会!M31,1)*社会!$M$10</f>
        <v>0</v>
      </c>
      <c r="K24" s="43">
        <f>COUNTIF(社会!N31,1)*社会!$N$10</f>
        <v>0</v>
      </c>
      <c r="L24" s="41">
        <f>COUNTIF(社会!O31,1)*社会!$O$10</f>
        <v>0</v>
      </c>
      <c r="M24" s="42">
        <f>COUNTIF(社会!P31,1)*社会!$P$10</f>
        <v>0</v>
      </c>
      <c r="N24" s="42">
        <f>COUNTIF(社会!Q31,1)*社会!$Q$10</f>
        <v>0</v>
      </c>
      <c r="O24" s="42">
        <f>COUNTIF(社会!R31,1)*社会!$R$10</f>
        <v>0</v>
      </c>
      <c r="P24" s="43">
        <f>COUNTIF(社会!S31,1)*社会!$S$10</f>
        <v>0</v>
      </c>
      <c r="Q24" s="41">
        <f>COUNTIF(社会!T31,1)*社会!$T$10</f>
        <v>0</v>
      </c>
      <c r="R24" s="42">
        <f>COUNTIF(社会!U31,1)*社会!$U$10</f>
        <v>0</v>
      </c>
      <c r="S24" s="42">
        <f>COUNTIF(社会!V31,1)*社会!$V$10</f>
        <v>0</v>
      </c>
      <c r="T24" s="42">
        <f>COUNTIF(社会!W31,1)*社会!$W$10</f>
        <v>0</v>
      </c>
      <c r="U24" s="43">
        <f>COUNTIF(社会!X31,1)*社会!$X$10</f>
        <v>0</v>
      </c>
      <c r="V24" s="41">
        <f>COUNTIF(社会!Y31,1)*社会!$Y$10</f>
        <v>0</v>
      </c>
      <c r="W24" s="42">
        <f>COUNTIF(社会!Z31,1)*社会!$Z$10</f>
        <v>0</v>
      </c>
      <c r="X24" s="42">
        <f>COUNTIF(社会!AA31,1)*社会!$AA$10</f>
        <v>0</v>
      </c>
      <c r="Y24" s="42">
        <f>COUNTIF(社会!AB31,1)*社会!$AB$10</f>
        <v>0</v>
      </c>
      <c r="Z24" s="43">
        <f>COUNTIF(社会!AC31,1)*社会!$AC$10</f>
        <v>0</v>
      </c>
      <c r="AA24" s="41">
        <f>COUNTIF(社会!AD31,1)*社会!$AD$10</f>
        <v>0</v>
      </c>
      <c r="AB24" s="42">
        <f>COUNTIF(社会!AE31,1)*社会!$AE$10</f>
        <v>0</v>
      </c>
      <c r="AC24" s="42">
        <f>COUNTIF(社会!AF31,1)*社会!$AF$10</f>
        <v>0</v>
      </c>
      <c r="AD24" s="42">
        <f>COUNTIF(社会!AG31,1)*社会!$AG$10</f>
        <v>0</v>
      </c>
      <c r="AE24" s="43">
        <f>COUNTIF(社会!AH31,1)*社会!$AH$10</f>
        <v>0</v>
      </c>
      <c r="AF24" s="41">
        <f>COUNTIF(社会!AI31,1)*社会!$AI$10</f>
        <v>0</v>
      </c>
      <c r="AG24" s="42">
        <f>COUNTIF(社会!AJ31,1)*社会!$AJ$10</f>
        <v>0</v>
      </c>
      <c r="AH24" s="42">
        <f>COUNTIF(社会!AK31,1)*社会!$AK$10</f>
        <v>0</v>
      </c>
      <c r="AI24" s="42">
        <f>COUNTIF(社会!AL31,1)*社会!$AL$10</f>
        <v>0</v>
      </c>
      <c r="AJ24" s="43">
        <f>COUNTIF(社会!AM31,1)*社会!$AM$10</f>
        <v>0</v>
      </c>
      <c r="AK24" s="41">
        <f>COUNTIF(社会!AN31,1)*社会!$AN$10</f>
        <v>0</v>
      </c>
      <c r="AL24" s="42">
        <f>COUNTIF(社会!AO31,1)*社会!$AO$10</f>
        <v>0</v>
      </c>
      <c r="AM24" s="42">
        <f>COUNTIF(社会!AP31,1)*社会!$AP$10</f>
        <v>0</v>
      </c>
      <c r="AN24" s="42">
        <f>COUNTIF(社会!AQ31,1)*社会!$AQ$10</f>
        <v>0</v>
      </c>
      <c r="AO24" s="43">
        <f>COUNTIF(社会!AR31,1)*社会!$AR$10</f>
        <v>0</v>
      </c>
      <c r="AP24" s="41">
        <f>COUNTIF(社会!AS31,1)*社会!$AS$10</f>
        <v>0</v>
      </c>
      <c r="AQ24" s="42">
        <f>COUNTIF(社会!AT31,1)*社会!$AT$10</f>
        <v>0</v>
      </c>
      <c r="AR24" s="42">
        <f>COUNTIF(社会!AU31,1)*社会!$AU$10</f>
        <v>0</v>
      </c>
      <c r="AS24" s="42">
        <f>COUNTIF(社会!AV31,1)*社会!$AV$10</f>
        <v>0</v>
      </c>
      <c r="AT24" s="43">
        <f>COUNTIF(社会!AW31,1)*社会!$AW$10</f>
        <v>0</v>
      </c>
      <c r="AU24" s="41">
        <f>COUNTIF(社会!AX31,1)*社会!$AX$10</f>
        <v>0</v>
      </c>
      <c r="AV24" s="42">
        <f>COUNTIF(社会!AY31,1)*社会!$AY$10</f>
        <v>0</v>
      </c>
      <c r="AW24" s="42">
        <f>COUNTIF(社会!AZ31,1)*社会!$AZ$10</f>
        <v>0</v>
      </c>
      <c r="AX24" s="42">
        <f>COUNTIF(社会!BA31,1)*社会!$BA$10</f>
        <v>0</v>
      </c>
      <c r="AY24" s="43">
        <f>COUNTIF(社会!BB31,1)*社会!$BB$10</f>
        <v>0</v>
      </c>
      <c r="AZ24" s="347">
        <f t="shared" si="0"/>
        <v>0</v>
      </c>
      <c r="BA24" s="120"/>
      <c r="BC24" s="7" t="s">
        <v>74</v>
      </c>
      <c r="BD24" s="723">
        <f>社会!Y58</f>
        <v>0</v>
      </c>
      <c r="BF24" s="7" t="s">
        <v>74</v>
      </c>
      <c r="BG24" s="720">
        <v>78.5</v>
      </c>
      <c r="BI24" s="460">
        <v>21</v>
      </c>
      <c r="BJ24" s="812">
        <v>5</v>
      </c>
      <c r="BK24" s="812" t="s">
        <v>212</v>
      </c>
      <c r="BL24" s="462" t="s">
        <v>257</v>
      </c>
      <c r="BM24" s="744" t="s">
        <v>322</v>
      </c>
    </row>
    <row r="25" spans="1:65" ht="50.25" customHeight="1" thickBot="1" x14ac:dyDescent="0.2">
      <c r="A25" s="307">
        <v>22</v>
      </c>
      <c r="B25" s="44">
        <f>COUNTIF(社会!E32,1)*社会!$E$10</f>
        <v>0</v>
      </c>
      <c r="C25" s="45">
        <f>COUNTIF(社会!F32,1)*社会!$F$10</f>
        <v>0</v>
      </c>
      <c r="D25" s="45">
        <f>COUNTIF(社会!G32,1)*社会!$G$10</f>
        <v>0</v>
      </c>
      <c r="E25" s="45">
        <f>COUNTIF(社会!H32,1)*社会!$H$10</f>
        <v>0</v>
      </c>
      <c r="F25" s="46">
        <f>COUNTIF(社会!I32,1)*社会!$I$10</f>
        <v>0</v>
      </c>
      <c r="G25" s="44">
        <f>COUNTIF(社会!J32,1)*社会!$J$10</f>
        <v>0</v>
      </c>
      <c r="H25" s="45">
        <f>COUNTIF(社会!K32,1)*社会!$K$10</f>
        <v>0</v>
      </c>
      <c r="I25" s="45">
        <f>COUNTIF(社会!L32,1)*社会!$L$10</f>
        <v>0</v>
      </c>
      <c r="J25" s="45">
        <f>COUNTIF(社会!M32,1)*社会!$M$10</f>
        <v>0</v>
      </c>
      <c r="K25" s="46">
        <f>COUNTIF(社会!N32,1)*社会!$N$10</f>
        <v>0</v>
      </c>
      <c r="L25" s="44">
        <f>COUNTIF(社会!O32,1)*社会!$O$10</f>
        <v>0</v>
      </c>
      <c r="M25" s="45">
        <f>COUNTIF(社会!P32,1)*社会!$P$10</f>
        <v>0</v>
      </c>
      <c r="N25" s="45">
        <f>COUNTIF(社会!Q32,1)*社会!$Q$10</f>
        <v>0</v>
      </c>
      <c r="O25" s="45">
        <f>COUNTIF(社会!R32,1)*社会!$R$10</f>
        <v>0</v>
      </c>
      <c r="P25" s="46">
        <f>COUNTIF(社会!S32,1)*社会!$S$10</f>
        <v>0</v>
      </c>
      <c r="Q25" s="44">
        <f>COUNTIF(社会!T32,1)*社会!$T$10</f>
        <v>0</v>
      </c>
      <c r="R25" s="45">
        <f>COUNTIF(社会!U32,1)*社会!$U$10</f>
        <v>0</v>
      </c>
      <c r="S25" s="45">
        <f>COUNTIF(社会!V32,1)*社会!$V$10</f>
        <v>0</v>
      </c>
      <c r="T25" s="45">
        <f>COUNTIF(社会!W32,1)*社会!$W$10</f>
        <v>0</v>
      </c>
      <c r="U25" s="46">
        <f>COUNTIF(社会!X32,1)*社会!$X$10</f>
        <v>0</v>
      </c>
      <c r="V25" s="44">
        <f>COUNTIF(社会!Y32,1)*社会!$Y$10</f>
        <v>0</v>
      </c>
      <c r="W25" s="45">
        <f>COUNTIF(社会!Z32,1)*社会!$Z$10</f>
        <v>0</v>
      </c>
      <c r="X25" s="45">
        <f>COUNTIF(社会!AA32,1)*社会!$AA$10</f>
        <v>0</v>
      </c>
      <c r="Y25" s="45">
        <f>COUNTIF(社会!AB32,1)*社会!$AB$10</f>
        <v>0</v>
      </c>
      <c r="Z25" s="46">
        <f>COUNTIF(社会!AC32,1)*社会!$AC$10</f>
        <v>0</v>
      </c>
      <c r="AA25" s="44">
        <f>COUNTIF(社会!AD32,1)*社会!$AD$10</f>
        <v>0</v>
      </c>
      <c r="AB25" s="45">
        <f>COUNTIF(社会!AE32,1)*社会!$AE$10</f>
        <v>0</v>
      </c>
      <c r="AC25" s="45">
        <f>COUNTIF(社会!AF32,1)*社会!$AF$10</f>
        <v>0</v>
      </c>
      <c r="AD25" s="45">
        <f>COUNTIF(社会!AG32,1)*社会!$AG$10</f>
        <v>0</v>
      </c>
      <c r="AE25" s="46">
        <f>COUNTIF(社会!AH32,1)*社会!$AH$10</f>
        <v>0</v>
      </c>
      <c r="AF25" s="44">
        <f>COUNTIF(社会!AI32,1)*社会!$AI$10</f>
        <v>0</v>
      </c>
      <c r="AG25" s="45">
        <f>COUNTIF(社会!AJ32,1)*社会!$AJ$10</f>
        <v>0</v>
      </c>
      <c r="AH25" s="45">
        <f>COUNTIF(社会!AK32,1)*社会!$AK$10</f>
        <v>0</v>
      </c>
      <c r="AI25" s="45">
        <f>COUNTIF(社会!AL32,1)*社会!$AL$10</f>
        <v>0</v>
      </c>
      <c r="AJ25" s="46">
        <f>COUNTIF(社会!AM32,1)*社会!$AM$10</f>
        <v>0</v>
      </c>
      <c r="AK25" s="44">
        <f>COUNTIF(社会!AN32,1)*社会!$AN$10</f>
        <v>0</v>
      </c>
      <c r="AL25" s="45">
        <f>COUNTIF(社会!AO32,1)*社会!$AO$10</f>
        <v>0</v>
      </c>
      <c r="AM25" s="45">
        <f>COUNTIF(社会!AP32,1)*社会!$AP$10</f>
        <v>0</v>
      </c>
      <c r="AN25" s="45">
        <f>COUNTIF(社会!AQ32,1)*社会!$AQ$10</f>
        <v>0</v>
      </c>
      <c r="AO25" s="46">
        <f>COUNTIF(社会!AR32,1)*社会!$AR$10</f>
        <v>0</v>
      </c>
      <c r="AP25" s="44">
        <f>COUNTIF(社会!AS32,1)*社会!$AS$10</f>
        <v>0</v>
      </c>
      <c r="AQ25" s="45">
        <f>COUNTIF(社会!AT32,1)*社会!$AT$10</f>
        <v>0</v>
      </c>
      <c r="AR25" s="45">
        <f>COUNTIF(社会!AU32,1)*社会!$AU$10</f>
        <v>0</v>
      </c>
      <c r="AS25" s="45">
        <f>COUNTIF(社会!AV32,1)*社会!$AV$10</f>
        <v>0</v>
      </c>
      <c r="AT25" s="46">
        <f>COUNTIF(社会!AW32,1)*社会!$AW$10</f>
        <v>0</v>
      </c>
      <c r="AU25" s="44">
        <f>COUNTIF(社会!AX32,1)*社会!$AX$10</f>
        <v>0</v>
      </c>
      <c r="AV25" s="45">
        <f>COUNTIF(社会!AY32,1)*社会!$AY$10</f>
        <v>0</v>
      </c>
      <c r="AW25" s="45">
        <f>COUNTIF(社会!AZ32,1)*社会!$AZ$10</f>
        <v>0</v>
      </c>
      <c r="AX25" s="45">
        <f>COUNTIF(社会!BA32,1)*社会!$BA$10</f>
        <v>0</v>
      </c>
      <c r="AY25" s="46">
        <f>COUNTIF(社会!BB32,1)*社会!$BB$10</f>
        <v>0</v>
      </c>
      <c r="AZ25" s="344">
        <f t="shared" si="0"/>
        <v>0</v>
      </c>
      <c r="BA25" s="120"/>
      <c r="BC25" s="7" t="s">
        <v>75</v>
      </c>
      <c r="BD25" s="723">
        <f>社会!Z58</f>
        <v>0</v>
      </c>
      <c r="BF25" s="7" t="s">
        <v>75</v>
      </c>
      <c r="BG25" s="720">
        <v>59.099999999999994</v>
      </c>
      <c r="BI25" s="460">
        <v>22</v>
      </c>
      <c r="BJ25" s="812">
        <v>5</v>
      </c>
      <c r="BK25" s="812" t="s">
        <v>218</v>
      </c>
      <c r="BL25" s="462" t="s">
        <v>257</v>
      </c>
      <c r="BM25" s="744" t="s">
        <v>323</v>
      </c>
    </row>
    <row r="26" spans="1:65" ht="50.25" customHeight="1" x14ac:dyDescent="0.15">
      <c r="A26" s="309">
        <v>23</v>
      </c>
      <c r="B26" s="47">
        <f>COUNTIF(社会!E33,1)*社会!$E$10</f>
        <v>0</v>
      </c>
      <c r="C26" s="48">
        <f>COUNTIF(社会!F33,1)*社会!$F$10</f>
        <v>0</v>
      </c>
      <c r="D26" s="48">
        <f>COUNTIF(社会!G33,1)*社会!$G$10</f>
        <v>0</v>
      </c>
      <c r="E26" s="48">
        <f>COUNTIF(社会!H33,1)*社会!$H$10</f>
        <v>0</v>
      </c>
      <c r="F26" s="49">
        <f>COUNTIF(社会!I33,1)*社会!$I$10</f>
        <v>0</v>
      </c>
      <c r="G26" s="47">
        <f>COUNTIF(社会!J33,1)*社会!$J$10</f>
        <v>0</v>
      </c>
      <c r="H26" s="48">
        <f>COUNTIF(社会!K33,1)*社会!$K$10</f>
        <v>0</v>
      </c>
      <c r="I26" s="48">
        <f>COUNTIF(社会!L33,1)*社会!$L$10</f>
        <v>0</v>
      </c>
      <c r="J26" s="48">
        <f>COUNTIF(社会!M33,1)*社会!$M$10</f>
        <v>0</v>
      </c>
      <c r="K26" s="49">
        <f>COUNTIF(社会!N33,1)*社会!$N$10</f>
        <v>0</v>
      </c>
      <c r="L26" s="47">
        <f>COUNTIF(社会!O33,1)*社会!$O$10</f>
        <v>0</v>
      </c>
      <c r="M26" s="48">
        <f>COUNTIF(社会!P33,1)*社会!$P$10</f>
        <v>0</v>
      </c>
      <c r="N26" s="48">
        <f>COUNTIF(社会!Q33,1)*社会!$Q$10</f>
        <v>0</v>
      </c>
      <c r="O26" s="48">
        <f>COUNTIF(社会!R33,1)*社会!$R$10</f>
        <v>0</v>
      </c>
      <c r="P26" s="49">
        <f>COUNTIF(社会!S33,1)*社会!$S$10</f>
        <v>0</v>
      </c>
      <c r="Q26" s="47">
        <f>COUNTIF(社会!T33,1)*社会!$T$10</f>
        <v>0</v>
      </c>
      <c r="R26" s="48">
        <f>COUNTIF(社会!U33,1)*社会!$U$10</f>
        <v>0</v>
      </c>
      <c r="S26" s="48">
        <f>COUNTIF(社会!V33,1)*社会!$V$10</f>
        <v>0</v>
      </c>
      <c r="T26" s="48">
        <f>COUNTIF(社会!W33,1)*社会!$W$10</f>
        <v>0</v>
      </c>
      <c r="U26" s="49">
        <f>COUNTIF(社会!X33,1)*社会!$X$10</f>
        <v>0</v>
      </c>
      <c r="V26" s="47">
        <f>COUNTIF(社会!Y33,1)*社会!$Y$10</f>
        <v>0</v>
      </c>
      <c r="W26" s="48">
        <f>COUNTIF(社会!Z33,1)*社会!$Z$10</f>
        <v>0</v>
      </c>
      <c r="X26" s="48">
        <f>COUNTIF(社会!AA33,1)*社会!$AA$10</f>
        <v>0</v>
      </c>
      <c r="Y26" s="48">
        <f>COUNTIF(社会!AB33,1)*社会!$AB$10</f>
        <v>0</v>
      </c>
      <c r="Z26" s="49">
        <f>COUNTIF(社会!AC33,1)*社会!$AC$10</f>
        <v>0</v>
      </c>
      <c r="AA26" s="47">
        <f>COUNTIF(社会!AD33,1)*社会!$AD$10</f>
        <v>0</v>
      </c>
      <c r="AB26" s="48">
        <f>COUNTIF(社会!AE33,1)*社会!$AE$10</f>
        <v>0</v>
      </c>
      <c r="AC26" s="48">
        <f>COUNTIF(社会!AF33,1)*社会!$AF$10</f>
        <v>0</v>
      </c>
      <c r="AD26" s="48">
        <f>COUNTIF(社会!AG33,1)*社会!$AG$10</f>
        <v>0</v>
      </c>
      <c r="AE26" s="49">
        <f>COUNTIF(社会!AH33,1)*社会!$AH$10</f>
        <v>0</v>
      </c>
      <c r="AF26" s="47">
        <f>COUNTIF(社会!AI33,1)*社会!$AI$10</f>
        <v>0</v>
      </c>
      <c r="AG26" s="48">
        <f>COUNTIF(社会!AJ33,1)*社会!$AJ$10</f>
        <v>0</v>
      </c>
      <c r="AH26" s="48">
        <f>COUNTIF(社会!AK33,1)*社会!$AK$10</f>
        <v>0</v>
      </c>
      <c r="AI26" s="48">
        <f>COUNTIF(社会!AL33,1)*社会!$AL$10</f>
        <v>0</v>
      </c>
      <c r="AJ26" s="49">
        <f>COUNTIF(社会!AM33,1)*社会!$AM$10</f>
        <v>0</v>
      </c>
      <c r="AK26" s="47">
        <f>COUNTIF(社会!AN33,1)*社会!$AN$10</f>
        <v>0</v>
      </c>
      <c r="AL26" s="48">
        <f>COUNTIF(社会!AO33,1)*社会!$AO$10</f>
        <v>0</v>
      </c>
      <c r="AM26" s="48">
        <f>COUNTIF(社会!AP33,1)*社会!$AP$10</f>
        <v>0</v>
      </c>
      <c r="AN26" s="48">
        <f>COUNTIF(社会!AQ33,1)*社会!$AQ$10</f>
        <v>0</v>
      </c>
      <c r="AO26" s="49">
        <f>COUNTIF(社会!AR33,1)*社会!$AR$10</f>
        <v>0</v>
      </c>
      <c r="AP26" s="47">
        <f>COUNTIF(社会!AS33,1)*社会!$AS$10</f>
        <v>0</v>
      </c>
      <c r="AQ26" s="48">
        <f>COUNTIF(社会!AT33,1)*社会!$AT$10</f>
        <v>0</v>
      </c>
      <c r="AR26" s="48">
        <f>COUNTIF(社会!AU33,1)*社会!$AU$10</f>
        <v>0</v>
      </c>
      <c r="AS26" s="48">
        <f>COUNTIF(社会!AV33,1)*社会!$AV$10</f>
        <v>0</v>
      </c>
      <c r="AT26" s="49">
        <f>COUNTIF(社会!AW33,1)*社会!$AW$10</f>
        <v>0</v>
      </c>
      <c r="AU26" s="47">
        <f>COUNTIF(社会!AX33,1)*社会!$AX$10</f>
        <v>0</v>
      </c>
      <c r="AV26" s="48">
        <f>COUNTIF(社会!AY33,1)*社会!$AY$10</f>
        <v>0</v>
      </c>
      <c r="AW26" s="48">
        <f>COUNTIF(社会!AZ33,1)*社会!$AZ$10</f>
        <v>0</v>
      </c>
      <c r="AX26" s="48">
        <f>COUNTIF(社会!BA33,1)*社会!$BA$10</f>
        <v>0</v>
      </c>
      <c r="AY26" s="49">
        <f>COUNTIF(社会!BB33,1)*社会!$BB$10</f>
        <v>0</v>
      </c>
      <c r="AZ26" s="345">
        <f t="shared" si="0"/>
        <v>0</v>
      </c>
      <c r="BA26" s="120"/>
      <c r="BC26" s="7" t="s">
        <v>76</v>
      </c>
      <c r="BD26" s="723">
        <f>社会!AA58</f>
        <v>0</v>
      </c>
      <c r="BF26" s="7" t="s">
        <v>76</v>
      </c>
      <c r="BG26" s="720">
        <v>43.8</v>
      </c>
      <c r="BI26" s="460">
        <v>23</v>
      </c>
      <c r="BJ26" s="812">
        <v>6</v>
      </c>
      <c r="BK26" s="812" t="s">
        <v>211</v>
      </c>
      <c r="BL26" s="462" t="s">
        <v>258</v>
      </c>
      <c r="BM26" s="744" t="s">
        <v>324</v>
      </c>
    </row>
    <row r="27" spans="1:65" ht="50.25" customHeight="1" thickBot="1" x14ac:dyDescent="0.2">
      <c r="A27" s="311">
        <v>24</v>
      </c>
      <c r="B27" s="50">
        <f>COUNTIF(社会!E34,1)*社会!$E$10</f>
        <v>0</v>
      </c>
      <c r="C27" s="51">
        <f>COUNTIF(社会!F34,1)*社会!$F$10</f>
        <v>0</v>
      </c>
      <c r="D27" s="51">
        <f>COUNTIF(社会!G34,1)*社会!$G$10</f>
        <v>0</v>
      </c>
      <c r="E27" s="51">
        <f>COUNTIF(社会!H34,1)*社会!$H$10</f>
        <v>0</v>
      </c>
      <c r="F27" s="52">
        <f>COUNTIF(社会!I34,1)*社会!$I$10</f>
        <v>0</v>
      </c>
      <c r="G27" s="53">
        <f>COUNTIF(社会!J34,1)*社会!$J$10</f>
        <v>0</v>
      </c>
      <c r="H27" s="51">
        <f>COUNTIF(社会!K34,1)*社会!$K$10</f>
        <v>0</v>
      </c>
      <c r="I27" s="51">
        <f>COUNTIF(社会!L34,1)*社会!$L$10</f>
        <v>0</v>
      </c>
      <c r="J27" s="51">
        <f>COUNTIF(社会!M34,1)*社会!$M$10</f>
        <v>0</v>
      </c>
      <c r="K27" s="52">
        <f>COUNTIF(社会!N34,1)*社会!$N$10</f>
        <v>0</v>
      </c>
      <c r="L27" s="53">
        <f>COUNTIF(社会!O34,1)*社会!$O$10</f>
        <v>0</v>
      </c>
      <c r="M27" s="51">
        <f>COUNTIF(社会!P34,1)*社会!$P$10</f>
        <v>0</v>
      </c>
      <c r="N27" s="51">
        <f>COUNTIF(社会!Q34,1)*社会!$Q$10</f>
        <v>0</v>
      </c>
      <c r="O27" s="51">
        <f>COUNTIF(社会!R34,1)*社会!$R$10</f>
        <v>0</v>
      </c>
      <c r="P27" s="52">
        <f>COUNTIF(社会!S34,1)*社会!$S$10</f>
        <v>0</v>
      </c>
      <c r="Q27" s="53">
        <f>COUNTIF(社会!T34,1)*社会!$T$10</f>
        <v>0</v>
      </c>
      <c r="R27" s="51">
        <f>COUNTIF(社会!U34,1)*社会!$U$10</f>
        <v>0</v>
      </c>
      <c r="S27" s="51">
        <f>COUNTIF(社会!V34,1)*社会!$V$10</f>
        <v>0</v>
      </c>
      <c r="T27" s="51">
        <f>COUNTIF(社会!W34,1)*社会!$W$10</f>
        <v>0</v>
      </c>
      <c r="U27" s="52">
        <f>COUNTIF(社会!X34,1)*社会!$X$10</f>
        <v>0</v>
      </c>
      <c r="V27" s="53">
        <f>COUNTIF(社会!Y34,1)*社会!$Y$10</f>
        <v>0</v>
      </c>
      <c r="W27" s="51">
        <f>COUNTIF(社会!Z34,1)*社会!$Z$10</f>
        <v>0</v>
      </c>
      <c r="X27" s="51">
        <f>COUNTIF(社会!AA34,1)*社会!$AA$10</f>
        <v>0</v>
      </c>
      <c r="Y27" s="51">
        <f>COUNTIF(社会!AB34,1)*社会!$AB$10</f>
        <v>0</v>
      </c>
      <c r="Z27" s="52">
        <f>COUNTIF(社会!AC34,1)*社会!$AC$10</f>
        <v>0</v>
      </c>
      <c r="AA27" s="53">
        <f>COUNTIF(社会!AD34,1)*社会!$AD$10</f>
        <v>0</v>
      </c>
      <c r="AB27" s="51">
        <f>COUNTIF(社会!AE34,1)*社会!$AE$10</f>
        <v>0</v>
      </c>
      <c r="AC27" s="51">
        <f>COUNTIF(社会!AF34,1)*社会!$AF$10</f>
        <v>0</v>
      </c>
      <c r="AD27" s="51">
        <f>COUNTIF(社会!AG34,1)*社会!$AG$10</f>
        <v>0</v>
      </c>
      <c r="AE27" s="52">
        <f>COUNTIF(社会!AH34,1)*社会!$AH$10</f>
        <v>0</v>
      </c>
      <c r="AF27" s="53">
        <f>COUNTIF(社会!AI34,1)*社会!$AI$10</f>
        <v>0</v>
      </c>
      <c r="AG27" s="51">
        <f>COUNTIF(社会!AJ34,1)*社会!$AJ$10</f>
        <v>0</v>
      </c>
      <c r="AH27" s="51">
        <f>COUNTIF(社会!AK34,1)*社会!$AK$10</f>
        <v>0</v>
      </c>
      <c r="AI27" s="51">
        <f>COUNTIF(社会!AL34,1)*社会!$AL$10</f>
        <v>0</v>
      </c>
      <c r="AJ27" s="52">
        <f>COUNTIF(社会!AM34,1)*社会!$AM$10</f>
        <v>0</v>
      </c>
      <c r="AK27" s="53">
        <f>COUNTIF(社会!AN34,1)*社会!$AN$10</f>
        <v>0</v>
      </c>
      <c r="AL27" s="51">
        <f>COUNTIF(社会!AO34,1)*社会!$AO$10</f>
        <v>0</v>
      </c>
      <c r="AM27" s="51">
        <f>COUNTIF(社会!AP34,1)*社会!$AP$10</f>
        <v>0</v>
      </c>
      <c r="AN27" s="51">
        <f>COUNTIF(社会!AQ34,1)*社会!$AQ$10</f>
        <v>0</v>
      </c>
      <c r="AO27" s="52">
        <f>COUNTIF(社会!AR34,1)*社会!$AR$10</f>
        <v>0</v>
      </c>
      <c r="AP27" s="53">
        <f>COUNTIF(社会!AS34,1)*社会!$AS$10</f>
        <v>0</v>
      </c>
      <c r="AQ27" s="51">
        <f>COUNTIF(社会!AT34,1)*社会!$AT$10</f>
        <v>0</v>
      </c>
      <c r="AR27" s="51">
        <f>COUNTIF(社会!AU34,1)*社会!$AU$10</f>
        <v>0</v>
      </c>
      <c r="AS27" s="51">
        <f>COUNTIF(社会!AV34,1)*社会!$AV$10</f>
        <v>0</v>
      </c>
      <c r="AT27" s="52">
        <f>COUNTIF(社会!AW34,1)*社会!$AW$10</f>
        <v>0</v>
      </c>
      <c r="AU27" s="53">
        <f>COUNTIF(社会!AX34,1)*社会!$AX$10</f>
        <v>0</v>
      </c>
      <c r="AV27" s="51">
        <f>COUNTIF(社会!AY34,1)*社会!$AY$10</f>
        <v>0</v>
      </c>
      <c r="AW27" s="51">
        <f>COUNTIF(社会!AZ34,1)*社会!$AZ$10</f>
        <v>0</v>
      </c>
      <c r="AX27" s="51">
        <f>COUNTIF(社会!BA34,1)*社会!$BA$10</f>
        <v>0</v>
      </c>
      <c r="AY27" s="52">
        <f>COUNTIF(社会!BB34,1)*社会!$BB$10</f>
        <v>0</v>
      </c>
      <c r="AZ27" s="347">
        <f t="shared" si="0"/>
        <v>0</v>
      </c>
      <c r="BA27" s="120"/>
      <c r="BC27" s="7" t="s">
        <v>77</v>
      </c>
      <c r="BD27" s="723">
        <f>社会!AB58</f>
        <v>0</v>
      </c>
      <c r="BF27" s="7" t="s">
        <v>77</v>
      </c>
      <c r="BG27" s="720">
        <v>18.2</v>
      </c>
      <c r="BI27" s="460">
        <v>24</v>
      </c>
      <c r="BJ27" s="812">
        <v>6</v>
      </c>
      <c r="BK27" s="816" t="s">
        <v>212</v>
      </c>
      <c r="BL27" s="462" t="s">
        <v>258</v>
      </c>
      <c r="BM27" s="746" t="s">
        <v>325</v>
      </c>
    </row>
    <row r="28" spans="1:65" ht="50.25" customHeight="1" x14ac:dyDescent="0.15">
      <c r="A28" s="114">
        <v>25</v>
      </c>
      <c r="B28" s="41">
        <f>COUNTIF(社会!E35,1)*社会!$E$10</f>
        <v>0</v>
      </c>
      <c r="C28" s="42">
        <f>COUNTIF(社会!F35,1)*社会!$F$10</f>
        <v>0</v>
      </c>
      <c r="D28" s="42">
        <f>COUNTIF(社会!G35,1)*社会!$G$10</f>
        <v>0</v>
      </c>
      <c r="E28" s="42">
        <f>COUNTIF(社会!H35,1)*社会!$H$10</f>
        <v>0</v>
      </c>
      <c r="F28" s="43">
        <f>COUNTIF(社会!I35,1)*社会!$I$10</f>
        <v>0</v>
      </c>
      <c r="G28" s="41">
        <f>COUNTIF(社会!J35,1)*社会!$J$10</f>
        <v>0</v>
      </c>
      <c r="H28" s="42">
        <f>COUNTIF(社会!K35,1)*社会!$K$10</f>
        <v>0</v>
      </c>
      <c r="I28" s="42">
        <f>COUNTIF(社会!L35,1)*社会!$L$10</f>
        <v>0</v>
      </c>
      <c r="J28" s="42">
        <f>COUNTIF(社会!M35,1)*社会!$M$10</f>
        <v>0</v>
      </c>
      <c r="K28" s="43">
        <f>COUNTIF(社会!N35,1)*社会!$N$10</f>
        <v>0</v>
      </c>
      <c r="L28" s="41">
        <f>COUNTIF(社会!O35,1)*社会!$O$10</f>
        <v>0</v>
      </c>
      <c r="M28" s="42">
        <f>COUNTIF(社会!P35,1)*社会!$P$10</f>
        <v>0</v>
      </c>
      <c r="N28" s="42">
        <f>COUNTIF(社会!Q35,1)*社会!$Q$10</f>
        <v>0</v>
      </c>
      <c r="O28" s="42">
        <f>COUNTIF(社会!R35,1)*社会!$R$10</f>
        <v>0</v>
      </c>
      <c r="P28" s="43">
        <f>COUNTIF(社会!S35,1)*社会!$S$10</f>
        <v>0</v>
      </c>
      <c r="Q28" s="41">
        <f>COUNTIF(社会!T35,1)*社会!$T$10</f>
        <v>0</v>
      </c>
      <c r="R28" s="42">
        <f>COUNTIF(社会!U35,1)*社会!$U$10</f>
        <v>0</v>
      </c>
      <c r="S28" s="42">
        <f>COUNTIF(社会!V35,1)*社会!$V$10</f>
        <v>0</v>
      </c>
      <c r="T28" s="42">
        <f>COUNTIF(社会!W35,1)*社会!$W$10</f>
        <v>0</v>
      </c>
      <c r="U28" s="43">
        <f>COUNTIF(社会!X35,1)*社会!$X$10</f>
        <v>0</v>
      </c>
      <c r="V28" s="41">
        <f>COUNTIF(社会!Y35,1)*社会!$Y$10</f>
        <v>0</v>
      </c>
      <c r="W28" s="42">
        <f>COUNTIF(社会!Z35,1)*社会!$Z$10</f>
        <v>0</v>
      </c>
      <c r="X28" s="42">
        <f>COUNTIF(社会!AA35,1)*社会!$AA$10</f>
        <v>0</v>
      </c>
      <c r="Y28" s="42">
        <f>COUNTIF(社会!AB35,1)*社会!$AB$10</f>
        <v>0</v>
      </c>
      <c r="Z28" s="43">
        <f>COUNTIF(社会!AC35,1)*社会!$AC$10</f>
        <v>0</v>
      </c>
      <c r="AA28" s="41">
        <f>COUNTIF(社会!AD35,1)*社会!$AD$10</f>
        <v>0</v>
      </c>
      <c r="AB28" s="42">
        <f>COUNTIF(社会!AE35,1)*社会!$AE$10</f>
        <v>0</v>
      </c>
      <c r="AC28" s="42">
        <f>COUNTIF(社会!AF35,1)*社会!$AF$10</f>
        <v>0</v>
      </c>
      <c r="AD28" s="42">
        <f>COUNTIF(社会!AG35,1)*社会!$AG$10</f>
        <v>0</v>
      </c>
      <c r="AE28" s="43">
        <f>COUNTIF(社会!AH35,1)*社会!$AH$10</f>
        <v>0</v>
      </c>
      <c r="AF28" s="41">
        <f>COUNTIF(社会!AI35,1)*社会!$AI$10</f>
        <v>0</v>
      </c>
      <c r="AG28" s="42">
        <f>COUNTIF(社会!AJ35,1)*社会!$AJ$10</f>
        <v>0</v>
      </c>
      <c r="AH28" s="42">
        <f>COUNTIF(社会!AK35,1)*社会!$AK$10</f>
        <v>0</v>
      </c>
      <c r="AI28" s="42">
        <f>COUNTIF(社会!AL35,1)*社会!$AL$10</f>
        <v>0</v>
      </c>
      <c r="AJ28" s="43">
        <f>COUNTIF(社会!AM35,1)*社会!$AM$10</f>
        <v>0</v>
      </c>
      <c r="AK28" s="41">
        <f>COUNTIF(社会!AN35,1)*社会!$AN$10</f>
        <v>0</v>
      </c>
      <c r="AL28" s="42">
        <f>COUNTIF(社会!AO35,1)*社会!$AO$10</f>
        <v>0</v>
      </c>
      <c r="AM28" s="42">
        <f>COUNTIF(社会!AP35,1)*社会!$AP$10</f>
        <v>0</v>
      </c>
      <c r="AN28" s="42">
        <f>COUNTIF(社会!AQ35,1)*社会!$AQ$10</f>
        <v>0</v>
      </c>
      <c r="AO28" s="43">
        <f>COUNTIF(社会!AR35,1)*社会!$AR$10</f>
        <v>0</v>
      </c>
      <c r="AP28" s="41">
        <f>COUNTIF(社会!AS35,1)*社会!$AS$10</f>
        <v>0</v>
      </c>
      <c r="AQ28" s="42">
        <f>COUNTIF(社会!AT35,1)*社会!$AT$10</f>
        <v>0</v>
      </c>
      <c r="AR28" s="42">
        <f>COUNTIF(社会!AU35,1)*社会!$AU$10</f>
        <v>0</v>
      </c>
      <c r="AS28" s="42">
        <f>COUNTIF(社会!AV35,1)*社会!$AV$10</f>
        <v>0</v>
      </c>
      <c r="AT28" s="43">
        <f>COUNTIF(社会!AW35,1)*社会!$AW$10</f>
        <v>0</v>
      </c>
      <c r="AU28" s="41">
        <f>COUNTIF(社会!AX35,1)*社会!$AX$10</f>
        <v>0</v>
      </c>
      <c r="AV28" s="42">
        <f>COUNTIF(社会!AY35,1)*社会!$AY$10</f>
        <v>0</v>
      </c>
      <c r="AW28" s="42">
        <f>COUNTIF(社会!AZ35,1)*社会!$AZ$10</f>
        <v>0</v>
      </c>
      <c r="AX28" s="42">
        <f>COUNTIF(社会!BA35,1)*社会!$BA$10</f>
        <v>0</v>
      </c>
      <c r="AY28" s="43">
        <f>COUNTIF(社会!BB35,1)*社会!$BB$10</f>
        <v>0</v>
      </c>
      <c r="AZ28" s="348">
        <f t="shared" si="0"/>
        <v>0</v>
      </c>
      <c r="BA28" s="120"/>
      <c r="BC28" s="9" t="s">
        <v>78</v>
      </c>
      <c r="BD28" s="723">
        <f>社会!AC58</f>
        <v>0</v>
      </c>
      <c r="BF28" s="7" t="s">
        <v>78</v>
      </c>
      <c r="BG28" s="720">
        <v>53.5</v>
      </c>
      <c r="BI28" s="460">
        <v>25</v>
      </c>
      <c r="BJ28" s="812">
        <v>6</v>
      </c>
      <c r="BK28" s="816" t="s">
        <v>218</v>
      </c>
      <c r="BL28" s="462" t="s">
        <v>258</v>
      </c>
      <c r="BM28" s="746" t="s">
        <v>326</v>
      </c>
    </row>
    <row r="29" spans="1:65" ht="50.25" customHeight="1" thickBot="1" x14ac:dyDescent="0.2">
      <c r="A29" s="307">
        <v>26</v>
      </c>
      <c r="B29" s="44">
        <f>COUNTIF(社会!E36,1)*社会!$E$10</f>
        <v>0</v>
      </c>
      <c r="C29" s="45">
        <f>COUNTIF(社会!F36,1)*社会!$F$10</f>
        <v>0</v>
      </c>
      <c r="D29" s="45">
        <f>COUNTIF(社会!G36,1)*社会!$G$10</f>
        <v>0</v>
      </c>
      <c r="E29" s="45">
        <f>COUNTIF(社会!H36,1)*社会!$H$10</f>
        <v>0</v>
      </c>
      <c r="F29" s="46">
        <f>COUNTIF(社会!I36,1)*社会!$I$10</f>
        <v>0</v>
      </c>
      <c r="G29" s="44">
        <f>COUNTIF(社会!J36,1)*社会!$J$10</f>
        <v>0</v>
      </c>
      <c r="H29" s="45">
        <f>COUNTIF(社会!K36,1)*社会!$K$10</f>
        <v>0</v>
      </c>
      <c r="I29" s="45">
        <f>COUNTIF(社会!L36,1)*社会!$L$10</f>
        <v>0</v>
      </c>
      <c r="J29" s="45">
        <f>COUNTIF(社会!M36,1)*社会!$M$10</f>
        <v>0</v>
      </c>
      <c r="K29" s="46">
        <f>COUNTIF(社会!N36,1)*社会!$N$10</f>
        <v>0</v>
      </c>
      <c r="L29" s="44">
        <f>COUNTIF(社会!O36,1)*社会!$O$10</f>
        <v>0</v>
      </c>
      <c r="M29" s="45">
        <f>COUNTIF(社会!P36,1)*社会!$P$10</f>
        <v>0</v>
      </c>
      <c r="N29" s="45">
        <f>COUNTIF(社会!Q36,1)*社会!$Q$10</f>
        <v>0</v>
      </c>
      <c r="O29" s="45">
        <f>COUNTIF(社会!R36,1)*社会!$R$10</f>
        <v>0</v>
      </c>
      <c r="P29" s="46">
        <f>COUNTIF(社会!S36,1)*社会!$S$10</f>
        <v>0</v>
      </c>
      <c r="Q29" s="44">
        <f>COUNTIF(社会!T36,1)*社会!$T$10</f>
        <v>0</v>
      </c>
      <c r="R29" s="45">
        <f>COUNTIF(社会!U36,1)*社会!$U$10</f>
        <v>0</v>
      </c>
      <c r="S29" s="45">
        <f>COUNTIF(社会!V36,1)*社会!$V$10</f>
        <v>0</v>
      </c>
      <c r="T29" s="45">
        <f>COUNTIF(社会!W36,1)*社会!$W$10</f>
        <v>0</v>
      </c>
      <c r="U29" s="46">
        <f>COUNTIF(社会!X36,1)*社会!$X$10</f>
        <v>0</v>
      </c>
      <c r="V29" s="44">
        <f>COUNTIF(社会!Y36,1)*社会!$Y$10</f>
        <v>0</v>
      </c>
      <c r="W29" s="45">
        <f>COUNTIF(社会!Z36,1)*社会!$Z$10</f>
        <v>0</v>
      </c>
      <c r="X29" s="45">
        <f>COUNTIF(社会!AA36,1)*社会!$AA$10</f>
        <v>0</v>
      </c>
      <c r="Y29" s="45">
        <f>COUNTIF(社会!AB36,1)*社会!$AB$10</f>
        <v>0</v>
      </c>
      <c r="Z29" s="46">
        <f>COUNTIF(社会!AC36,1)*社会!$AC$10</f>
        <v>0</v>
      </c>
      <c r="AA29" s="44">
        <f>COUNTIF(社会!AD36,1)*社会!$AD$10</f>
        <v>0</v>
      </c>
      <c r="AB29" s="45">
        <f>COUNTIF(社会!AE36,1)*社会!$AE$10</f>
        <v>0</v>
      </c>
      <c r="AC29" s="45">
        <f>COUNTIF(社会!AF36,1)*社会!$AF$10</f>
        <v>0</v>
      </c>
      <c r="AD29" s="45">
        <f>COUNTIF(社会!AG36,1)*社会!$AG$10</f>
        <v>0</v>
      </c>
      <c r="AE29" s="46">
        <f>COUNTIF(社会!AH36,1)*社会!$AH$10</f>
        <v>0</v>
      </c>
      <c r="AF29" s="44">
        <f>COUNTIF(社会!AI36,1)*社会!$AI$10</f>
        <v>0</v>
      </c>
      <c r="AG29" s="45">
        <f>COUNTIF(社会!AJ36,1)*社会!$AJ$10</f>
        <v>0</v>
      </c>
      <c r="AH29" s="45">
        <f>COUNTIF(社会!AK36,1)*社会!$AK$10</f>
        <v>0</v>
      </c>
      <c r="AI29" s="45">
        <f>COUNTIF(社会!AL36,1)*社会!$AL$10</f>
        <v>0</v>
      </c>
      <c r="AJ29" s="46">
        <f>COUNTIF(社会!AM36,1)*社会!$AM$10</f>
        <v>0</v>
      </c>
      <c r="AK29" s="44">
        <f>COUNTIF(社会!AN36,1)*社会!$AN$10</f>
        <v>0</v>
      </c>
      <c r="AL29" s="45">
        <f>COUNTIF(社会!AO36,1)*社会!$AO$10</f>
        <v>0</v>
      </c>
      <c r="AM29" s="45">
        <f>COUNTIF(社会!AP36,1)*社会!$AP$10</f>
        <v>0</v>
      </c>
      <c r="AN29" s="45">
        <f>COUNTIF(社会!AQ36,1)*社会!$AQ$10</f>
        <v>0</v>
      </c>
      <c r="AO29" s="46">
        <f>COUNTIF(社会!AR36,1)*社会!$AR$10</f>
        <v>0</v>
      </c>
      <c r="AP29" s="44">
        <f>COUNTIF(社会!AS36,1)*社会!$AS$10</f>
        <v>0</v>
      </c>
      <c r="AQ29" s="45">
        <f>COUNTIF(社会!AT36,1)*社会!$AT$10</f>
        <v>0</v>
      </c>
      <c r="AR29" s="45">
        <f>COUNTIF(社会!AU36,1)*社会!$AU$10</f>
        <v>0</v>
      </c>
      <c r="AS29" s="45">
        <f>COUNTIF(社会!AV36,1)*社会!$AV$10</f>
        <v>0</v>
      </c>
      <c r="AT29" s="46">
        <f>COUNTIF(社会!AW36,1)*社会!$AW$10</f>
        <v>0</v>
      </c>
      <c r="AU29" s="44">
        <f>COUNTIF(社会!AX36,1)*社会!$AX$10</f>
        <v>0</v>
      </c>
      <c r="AV29" s="45">
        <f>COUNTIF(社会!AY36,1)*社会!$AY$10</f>
        <v>0</v>
      </c>
      <c r="AW29" s="45">
        <f>COUNTIF(社会!AZ36,1)*社会!$AZ$10</f>
        <v>0</v>
      </c>
      <c r="AX29" s="45">
        <f>COUNTIF(社会!BA36,1)*社会!$BA$10</f>
        <v>0</v>
      </c>
      <c r="AY29" s="46">
        <f>COUNTIF(社会!BB36,1)*社会!$BB$10</f>
        <v>0</v>
      </c>
      <c r="AZ29" s="344">
        <f t="shared" si="0"/>
        <v>0</v>
      </c>
      <c r="BA29" s="120"/>
      <c r="BC29" s="7" t="s">
        <v>79</v>
      </c>
      <c r="BD29" s="126">
        <f>社会!AD58</f>
        <v>0</v>
      </c>
      <c r="BF29" s="7" t="s">
        <v>165</v>
      </c>
      <c r="BG29" s="461"/>
      <c r="BI29" s="340">
        <v>26</v>
      </c>
      <c r="BJ29" s="191"/>
      <c r="BK29" s="437"/>
      <c r="BL29" s="463"/>
      <c r="BM29" s="416"/>
    </row>
    <row r="30" spans="1:65" ht="50.25" customHeight="1" x14ac:dyDescent="0.15">
      <c r="A30" s="309">
        <v>27</v>
      </c>
      <c r="B30" s="47">
        <f>COUNTIF(社会!E37,1)*社会!$E$10</f>
        <v>0</v>
      </c>
      <c r="C30" s="48">
        <f>COUNTIF(社会!F37,1)*社会!$F$10</f>
        <v>0</v>
      </c>
      <c r="D30" s="48">
        <f>COUNTIF(社会!G37,1)*社会!$G$10</f>
        <v>0</v>
      </c>
      <c r="E30" s="48">
        <f>COUNTIF(社会!H37,1)*社会!$H$10</f>
        <v>0</v>
      </c>
      <c r="F30" s="49">
        <f>COUNTIF(社会!I37,1)*社会!$I$10</f>
        <v>0</v>
      </c>
      <c r="G30" s="47">
        <f>COUNTIF(社会!J37,1)*社会!$J$10</f>
        <v>0</v>
      </c>
      <c r="H30" s="48">
        <f>COUNTIF(社会!K37,1)*社会!$K$10</f>
        <v>0</v>
      </c>
      <c r="I30" s="48">
        <f>COUNTIF(社会!L37,1)*社会!$L$10</f>
        <v>0</v>
      </c>
      <c r="J30" s="48">
        <f>COUNTIF(社会!M37,1)*社会!$M$10</f>
        <v>0</v>
      </c>
      <c r="K30" s="49">
        <f>COUNTIF(社会!N37,1)*社会!$N$10</f>
        <v>0</v>
      </c>
      <c r="L30" s="47">
        <f>COUNTIF(社会!O37,1)*社会!$O$10</f>
        <v>0</v>
      </c>
      <c r="M30" s="48">
        <f>COUNTIF(社会!P37,1)*社会!$P$10</f>
        <v>0</v>
      </c>
      <c r="N30" s="48">
        <f>COUNTIF(社会!Q37,1)*社会!$Q$10</f>
        <v>0</v>
      </c>
      <c r="O30" s="48">
        <f>COUNTIF(社会!R37,1)*社会!$R$10</f>
        <v>0</v>
      </c>
      <c r="P30" s="49">
        <f>COUNTIF(社会!S37,1)*社会!$S$10</f>
        <v>0</v>
      </c>
      <c r="Q30" s="47">
        <f>COUNTIF(社会!T37,1)*社会!$T$10</f>
        <v>0</v>
      </c>
      <c r="R30" s="48">
        <f>COUNTIF(社会!U37,1)*社会!$U$10</f>
        <v>0</v>
      </c>
      <c r="S30" s="48">
        <f>COUNTIF(社会!V37,1)*社会!$V$10</f>
        <v>0</v>
      </c>
      <c r="T30" s="48">
        <f>COUNTIF(社会!W37,1)*社会!$W$10</f>
        <v>0</v>
      </c>
      <c r="U30" s="49">
        <f>COUNTIF(社会!X37,1)*社会!$X$10</f>
        <v>0</v>
      </c>
      <c r="V30" s="47">
        <f>COUNTIF(社会!Y37,1)*社会!$Y$10</f>
        <v>0</v>
      </c>
      <c r="W30" s="48">
        <f>COUNTIF(社会!Z37,1)*社会!$Z$10</f>
        <v>0</v>
      </c>
      <c r="X30" s="48">
        <f>COUNTIF(社会!AA37,1)*社会!$AA$10</f>
        <v>0</v>
      </c>
      <c r="Y30" s="48">
        <f>COUNTIF(社会!AB37,1)*社会!$AB$10</f>
        <v>0</v>
      </c>
      <c r="Z30" s="49">
        <f>COUNTIF(社会!AC37,1)*社会!$AC$10</f>
        <v>0</v>
      </c>
      <c r="AA30" s="47">
        <f>COUNTIF(社会!AD37,1)*社会!$AD$10</f>
        <v>0</v>
      </c>
      <c r="AB30" s="48">
        <f>COUNTIF(社会!AE37,1)*社会!$AE$10</f>
        <v>0</v>
      </c>
      <c r="AC30" s="48">
        <f>COUNTIF(社会!AF37,1)*社会!$AF$10</f>
        <v>0</v>
      </c>
      <c r="AD30" s="48">
        <f>COUNTIF(社会!AG37,1)*社会!$AG$10</f>
        <v>0</v>
      </c>
      <c r="AE30" s="49">
        <f>COUNTIF(社会!AH37,1)*社会!$AH$10</f>
        <v>0</v>
      </c>
      <c r="AF30" s="47">
        <f>COUNTIF(社会!AI37,1)*社会!$AI$10</f>
        <v>0</v>
      </c>
      <c r="AG30" s="48">
        <f>COUNTIF(社会!AJ37,1)*社会!$AJ$10</f>
        <v>0</v>
      </c>
      <c r="AH30" s="48">
        <f>COUNTIF(社会!AK37,1)*社会!$AK$10</f>
        <v>0</v>
      </c>
      <c r="AI30" s="48">
        <f>COUNTIF(社会!AL37,1)*社会!$AL$10</f>
        <v>0</v>
      </c>
      <c r="AJ30" s="49">
        <f>COUNTIF(社会!AM37,1)*社会!$AM$10</f>
        <v>0</v>
      </c>
      <c r="AK30" s="47">
        <f>COUNTIF(社会!AN37,1)*社会!$AN$10</f>
        <v>0</v>
      </c>
      <c r="AL30" s="48">
        <f>COUNTIF(社会!AO37,1)*社会!$AO$10</f>
        <v>0</v>
      </c>
      <c r="AM30" s="48">
        <f>COUNTIF(社会!AP37,1)*社会!$AP$10</f>
        <v>0</v>
      </c>
      <c r="AN30" s="48">
        <f>COUNTIF(社会!AQ37,1)*社会!$AQ$10</f>
        <v>0</v>
      </c>
      <c r="AO30" s="49">
        <f>COUNTIF(社会!AR37,1)*社会!$AR$10</f>
        <v>0</v>
      </c>
      <c r="AP30" s="47">
        <f>COUNTIF(社会!AS37,1)*社会!$AS$10</f>
        <v>0</v>
      </c>
      <c r="AQ30" s="48">
        <f>COUNTIF(社会!AT37,1)*社会!$AT$10</f>
        <v>0</v>
      </c>
      <c r="AR30" s="48">
        <f>COUNTIF(社会!AU37,1)*社会!$AU$10</f>
        <v>0</v>
      </c>
      <c r="AS30" s="48">
        <f>COUNTIF(社会!AV37,1)*社会!$AV$10</f>
        <v>0</v>
      </c>
      <c r="AT30" s="49">
        <f>COUNTIF(社会!AW37,1)*社会!$AW$10</f>
        <v>0</v>
      </c>
      <c r="AU30" s="47">
        <f>COUNTIF(社会!AX37,1)*社会!$AX$10</f>
        <v>0</v>
      </c>
      <c r="AV30" s="48">
        <f>COUNTIF(社会!AY37,1)*社会!$AY$10</f>
        <v>0</v>
      </c>
      <c r="AW30" s="48">
        <f>COUNTIF(社会!AZ37,1)*社会!$AZ$10</f>
        <v>0</v>
      </c>
      <c r="AX30" s="48">
        <f>COUNTIF(社会!BA37,1)*社会!$BA$10</f>
        <v>0</v>
      </c>
      <c r="AY30" s="49">
        <f>COUNTIF(社会!BB37,1)*社会!$BB$10</f>
        <v>0</v>
      </c>
      <c r="AZ30" s="345">
        <f t="shared" si="0"/>
        <v>0</v>
      </c>
      <c r="BA30" s="120"/>
      <c r="BC30" s="7" t="s">
        <v>80</v>
      </c>
      <c r="BD30" s="126">
        <f>社会!AE58</f>
        <v>0</v>
      </c>
      <c r="BF30" s="7" t="s">
        <v>166</v>
      </c>
      <c r="BG30" s="461"/>
      <c r="BI30" s="340">
        <v>27</v>
      </c>
      <c r="BJ30" s="191"/>
      <c r="BK30" s="436"/>
      <c r="BL30" s="463"/>
      <c r="BM30" s="435"/>
    </row>
    <row r="31" spans="1:65" ht="50.25" customHeight="1" thickBot="1" x14ac:dyDescent="0.2">
      <c r="A31" s="311">
        <v>28</v>
      </c>
      <c r="B31" s="50">
        <f>COUNTIF(社会!E38,1)*社会!$E$10</f>
        <v>0</v>
      </c>
      <c r="C31" s="51">
        <f>COUNTIF(社会!F38,1)*社会!$F$10</f>
        <v>0</v>
      </c>
      <c r="D31" s="51">
        <f>COUNTIF(社会!G38,1)*社会!$G$10</f>
        <v>0</v>
      </c>
      <c r="E31" s="51">
        <f>COUNTIF(社会!H38,1)*社会!$H$10</f>
        <v>0</v>
      </c>
      <c r="F31" s="52">
        <f>COUNTIF(社会!I38,1)*社会!$I$10</f>
        <v>0</v>
      </c>
      <c r="G31" s="53">
        <f>COUNTIF(社会!J38,1)*社会!$J$10</f>
        <v>0</v>
      </c>
      <c r="H31" s="51">
        <f>COUNTIF(社会!K38,1)*社会!$K$10</f>
        <v>0</v>
      </c>
      <c r="I31" s="51">
        <f>COUNTIF(社会!L38,1)*社会!$L$10</f>
        <v>0</v>
      </c>
      <c r="J31" s="51">
        <f>COUNTIF(社会!M38,1)*社会!$M$10</f>
        <v>0</v>
      </c>
      <c r="K31" s="52">
        <f>COUNTIF(社会!N38,1)*社会!$N$10</f>
        <v>0</v>
      </c>
      <c r="L31" s="53">
        <f>COUNTIF(社会!O38,1)*社会!$O$10</f>
        <v>0</v>
      </c>
      <c r="M31" s="51">
        <f>COUNTIF(社会!P38,1)*社会!$P$10</f>
        <v>0</v>
      </c>
      <c r="N31" s="51">
        <f>COUNTIF(社会!Q38,1)*社会!$Q$10</f>
        <v>0</v>
      </c>
      <c r="O31" s="51">
        <f>COUNTIF(社会!R38,1)*社会!$R$10</f>
        <v>0</v>
      </c>
      <c r="P31" s="52">
        <f>COUNTIF(社会!S38,1)*社会!$S$10</f>
        <v>0</v>
      </c>
      <c r="Q31" s="53">
        <f>COUNTIF(社会!T38,1)*社会!$T$10</f>
        <v>0</v>
      </c>
      <c r="R31" s="51">
        <f>COUNTIF(社会!U38,1)*社会!$U$10</f>
        <v>0</v>
      </c>
      <c r="S31" s="51">
        <f>COUNTIF(社会!V38,1)*社会!$V$10</f>
        <v>0</v>
      </c>
      <c r="T31" s="51">
        <f>COUNTIF(社会!W38,1)*社会!$W$10</f>
        <v>0</v>
      </c>
      <c r="U31" s="52">
        <f>COUNTIF(社会!X38,1)*社会!$X$10</f>
        <v>0</v>
      </c>
      <c r="V31" s="53">
        <f>COUNTIF(社会!Y38,1)*社会!$Y$10</f>
        <v>0</v>
      </c>
      <c r="W31" s="51">
        <f>COUNTIF(社会!Z38,1)*社会!$Z$10</f>
        <v>0</v>
      </c>
      <c r="X31" s="51">
        <f>COUNTIF(社会!AA38,1)*社会!$AA$10</f>
        <v>0</v>
      </c>
      <c r="Y31" s="51">
        <f>COUNTIF(社会!AB38,1)*社会!$AB$10</f>
        <v>0</v>
      </c>
      <c r="Z31" s="52">
        <f>COUNTIF(社会!AC38,1)*社会!$AC$10</f>
        <v>0</v>
      </c>
      <c r="AA31" s="53">
        <f>COUNTIF(社会!AD38,1)*社会!$AD$10</f>
        <v>0</v>
      </c>
      <c r="AB31" s="51">
        <f>COUNTIF(社会!AE38,1)*社会!$AE$10</f>
        <v>0</v>
      </c>
      <c r="AC31" s="51">
        <f>COUNTIF(社会!AF38,1)*社会!$AF$10</f>
        <v>0</v>
      </c>
      <c r="AD31" s="51">
        <f>COUNTIF(社会!AG38,1)*社会!$AG$10</f>
        <v>0</v>
      </c>
      <c r="AE31" s="52">
        <f>COUNTIF(社会!AH38,1)*社会!$AH$10</f>
        <v>0</v>
      </c>
      <c r="AF31" s="53">
        <f>COUNTIF(社会!AI38,1)*社会!$AI$10</f>
        <v>0</v>
      </c>
      <c r="AG31" s="51">
        <f>COUNTIF(社会!AJ38,1)*社会!$AJ$10</f>
        <v>0</v>
      </c>
      <c r="AH31" s="51">
        <f>COUNTIF(社会!AK38,1)*社会!$AK$10</f>
        <v>0</v>
      </c>
      <c r="AI31" s="51">
        <f>COUNTIF(社会!AL38,1)*社会!$AL$10</f>
        <v>0</v>
      </c>
      <c r="AJ31" s="52">
        <f>COUNTIF(社会!AM38,1)*社会!$AM$10</f>
        <v>0</v>
      </c>
      <c r="AK31" s="53">
        <f>COUNTIF(社会!AN38,1)*社会!$AN$10</f>
        <v>0</v>
      </c>
      <c r="AL31" s="51">
        <f>COUNTIF(社会!AO38,1)*社会!$AO$10</f>
        <v>0</v>
      </c>
      <c r="AM31" s="51">
        <f>COUNTIF(社会!AP38,1)*社会!$AP$10</f>
        <v>0</v>
      </c>
      <c r="AN31" s="51">
        <f>COUNTIF(社会!AQ38,1)*社会!$AQ$10</f>
        <v>0</v>
      </c>
      <c r="AO31" s="52">
        <f>COUNTIF(社会!AR38,1)*社会!$AR$10</f>
        <v>0</v>
      </c>
      <c r="AP31" s="53">
        <f>COUNTIF(社会!AS38,1)*社会!$AS$10</f>
        <v>0</v>
      </c>
      <c r="AQ31" s="51">
        <f>COUNTIF(社会!AT38,1)*社会!$AT$10</f>
        <v>0</v>
      </c>
      <c r="AR31" s="51">
        <f>COUNTIF(社会!AU38,1)*社会!$AU$10</f>
        <v>0</v>
      </c>
      <c r="AS31" s="51">
        <f>COUNTIF(社会!AV38,1)*社会!$AV$10</f>
        <v>0</v>
      </c>
      <c r="AT31" s="52">
        <f>COUNTIF(社会!AW38,1)*社会!$AW$10</f>
        <v>0</v>
      </c>
      <c r="AU31" s="53">
        <f>COUNTIF(社会!AX38,1)*社会!$AX$10</f>
        <v>0</v>
      </c>
      <c r="AV31" s="51">
        <f>COUNTIF(社会!AY38,1)*社会!$AY$10</f>
        <v>0</v>
      </c>
      <c r="AW31" s="51">
        <f>COUNTIF(社会!AZ38,1)*社会!$AZ$10</f>
        <v>0</v>
      </c>
      <c r="AX31" s="51">
        <f>COUNTIF(社会!BA38,1)*社会!$BA$10</f>
        <v>0</v>
      </c>
      <c r="AY31" s="52">
        <f>COUNTIF(社会!BB38,1)*社会!$BB$10</f>
        <v>0</v>
      </c>
      <c r="AZ31" s="346">
        <f t="shared" si="0"/>
        <v>0</v>
      </c>
      <c r="BA31" s="120"/>
      <c r="BC31" s="7" t="s">
        <v>81</v>
      </c>
      <c r="BD31" s="126">
        <f>社会!AF58</f>
        <v>0</v>
      </c>
      <c r="BF31" s="7" t="s">
        <v>167</v>
      </c>
      <c r="BG31" s="461"/>
      <c r="BI31" s="340">
        <v>28</v>
      </c>
      <c r="BJ31" s="191"/>
      <c r="BK31" s="437"/>
      <c r="BL31" s="463"/>
      <c r="BM31" s="435"/>
    </row>
    <row r="32" spans="1:65" ht="50.25" customHeight="1" x14ac:dyDescent="0.15">
      <c r="A32" s="114">
        <v>29</v>
      </c>
      <c r="B32" s="41">
        <f>COUNTIF(社会!E39,1)*社会!$E$10</f>
        <v>0</v>
      </c>
      <c r="C32" s="42">
        <f>COUNTIF(社会!F39,1)*社会!$F$10</f>
        <v>0</v>
      </c>
      <c r="D32" s="42">
        <f>COUNTIF(社会!G39,1)*社会!$G$10</f>
        <v>0</v>
      </c>
      <c r="E32" s="42">
        <f>COUNTIF(社会!H39,1)*社会!$H$10</f>
        <v>0</v>
      </c>
      <c r="F32" s="43">
        <f>COUNTIF(社会!I39,1)*社会!$I$10</f>
        <v>0</v>
      </c>
      <c r="G32" s="41">
        <f>COUNTIF(社会!J39,1)*社会!$J$10</f>
        <v>0</v>
      </c>
      <c r="H32" s="42">
        <f>COUNTIF(社会!K39,1)*社会!$K$10</f>
        <v>0</v>
      </c>
      <c r="I32" s="42">
        <f>COUNTIF(社会!L39,1)*社会!$L$10</f>
        <v>0</v>
      </c>
      <c r="J32" s="42">
        <f>COUNTIF(社会!M39,1)*社会!$M$10</f>
        <v>0</v>
      </c>
      <c r="K32" s="43">
        <f>COUNTIF(社会!N39,1)*社会!$N$10</f>
        <v>0</v>
      </c>
      <c r="L32" s="41">
        <f>COUNTIF(社会!O39,1)*社会!$O$10</f>
        <v>0</v>
      </c>
      <c r="M32" s="42">
        <f>COUNTIF(社会!P39,1)*社会!$P$10</f>
        <v>0</v>
      </c>
      <c r="N32" s="42">
        <f>COUNTIF(社会!Q39,1)*社会!$Q$10</f>
        <v>0</v>
      </c>
      <c r="O32" s="42">
        <f>COUNTIF(社会!R39,1)*社会!$R$10</f>
        <v>0</v>
      </c>
      <c r="P32" s="43">
        <f>COUNTIF(社会!S39,1)*社会!$S$10</f>
        <v>0</v>
      </c>
      <c r="Q32" s="41">
        <f>COUNTIF(社会!T39,1)*社会!$T$10</f>
        <v>0</v>
      </c>
      <c r="R32" s="42">
        <f>COUNTIF(社会!U39,1)*社会!$U$10</f>
        <v>0</v>
      </c>
      <c r="S32" s="42">
        <f>COUNTIF(社会!V39,1)*社会!$V$10</f>
        <v>0</v>
      </c>
      <c r="T32" s="42">
        <f>COUNTIF(社会!W39,1)*社会!$W$10</f>
        <v>0</v>
      </c>
      <c r="U32" s="43">
        <f>COUNTIF(社会!X39,1)*社会!$X$10</f>
        <v>0</v>
      </c>
      <c r="V32" s="41">
        <f>COUNTIF(社会!Y39,1)*社会!$Y$10</f>
        <v>0</v>
      </c>
      <c r="W32" s="42">
        <f>COUNTIF(社会!Z39,1)*社会!$Z$10</f>
        <v>0</v>
      </c>
      <c r="X32" s="42">
        <f>COUNTIF(社会!AA39,1)*社会!$AA$10</f>
        <v>0</v>
      </c>
      <c r="Y32" s="42">
        <f>COUNTIF(社会!AB39,1)*社会!$AB$10</f>
        <v>0</v>
      </c>
      <c r="Z32" s="43">
        <f>COUNTIF(社会!AC39,1)*社会!$AC$10</f>
        <v>0</v>
      </c>
      <c r="AA32" s="41">
        <f>COUNTIF(社会!AD39,1)*社会!$AD$10</f>
        <v>0</v>
      </c>
      <c r="AB32" s="42">
        <f>COUNTIF(社会!AE39,1)*社会!$AE$10</f>
        <v>0</v>
      </c>
      <c r="AC32" s="42">
        <f>COUNTIF(社会!AF39,1)*社会!$AF$10</f>
        <v>0</v>
      </c>
      <c r="AD32" s="42">
        <f>COUNTIF(社会!AG39,1)*社会!$AG$10</f>
        <v>0</v>
      </c>
      <c r="AE32" s="43">
        <f>COUNTIF(社会!AH39,1)*社会!$AH$10</f>
        <v>0</v>
      </c>
      <c r="AF32" s="41">
        <f>COUNTIF(社会!AI39,1)*社会!$AI$10</f>
        <v>0</v>
      </c>
      <c r="AG32" s="42">
        <f>COUNTIF(社会!AJ39,1)*社会!$AJ$10</f>
        <v>0</v>
      </c>
      <c r="AH32" s="42">
        <f>COUNTIF(社会!AK39,1)*社会!$AK$10</f>
        <v>0</v>
      </c>
      <c r="AI32" s="42">
        <f>COUNTIF(社会!AL39,1)*社会!$AL$10</f>
        <v>0</v>
      </c>
      <c r="AJ32" s="43">
        <f>COUNTIF(社会!AM39,1)*社会!$AM$10</f>
        <v>0</v>
      </c>
      <c r="AK32" s="41">
        <f>COUNTIF(社会!AN39,1)*社会!$AN$10</f>
        <v>0</v>
      </c>
      <c r="AL32" s="42">
        <f>COUNTIF(社会!AO39,1)*社会!$AO$10</f>
        <v>0</v>
      </c>
      <c r="AM32" s="42">
        <f>COUNTIF(社会!AP39,1)*社会!$AP$10</f>
        <v>0</v>
      </c>
      <c r="AN32" s="42">
        <f>COUNTIF(社会!AQ39,1)*社会!$AQ$10</f>
        <v>0</v>
      </c>
      <c r="AO32" s="43">
        <f>COUNTIF(社会!AR39,1)*社会!$AR$10</f>
        <v>0</v>
      </c>
      <c r="AP32" s="41">
        <f>COUNTIF(社会!AS39,1)*社会!$AS$10</f>
        <v>0</v>
      </c>
      <c r="AQ32" s="42">
        <f>COUNTIF(社会!AT39,1)*社会!$AT$10</f>
        <v>0</v>
      </c>
      <c r="AR32" s="42">
        <f>COUNTIF(社会!AU39,1)*社会!$AU$10</f>
        <v>0</v>
      </c>
      <c r="AS32" s="42">
        <f>COUNTIF(社会!AV39,1)*社会!$AV$10</f>
        <v>0</v>
      </c>
      <c r="AT32" s="43">
        <f>COUNTIF(社会!AW39,1)*社会!$AW$10</f>
        <v>0</v>
      </c>
      <c r="AU32" s="41">
        <f>COUNTIF(社会!AX39,1)*社会!$AX$10</f>
        <v>0</v>
      </c>
      <c r="AV32" s="42">
        <f>COUNTIF(社会!AY39,1)*社会!$AY$10</f>
        <v>0</v>
      </c>
      <c r="AW32" s="42">
        <f>COUNTIF(社会!AZ39,1)*社会!$AZ$10</f>
        <v>0</v>
      </c>
      <c r="AX32" s="42">
        <f>COUNTIF(社会!BA39,1)*社会!$BA$10</f>
        <v>0</v>
      </c>
      <c r="AY32" s="43">
        <f>COUNTIF(社会!BB39,1)*社会!$BB$10</f>
        <v>0</v>
      </c>
      <c r="AZ32" s="347">
        <f t="shared" si="0"/>
        <v>0</v>
      </c>
      <c r="BA32" s="120"/>
      <c r="BC32" s="7" t="s">
        <v>82</v>
      </c>
      <c r="BD32" s="126">
        <f>社会!AG58</f>
        <v>0</v>
      </c>
      <c r="BF32" s="7" t="s">
        <v>168</v>
      </c>
      <c r="BG32" s="461"/>
      <c r="BI32" s="340">
        <v>29</v>
      </c>
      <c r="BJ32" s="191"/>
      <c r="BK32" s="437"/>
      <c r="BL32" s="463"/>
      <c r="BM32" s="435"/>
    </row>
    <row r="33" spans="1:65" ht="50.25" customHeight="1" thickBot="1" x14ac:dyDescent="0.2">
      <c r="A33" s="307">
        <v>30</v>
      </c>
      <c r="B33" s="44">
        <f>COUNTIF(社会!E40,1)*社会!$E$10</f>
        <v>0</v>
      </c>
      <c r="C33" s="45">
        <f>COUNTIF(社会!F40,1)*社会!$F$10</f>
        <v>0</v>
      </c>
      <c r="D33" s="45">
        <f>COUNTIF(社会!G40,1)*社会!$G$10</f>
        <v>0</v>
      </c>
      <c r="E33" s="45">
        <f>COUNTIF(社会!H40,1)*社会!$H$10</f>
        <v>0</v>
      </c>
      <c r="F33" s="46">
        <f>COUNTIF(社会!I40,1)*社会!$I$10</f>
        <v>0</v>
      </c>
      <c r="G33" s="44">
        <f>COUNTIF(社会!J40,1)*社会!$J$10</f>
        <v>0</v>
      </c>
      <c r="H33" s="45">
        <f>COUNTIF(社会!K40,1)*社会!$K$10</f>
        <v>0</v>
      </c>
      <c r="I33" s="45">
        <f>COUNTIF(社会!L40,1)*社会!$L$10</f>
        <v>0</v>
      </c>
      <c r="J33" s="45">
        <f>COUNTIF(社会!M40,1)*社会!$M$10</f>
        <v>0</v>
      </c>
      <c r="K33" s="46">
        <f>COUNTIF(社会!N40,1)*社会!$N$10</f>
        <v>0</v>
      </c>
      <c r="L33" s="44">
        <f>COUNTIF(社会!O40,1)*社会!$O$10</f>
        <v>0</v>
      </c>
      <c r="M33" s="45">
        <f>COUNTIF(社会!P40,1)*社会!$P$10</f>
        <v>0</v>
      </c>
      <c r="N33" s="45">
        <f>COUNTIF(社会!Q40,1)*社会!$Q$10</f>
        <v>0</v>
      </c>
      <c r="O33" s="45">
        <f>COUNTIF(社会!R40,1)*社会!$R$10</f>
        <v>0</v>
      </c>
      <c r="P33" s="46">
        <f>COUNTIF(社会!S40,1)*社会!$S$10</f>
        <v>0</v>
      </c>
      <c r="Q33" s="44">
        <f>COUNTIF(社会!T40,1)*社会!$T$10</f>
        <v>0</v>
      </c>
      <c r="R33" s="45">
        <f>COUNTIF(社会!U40,1)*社会!$U$10</f>
        <v>0</v>
      </c>
      <c r="S33" s="45">
        <f>COUNTIF(社会!V40,1)*社会!$V$10</f>
        <v>0</v>
      </c>
      <c r="T33" s="45">
        <f>COUNTIF(社会!W40,1)*社会!$W$10</f>
        <v>0</v>
      </c>
      <c r="U33" s="46">
        <f>COUNTIF(社会!X40,1)*社会!$X$10</f>
        <v>0</v>
      </c>
      <c r="V33" s="44">
        <f>COUNTIF(社会!Y40,1)*社会!$Y$10</f>
        <v>0</v>
      </c>
      <c r="W33" s="45">
        <f>COUNTIF(社会!Z40,1)*社会!$Z$10</f>
        <v>0</v>
      </c>
      <c r="X33" s="45">
        <f>COUNTIF(社会!AA40,1)*社会!$AA$10</f>
        <v>0</v>
      </c>
      <c r="Y33" s="45">
        <f>COUNTIF(社会!AB40,1)*社会!$AB$10</f>
        <v>0</v>
      </c>
      <c r="Z33" s="46">
        <f>COUNTIF(社会!AC40,1)*社会!$AC$10</f>
        <v>0</v>
      </c>
      <c r="AA33" s="44">
        <f>COUNTIF(社会!AD40,1)*社会!$AD$10</f>
        <v>0</v>
      </c>
      <c r="AB33" s="45">
        <f>COUNTIF(社会!AE40,1)*社会!$AE$10</f>
        <v>0</v>
      </c>
      <c r="AC33" s="45">
        <f>COUNTIF(社会!AF40,1)*社会!$AF$10</f>
        <v>0</v>
      </c>
      <c r="AD33" s="45">
        <f>COUNTIF(社会!AG40,1)*社会!$AG$10</f>
        <v>0</v>
      </c>
      <c r="AE33" s="46">
        <f>COUNTIF(社会!AH40,1)*社会!$AH$10</f>
        <v>0</v>
      </c>
      <c r="AF33" s="44">
        <f>COUNTIF(社会!AI40,1)*社会!$AI$10</f>
        <v>0</v>
      </c>
      <c r="AG33" s="45">
        <f>COUNTIF(社会!AJ40,1)*社会!$AJ$10</f>
        <v>0</v>
      </c>
      <c r="AH33" s="45">
        <f>COUNTIF(社会!AK40,1)*社会!$AK$10</f>
        <v>0</v>
      </c>
      <c r="AI33" s="45">
        <f>COUNTIF(社会!AL40,1)*社会!$AL$10</f>
        <v>0</v>
      </c>
      <c r="AJ33" s="46">
        <f>COUNTIF(社会!AM40,1)*社会!$AM$10</f>
        <v>0</v>
      </c>
      <c r="AK33" s="44">
        <f>COUNTIF(社会!AN40,1)*社会!$AN$10</f>
        <v>0</v>
      </c>
      <c r="AL33" s="45">
        <f>COUNTIF(社会!AO40,1)*社会!$AO$10</f>
        <v>0</v>
      </c>
      <c r="AM33" s="45">
        <f>COUNTIF(社会!AP40,1)*社会!$AP$10</f>
        <v>0</v>
      </c>
      <c r="AN33" s="45">
        <f>COUNTIF(社会!AQ40,1)*社会!$AQ$10</f>
        <v>0</v>
      </c>
      <c r="AO33" s="46">
        <f>COUNTIF(社会!AR40,1)*社会!$AR$10</f>
        <v>0</v>
      </c>
      <c r="AP33" s="44">
        <f>COUNTIF(社会!AS40,1)*社会!$AS$10</f>
        <v>0</v>
      </c>
      <c r="AQ33" s="45">
        <f>COUNTIF(社会!AT40,1)*社会!$AT$10</f>
        <v>0</v>
      </c>
      <c r="AR33" s="45">
        <f>COUNTIF(社会!AU40,1)*社会!$AU$10</f>
        <v>0</v>
      </c>
      <c r="AS33" s="45">
        <f>COUNTIF(社会!AV40,1)*社会!$AV$10</f>
        <v>0</v>
      </c>
      <c r="AT33" s="46">
        <f>COUNTIF(社会!AW40,1)*社会!$AW$10</f>
        <v>0</v>
      </c>
      <c r="AU33" s="44">
        <f>COUNTIF(社会!AX40,1)*社会!$AX$10</f>
        <v>0</v>
      </c>
      <c r="AV33" s="45">
        <f>COUNTIF(社会!AY40,1)*社会!$AY$10</f>
        <v>0</v>
      </c>
      <c r="AW33" s="45">
        <f>COUNTIF(社会!AZ40,1)*社会!$AZ$10</f>
        <v>0</v>
      </c>
      <c r="AX33" s="45">
        <f>COUNTIF(社会!BA40,1)*社会!$BA$10</f>
        <v>0</v>
      </c>
      <c r="AY33" s="46">
        <f>COUNTIF(社会!BB40,1)*社会!$BB$10</f>
        <v>0</v>
      </c>
      <c r="AZ33" s="344">
        <f t="shared" si="0"/>
        <v>0</v>
      </c>
      <c r="BA33" s="120"/>
      <c r="BC33" s="7" t="s">
        <v>83</v>
      </c>
      <c r="BD33" s="126">
        <f>社会!AH58</f>
        <v>0</v>
      </c>
      <c r="BF33" s="7" t="s">
        <v>169</v>
      </c>
      <c r="BG33" s="461"/>
      <c r="BI33" s="340">
        <v>30</v>
      </c>
      <c r="BJ33" s="191"/>
      <c r="BK33" s="437"/>
      <c r="BL33" s="463"/>
      <c r="BM33" s="435"/>
    </row>
    <row r="34" spans="1:65" ht="50.25" customHeight="1" x14ac:dyDescent="0.15">
      <c r="A34" s="309">
        <v>31</v>
      </c>
      <c r="B34" s="47">
        <f>COUNTIF(社会!E41,1)*社会!$E$10</f>
        <v>0</v>
      </c>
      <c r="C34" s="48">
        <f>COUNTIF(社会!F41,1)*社会!$F$10</f>
        <v>0</v>
      </c>
      <c r="D34" s="48">
        <f>COUNTIF(社会!G41,1)*社会!$G$10</f>
        <v>0</v>
      </c>
      <c r="E34" s="48">
        <f>COUNTIF(社会!H41,1)*社会!$H$10</f>
        <v>0</v>
      </c>
      <c r="F34" s="49">
        <f>COUNTIF(社会!I41,1)*社会!$I$10</f>
        <v>0</v>
      </c>
      <c r="G34" s="47">
        <f>COUNTIF(社会!J41,1)*社会!$J$10</f>
        <v>0</v>
      </c>
      <c r="H34" s="48">
        <f>COUNTIF(社会!K41,1)*社会!$K$10</f>
        <v>0</v>
      </c>
      <c r="I34" s="48">
        <f>COUNTIF(社会!L41,1)*社会!$L$10</f>
        <v>0</v>
      </c>
      <c r="J34" s="48">
        <f>COUNTIF(社会!M41,1)*社会!$M$10</f>
        <v>0</v>
      </c>
      <c r="K34" s="49">
        <f>COUNTIF(社会!N41,1)*社会!$N$10</f>
        <v>0</v>
      </c>
      <c r="L34" s="47">
        <f>COUNTIF(社会!O41,1)*社会!$O$10</f>
        <v>0</v>
      </c>
      <c r="M34" s="48">
        <f>COUNTIF(社会!P41,1)*社会!$P$10</f>
        <v>0</v>
      </c>
      <c r="N34" s="48">
        <f>COUNTIF(社会!Q41,1)*社会!$Q$10</f>
        <v>0</v>
      </c>
      <c r="O34" s="48">
        <f>COUNTIF(社会!R41,1)*社会!$R$10</f>
        <v>0</v>
      </c>
      <c r="P34" s="49">
        <f>COUNTIF(社会!S41,1)*社会!$S$10</f>
        <v>0</v>
      </c>
      <c r="Q34" s="47">
        <f>COUNTIF(社会!T41,1)*社会!$T$10</f>
        <v>0</v>
      </c>
      <c r="R34" s="48">
        <f>COUNTIF(社会!U41,1)*社会!$U$10</f>
        <v>0</v>
      </c>
      <c r="S34" s="48">
        <f>COUNTIF(社会!V41,1)*社会!$V$10</f>
        <v>0</v>
      </c>
      <c r="T34" s="48">
        <f>COUNTIF(社会!W41,1)*社会!$W$10</f>
        <v>0</v>
      </c>
      <c r="U34" s="49">
        <f>COUNTIF(社会!X41,1)*社会!$X$10</f>
        <v>0</v>
      </c>
      <c r="V34" s="47">
        <f>COUNTIF(社会!Y41,1)*社会!$Y$10</f>
        <v>0</v>
      </c>
      <c r="W34" s="48">
        <f>COUNTIF(社会!Z41,1)*社会!$Z$10</f>
        <v>0</v>
      </c>
      <c r="X34" s="48">
        <f>COUNTIF(社会!AA41,1)*社会!$AA$10</f>
        <v>0</v>
      </c>
      <c r="Y34" s="48">
        <f>COUNTIF(社会!AB41,1)*社会!$AB$10</f>
        <v>0</v>
      </c>
      <c r="Z34" s="49">
        <f>COUNTIF(社会!AC41,1)*社会!$AC$10</f>
        <v>0</v>
      </c>
      <c r="AA34" s="47">
        <f>COUNTIF(社会!AD41,1)*社会!$AD$10</f>
        <v>0</v>
      </c>
      <c r="AB34" s="48">
        <f>COUNTIF(社会!AE41,1)*社会!$AE$10</f>
        <v>0</v>
      </c>
      <c r="AC34" s="48">
        <f>COUNTIF(社会!AF41,1)*社会!$AF$10</f>
        <v>0</v>
      </c>
      <c r="AD34" s="48">
        <f>COUNTIF(社会!AG41,1)*社会!$AG$10</f>
        <v>0</v>
      </c>
      <c r="AE34" s="49">
        <f>COUNTIF(社会!AH41,1)*社会!$AH$10</f>
        <v>0</v>
      </c>
      <c r="AF34" s="47">
        <f>COUNTIF(社会!AI41,1)*社会!$AI$10</f>
        <v>0</v>
      </c>
      <c r="AG34" s="48">
        <f>COUNTIF(社会!AJ41,1)*社会!$AJ$10</f>
        <v>0</v>
      </c>
      <c r="AH34" s="48">
        <f>COUNTIF(社会!AK41,1)*社会!$AK$10</f>
        <v>0</v>
      </c>
      <c r="AI34" s="48">
        <f>COUNTIF(社会!AL41,1)*社会!$AL$10</f>
        <v>0</v>
      </c>
      <c r="AJ34" s="49">
        <f>COUNTIF(社会!AM41,1)*社会!$AM$10</f>
        <v>0</v>
      </c>
      <c r="AK34" s="47">
        <f>COUNTIF(社会!AN41,1)*社会!$AN$10</f>
        <v>0</v>
      </c>
      <c r="AL34" s="48">
        <f>COUNTIF(社会!AO41,1)*社会!$AO$10</f>
        <v>0</v>
      </c>
      <c r="AM34" s="48">
        <f>COUNTIF(社会!AP41,1)*社会!$AP$10</f>
        <v>0</v>
      </c>
      <c r="AN34" s="48">
        <f>COUNTIF(社会!AQ41,1)*社会!$AQ$10</f>
        <v>0</v>
      </c>
      <c r="AO34" s="49">
        <f>COUNTIF(社会!AR41,1)*社会!$AR$10</f>
        <v>0</v>
      </c>
      <c r="AP34" s="47">
        <f>COUNTIF(社会!AS41,1)*社会!$AS$10</f>
        <v>0</v>
      </c>
      <c r="AQ34" s="48">
        <f>COUNTIF(社会!AT41,1)*社会!$AT$10</f>
        <v>0</v>
      </c>
      <c r="AR34" s="48">
        <f>COUNTIF(社会!AU41,1)*社会!$AU$10</f>
        <v>0</v>
      </c>
      <c r="AS34" s="48">
        <f>COUNTIF(社会!AV41,1)*社会!$AV$10</f>
        <v>0</v>
      </c>
      <c r="AT34" s="49">
        <f>COUNTIF(社会!AW41,1)*社会!$AW$10</f>
        <v>0</v>
      </c>
      <c r="AU34" s="47">
        <f>COUNTIF(社会!AX41,1)*社会!$AX$10</f>
        <v>0</v>
      </c>
      <c r="AV34" s="48">
        <f>COUNTIF(社会!AY41,1)*社会!$AY$10</f>
        <v>0</v>
      </c>
      <c r="AW34" s="48">
        <f>COUNTIF(社会!AZ41,1)*社会!$AZ$10</f>
        <v>0</v>
      </c>
      <c r="AX34" s="48">
        <f>COUNTIF(社会!BA41,1)*社会!$BA$10</f>
        <v>0</v>
      </c>
      <c r="AY34" s="49">
        <f>COUNTIF(社会!BB41,1)*社会!$BB$10</f>
        <v>0</v>
      </c>
      <c r="AZ34" s="345">
        <f t="shared" si="0"/>
        <v>0</v>
      </c>
      <c r="BA34" s="120"/>
      <c r="BC34" s="7" t="s">
        <v>84</v>
      </c>
      <c r="BD34" s="126">
        <f>社会!AI58</f>
        <v>0</v>
      </c>
      <c r="BF34" s="7" t="s">
        <v>84</v>
      </c>
      <c r="BG34" s="461"/>
      <c r="BI34" s="340">
        <v>31</v>
      </c>
      <c r="BJ34" s="191"/>
      <c r="BK34" s="438"/>
      <c r="BL34" s="463"/>
      <c r="BM34" s="435"/>
    </row>
    <row r="35" spans="1:65" ht="50.25" customHeight="1" thickBot="1" x14ac:dyDescent="0.2">
      <c r="A35" s="311">
        <v>32</v>
      </c>
      <c r="B35" s="50">
        <f>COUNTIF(社会!E42,1)*社会!$E$10</f>
        <v>0</v>
      </c>
      <c r="C35" s="51">
        <f>COUNTIF(社会!F42,1)*社会!$F$10</f>
        <v>0</v>
      </c>
      <c r="D35" s="51">
        <f>COUNTIF(社会!G42,1)*社会!$G$10</f>
        <v>0</v>
      </c>
      <c r="E35" s="51">
        <f>COUNTIF(社会!H42,1)*社会!$H$10</f>
        <v>0</v>
      </c>
      <c r="F35" s="52">
        <f>COUNTIF(社会!I42,1)*社会!$I$10</f>
        <v>0</v>
      </c>
      <c r="G35" s="53">
        <f>COUNTIF(社会!J42,1)*社会!$J$10</f>
        <v>0</v>
      </c>
      <c r="H35" s="51">
        <f>COUNTIF(社会!K42,1)*社会!$K$10</f>
        <v>0</v>
      </c>
      <c r="I35" s="51">
        <f>COUNTIF(社会!L42,1)*社会!$L$10</f>
        <v>0</v>
      </c>
      <c r="J35" s="51">
        <f>COUNTIF(社会!M42,1)*社会!$M$10</f>
        <v>0</v>
      </c>
      <c r="K35" s="52">
        <f>COUNTIF(社会!N42,1)*社会!$N$10</f>
        <v>0</v>
      </c>
      <c r="L35" s="53">
        <f>COUNTIF(社会!O42,1)*社会!$O$10</f>
        <v>0</v>
      </c>
      <c r="M35" s="51">
        <f>COUNTIF(社会!P42,1)*社会!$P$10</f>
        <v>0</v>
      </c>
      <c r="N35" s="51">
        <f>COUNTIF(社会!Q42,1)*社会!$Q$10</f>
        <v>0</v>
      </c>
      <c r="O35" s="51">
        <f>COUNTIF(社会!R42,1)*社会!$R$10</f>
        <v>0</v>
      </c>
      <c r="P35" s="52">
        <f>COUNTIF(社会!S42,1)*社会!$S$10</f>
        <v>0</v>
      </c>
      <c r="Q35" s="53">
        <f>COUNTIF(社会!T42,1)*社会!$T$10</f>
        <v>0</v>
      </c>
      <c r="R35" s="51">
        <f>COUNTIF(社会!U42,1)*社会!$U$10</f>
        <v>0</v>
      </c>
      <c r="S35" s="51">
        <f>COUNTIF(社会!V42,1)*社会!$V$10</f>
        <v>0</v>
      </c>
      <c r="T35" s="51">
        <f>COUNTIF(社会!W42,1)*社会!$W$10</f>
        <v>0</v>
      </c>
      <c r="U35" s="52">
        <f>COUNTIF(社会!X42,1)*社会!$X$10</f>
        <v>0</v>
      </c>
      <c r="V35" s="53">
        <f>COUNTIF(社会!Y42,1)*社会!$Y$10</f>
        <v>0</v>
      </c>
      <c r="W35" s="51">
        <f>COUNTIF(社会!Z42,1)*社会!$Z$10</f>
        <v>0</v>
      </c>
      <c r="X35" s="51">
        <f>COUNTIF(社会!AA42,1)*社会!$AA$10</f>
        <v>0</v>
      </c>
      <c r="Y35" s="51">
        <f>COUNTIF(社会!AB42,1)*社会!$AB$10</f>
        <v>0</v>
      </c>
      <c r="Z35" s="52">
        <f>COUNTIF(社会!AC42,1)*社会!$AC$10</f>
        <v>0</v>
      </c>
      <c r="AA35" s="53">
        <f>COUNTIF(社会!AD42,1)*社会!$AD$10</f>
        <v>0</v>
      </c>
      <c r="AB35" s="51">
        <f>COUNTIF(社会!AE42,1)*社会!$AE$10</f>
        <v>0</v>
      </c>
      <c r="AC35" s="51">
        <f>COUNTIF(社会!AF42,1)*社会!$AF$10</f>
        <v>0</v>
      </c>
      <c r="AD35" s="51">
        <f>COUNTIF(社会!AG42,1)*社会!$AG$10</f>
        <v>0</v>
      </c>
      <c r="AE35" s="52">
        <f>COUNTIF(社会!AH42,1)*社会!$AH$10</f>
        <v>0</v>
      </c>
      <c r="AF35" s="53">
        <f>COUNTIF(社会!AI42,1)*社会!$AI$10</f>
        <v>0</v>
      </c>
      <c r="AG35" s="51">
        <f>COUNTIF(社会!AJ42,1)*社会!$AJ$10</f>
        <v>0</v>
      </c>
      <c r="AH35" s="51">
        <f>COUNTIF(社会!AK42,1)*社会!$AK$10</f>
        <v>0</v>
      </c>
      <c r="AI35" s="51">
        <f>COUNTIF(社会!AL42,1)*社会!$AL$10</f>
        <v>0</v>
      </c>
      <c r="AJ35" s="52">
        <f>COUNTIF(社会!AM42,1)*社会!$AM$10</f>
        <v>0</v>
      </c>
      <c r="AK35" s="53">
        <f>COUNTIF(社会!AN42,1)*社会!$AN$10</f>
        <v>0</v>
      </c>
      <c r="AL35" s="51">
        <f>COUNTIF(社会!AO42,1)*社会!$AO$10</f>
        <v>0</v>
      </c>
      <c r="AM35" s="51">
        <f>COUNTIF(社会!AP42,1)*社会!$AP$10</f>
        <v>0</v>
      </c>
      <c r="AN35" s="51">
        <f>COUNTIF(社会!AQ42,1)*社会!$AQ$10</f>
        <v>0</v>
      </c>
      <c r="AO35" s="52">
        <f>COUNTIF(社会!AR42,1)*社会!$AR$10</f>
        <v>0</v>
      </c>
      <c r="AP35" s="53">
        <f>COUNTIF(社会!AS42,1)*社会!$AS$10</f>
        <v>0</v>
      </c>
      <c r="AQ35" s="51">
        <f>COUNTIF(社会!AT42,1)*社会!$AT$10</f>
        <v>0</v>
      </c>
      <c r="AR35" s="51">
        <f>COUNTIF(社会!AU42,1)*社会!$AU$10</f>
        <v>0</v>
      </c>
      <c r="AS35" s="51">
        <f>COUNTIF(社会!AV42,1)*社会!$AV$10</f>
        <v>0</v>
      </c>
      <c r="AT35" s="52">
        <f>COUNTIF(社会!AW42,1)*社会!$AW$10</f>
        <v>0</v>
      </c>
      <c r="AU35" s="53">
        <f>COUNTIF(社会!AX42,1)*社会!$AX$10</f>
        <v>0</v>
      </c>
      <c r="AV35" s="51">
        <f>COUNTIF(社会!AY42,1)*社会!$AY$10</f>
        <v>0</v>
      </c>
      <c r="AW35" s="51">
        <f>COUNTIF(社会!AZ42,1)*社会!$AZ$10</f>
        <v>0</v>
      </c>
      <c r="AX35" s="51">
        <f>COUNTIF(社会!BA42,1)*社会!$BA$10</f>
        <v>0</v>
      </c>
      <c r="AY35" s="52">
        <f>COUNTIF(社会!BB42,1)*社会!$BB$10</f>
        <v>0</v>
      </c>
      <c r="AZ35" s="347">
        <f t="shared" si="0"/>
        <v>0</v>
      </c>
      <c r="BA35" s="120"/>
      <c r="BC35" s="7" t="s">
        <v>85</v>
      </c>
      <c r="BD35" s="126">
        <f>社会!AJ58</f>
        <v>0</v>
      </c>
      <c r="BF35" s="7" t="s">
        <v>170</v>
      </c>
      <c r="BG35" s="461"/>
      <c r="BI35" s="340">
        <v>32</v>
      </c>
      <c r="BJ35" s="191"/>
      <c r="BK35" s="438"/>
      <c r="BL35" s="463"/>
      <c r="BM35" s="435"/>
    </row>
    <row r="36" spans="1:65" ht="50.25" customHeight="1" x14ac:dyDescent="0.15">
      <c r="A36" s="114">
        <v>33</v>
      </c>
      <c r="B36" s="41">
        <f>COUNTIF(社会!E43,1)*社会!$E$10</f>
        <v>0</v>
      </c>
      <c r="C36" s="42">
        <f>COUNTIF(社会!F43,1)*社会!$F$10</f>
        <v>0</v>
      </c>
      <c r="D36" s="42">
        <f>COUNTIF(社会!G43,1)*社会!$G$10</f>
        <v>0</v>
      </c>
      <c r="E36" s="42">
        <f>COUNTIF(社会!H43,1)*社会!$H$10</f>
        <v>0</v>
      </c>
      <c r="F36" s="43">
        <f>COUNTIF(社会!I43,1)*社会!$I$10</f>
        <v>0</v>
      </c>
      <c r="G36" s="41">
        <f>COUNTIF(社会!J43,1)*社会!$J$10</f>
        <v>0</v>
      </c>
      <c r="H36" s="42">
        <f>COUNTIF(社会!K43,1)*社会!$K$10</f>
        <v>0</v>
      </c>
      <c r="I36" s="42">
        <f>COUNTIF(社会!L43,1)*社会!$L$10</f>
        <v>0</v>
      </c>
      <c r="J36" s="42">
        <f>COUNTIF(社会!M43,1)*社会!$M$10</f>
        <v>0</v>
      </c>
      <c r="K36" s="43">
        <f>COUNTIF(社会!N43,1)*社会!$N$10</f>
        <v>0</v>
      </c>
      <c r="L36" s="41">
        <f>COUNTIF(社会!O43,1)*社会!$O$10</f>
        <v>0</v>
      </c>
      <c r="M36" s="42">
        <f>COUNTIF(社会!P43,1)*社会!$P$10</f>
        <v>0</v>
      </c>
      <c r="N36" s="42">
        <f>COUNTIF(社会!Q43,1)*社会!$Q$10</f>
        <v>0</v>
      </c>
      <c r="O36" s="42">
        <f>COUNTIF(社会!R43,1)*社会!$R$10</f>
        <v>0</v>
      </c>
      <c r="P36" s="43">
        <f>COUNTIF(社会!S43,1)*社会!$S$10</f>
        <v>0</v>
      </c>
      <c r="Q36" s="41">
        <f>COUNTIF(社会!T43,1)*社会!$T$10</f>
        <v>0</v>
      </c>
      <c r="R36" s="42">
        <f>COUNTIF(社会!U43,1)*社会!$U$10</f>
        <v>0</v>
      </c>
      <c r="S36" s="42">
        <f>COUNTIF(社会!V43,1)*社会!$V$10</f>
        <v>0</v>
      </c>
      <c r="T36" s="42">
        <f>COUNTIF(社会!W43,1)*社会!$W$10</f>
        <v>0</v>
      </c>
      <c r="U36" s="43">
        <f>COUNTIF(社会!X43,1)*社会!$X$10</f>
        <v>0</v>
      </c>
      <c r="V36" s="41">
        <f>COUNTIF(社会!Y43,1)*社会!$Y$10</f>
        <v>0</v>
      </c>
      <c r="W36" s="42">
        <f>COUNTIF(社会!Z43,1)*社会!$Z$10</f>
        <v>0</v>
      </c>
      <c r="X36" s="42">
        <f>COUNTIF(社会!AA43,1)*社会!$AA$10</f>
        <v>0</v>
      </c>
      <c r="Y36" s="42">
        <f>COUNTIF(社会!AB43,1)*社会!$AB$10</f>
        <v>0</v>
      </c>
      <c r="Z36" s="43">
        <f>COUNTIF(社会!AC43,1)*社会!$AC$10</f>
        <v>0</v>
      </c>
      <c r="AA36" s="41">
        <f>COUNTIF(社会!AD43,1)*社会!$AD$10</f>
        <v>0</v>
      </c>
      <c r="AB36" s="42">
        <f>COUNTIF(社会!AE43,1)*社会!$AE$10</f>
        <v>0</v>
      </c>
      <c r="AC36" s="42">
        <f>COUNTIF(社会!AF43,1)*社会!$AF$10</f>
        <v>0</v>
      </c>
      <c r="AD36" s="42">
        <f>COUNTIF(社会!AG43,1)*社会!$AG$10</f>
        <v>0</v>
      </c>
      <c r="AE36" s="43">
        <f>COUNTIF(社会!AH43,1)*社会!$AH$10</f>
        <v>0</v>
      </c>
      <c r="AF36" s="41">
        <f>COUNTIF(社会!AI43,1)*社会!$AI$10</f>
        <v>0</v>
      </c>
      <c r="AG36" s="42">
        <f>COUNTIF(社会!AJ43,1)*社会!$AJ$10</f>
        <v>0</v>
      </c>
      <c r="AH36" s="42">
        <f>COUNTIF(社会!AK43,1)*社会!$AK$10</f>
        <v>0</v>
      </c>
      <c r="AI36" s="42">
        <f>COUNTIF(社会!AL43,1)*社会!$AL$10</f>
        <v>0</v>
      </c>
      <c r="AJ36" s="43">
        <f>COUNTIF(社会!AM43,1)*社会!$AM$10</f>
        <v>0</v>
      </c>
      <c r="AK36" s="41">
        <f>COUNTIF(社会!AN43,1)*社会!$AN$10</f>
        <v>0</v>
      </c>
      <c r="AL36" s="42">
        <f>COUNTIF(社会!AO43,1)*社会!$AO$10</f>
        <v>0</v>
      </c>
      <c r="AM36" s="42">
        <f>COUNTIF(社会!AP43,1)*社会!$AP$10</f>
        <v>0</v>
      </c>
      <c r="AN36" s="42">
        <f>COUNTIF(社会!AQ43,1)*社会!$AQ$10</f>
        <v>0</v>
      </c>
      <c r="AO36" s="43">
        <f>COUNTIF(社会!AR43,1)*社会!$AR$10</f>
        <v>0</v>
      </c>
      <c r="AP36" s="41">
        <f>COUNTIF(社会!AS43,1)*社会!$AS$10</f>
        <v>0</v>
      </c>
      <c r="AQ36" s="42">
        <f>COUNTIF(社会!AT43,1)*社会!$AT$10</f>
        <v>0</v>
      </c>
      <c r="AR36" s="42">
        <f>COUNTIF(社会!AU43,1)*社会!$AU$10</f>
        <v>0</v>
      </c>
      <c r="AS36" s="42">
        <f>COUNTIF(社会!AV43,1)*社会!$AV$10</f>
        <v>0</v>
      </c>
      <c r="AT36" s="43">
        <f>COUNTIF(社会!AW43,1)*社会!$AW$10</f>
        <v>0</v>
      </c>
      <c r="AU36" s="41">
        <f>COUNTIF(社会!AX43,1)*社会!$AX$10</f>
        <v>0</v>
      </c>
      <c r="AV36" s="42">
        <f>COUNTIF(社会!AY43,1)*社会!$AY$10</f>
        <v>0</v>
      </c>
      <c r="AW36" s="42">
        <f>COUNTIF(社会!AZ43,1)*社会!$AZ$10</f>
        <v>0</v>
      </c>
      <c r="AX36" s="42">
        <f>COUNTIF(社会!BA43,1)*社会!$BA$10</f>
        <v>0</v>
      </c>
      <c r="AY36" s="43">
        <f>COUNTIF(社会!BB43,1)*社会!$BB$10</f>
        <v>0</v>
      </c>
      <c r="AZ36" s="348">
        <f t="shared" si="0"/>
        <v>0</v>
      </c>
      <c r="BA36" s="120"/>
      <c r="BC36" s="7" t="s">
        <v>86</v>
      </c>
      <c r="BD36" s="126">
        <f>社会!AK58</f>
        <v>0</v>
      </c>
      <c r="BF36" s="7" t="s">
        <v>171</v>
      </c>
      <c r="BG36" s="461"/>
      <c r="BI36" s="340">
        <v>33</v>
      </c>
      <c r="BJ36" s="191"/>
      <c r="BK36" s="437"/>
      <c r="BL36" s="463"/>
      <c r="BM36" s="435"/>
    </row>
    <row r="37" spans="1:65" ht="50.25" customHeight="1" thickBot="1" x14ac:dyDescent="0.2">
      <c r="A37" s="307">
        <v>34</v>
      </c>
      <c r="B37" s="44">
        <f>COUNTIF(社会!E44,1)*社会!$E$10</f>
        <v>0</v>
      </c>
      <c r="C37" s="45">
        <f>COUNTIF(社会!F44,1)*社会!$F$10</f>
        <v>0</v>
      </c>
      <c r="D37" s="45">
        <f>COUNTIF(社会!G44,1)*社会!$G$10</f>
        <v>0</v>
      </c>
      <c r="E37" s="45">
        <f>COUNTIF(社会!H44,1)*社会!$H$10</f>
        <v>0</v>
      </c>
      <c r="F37" s="46">
        <f>COUNTIF(社会!I44,1)*社会!$I$10</f>
        <v>0</v>
      </c>
      <c r="G37" s="44">
        <f>COUNTIF(社会!J44,1)*社会!$J$10</f>
        <v>0</v>
      </c>
      <c r="H37" s="45">
        <f>COUNTIF(社会!K44,1)*社会!$K$10</f>
        <v>0</v>
      </c>
      <c r="I37" s="45">
        <f>COUNTIF(社会!L44,1)*社会!$L$10</f>
        <v>0</v>
      </c>
      <c r="J37" s="45">
        <f>COUNTIF(社会!M44,1)*社会!$M$10</f>
        <v>0</v>
      </c>
      <c r="K37" s="46">
        <f>COUNTIF(社会!N44,1)*社会!$N$10</f>
        <v>0</v>
      </c>
      <c r="L37" s="44">
        <f>COUNTIF(社会!O44,1)*社会!$O$10</f>
        <v>0</v>
      </c>
      <c r="M37" s="45">
        <f>COUNTIF(社会!P44,1)*社会!$P$10</f>
        <v>0</v>
      </c>
      <c r="N37" s="45">
        <f>COUNTIF(社会!Q44,1)*社会!$Q$10</f>
        <v>0</v>
      </c>
      <c r="O37" s="45">
        <f>COUNTIF(社会!R44,1)*社会!$R$10</f>
        <v>0</v>
      </c>
      <c r="P37" s="46">
        <f>COUNTIF(社会!S44,1)*社会!$S$10</f>
        <v>0</v>
      </c>
      <c r="Q37" s="44">
        <f>COUNTIF(社会!T44,1)*社会!$T$10</f>
        <v>0</v>
      </c>
      <c r="R37" s="45">
        <f>COUNTIF(社会!U44,1)*社会!$U$10</f>
        <v>0</v>
      </c>
      <c r="S37" s="45">
        <f>COUNTIF(社会!V44,1)*社会!$V$10</f>
        <v>0</v>
      </c>
      <c r="T37" s="45">
        <f>COUNTIF(社会!W44,1)*社会!$W$10</f>
        <v>0</v>
      </c>
      <c r="U37" s="46">
        <f>COUNTIF(社会!X44,1)*社会!$X$10</f>
        <v>0</v>
      </c>
      <c r="V37" s="44">
        <f>COUNTIF(社会!Y44,1)*社会!$Y$10</f>
        <v>0</v>
      </c>
      <c r="W37" s="45">
        <f>COUNTIF(社会!Z44,1)*社会!$Z$10</f>
        <v>0</v>
      </c>
      <c r="X37" s="45">
        <f>COUNTIF(社会!AA44,1)*社会!$AA$10</f>
        <v>0</v>
      </c>
      <c r="Y37" s="45">
        <f>COUNTIF(社会!AB44,1)*社会!$AB$10</f>
        <v>0</v>
      </c>
      <c r="Z37" s="46">
        <f>COUNTIF(社会!AC44,1)*社会!$AC$10</f>
        <v>0</v>
      </c>
      <c r="AA37" s="44">
        <f>COUNTIF(社会!AD44,1)*社会!$AD$10</f>
        <v>0</v>
      </c>
      <c r="AB37" s="45">
        <f>COUNTIF(社会!AE44,1)*社会!$AE$10</f>
        <v>0</v>
      </c>
      <c r="AC37" s="45">
        <f>COUNTIF(社会!AF44,1)*社会!$AF$10</f>
        <v>0</v>
      </c>
      <c r="AD37" s="45">
        <f>COUNTIF(社会!AG44,1)*社会!$AG$10</f>
        <v>0</v>
      </c>
      <c r="AE37" s="46">
        <f>COUNTIF(社会!AH44,1)*社会!$AH$10</f>
        <v>0</v>
      </c>
      <c r="AF37" s="44">
        <f>COUNTIF(社会!AI44,1)*社会!$AI$10</f>
        <v>0</v>
      </c>
      <c r="AG37" s="45">
        <f>COUNTIF(社会!AJ44,1)*社会!$AJ$10</f>
        <v>0</v>
      </c>
      <c r="AH37" s="45">
        <f>COUNTIF(社会!AK44,1)*社会!$AK$10</f>
        <v>0</v>
      </c>
      <c r="AI37" s="45">
        <f>COUNTIF(社会!AL44,1)*社会!$AL$10</f>
        <v>0</v>
      </c>
      <c r="AJ37" s="46">
        <f>COUNTIF(社会!AM44,1)*社会!$AM$10</f>
        <v>0</v>
      </c>
      <c r="AK37" s="44">
        <f>COUNTIF(社会!AN44,1)*社会!$AN$10</f>
        <v>0</v>
      </c>
      <c r="AL37" s="45">
        <f>COUNTIF(社会!AO44,1)*社会!$AO$10</f>
        <v>0</v>
      </c>
      <c r="AM37" s="45">
        <f>COUNTIF(社会!AP44,1)*社会!$AP$10</f>
        <v>0</v>
      </c>
      <c r="AN37" s="45">
        <f>COUNTIF(社会!AQ44,1)*社会!$AQ$10</f>
        <v>0</v>
      </c>
      <c r="AO37" s="46">
        <f>COUNTIF(社会!AR44,1)*社会!$AR$10</f>
        <v>0</v>
      </c>
      <c r="AP37" s="44">
        <f>COUNTIF(社会!AS44,1)*社会!$AS$10</f>
        <v>0</v>
      </c>
      <c r="AQ37" s="45">
        <f>COUNTIF(社会!AT44,1)*社会!$AT$10</f>
        <v>0</v>
      </c>
      <c r="AR37" s="45">
        <f>COUNTIF(社会!AU44,1)*社会!$AU$10</f>
        <v>0</v>
      </c>
      <c r="AS37" s="45">
        <f>COUNTIF(社会!AV44,1)*社会!$AV$10</f>
        <v>0</v>
      </c>
      <c r="AT37" s="46">
        <f>COUNTIF(社会!AW44,1)*社会!$AW$10</f>
        <v>0</v>
      </c>
      <c r="AU37" s="44">
        <f>COUNTIF(社会!AX44,1)*社会!$AX$10</f>
        <v>0</v>
      </c>
      <c r="AV37" s="45">
        <f>COUNTIF(社会!AY44,1)*社会!$AY$10</f>
        <v>0</v>
      </c>
      <c r="AW37" s="45">
        <f>COUNTIF(社会!AZ44,1)*社会!$AZ$10</f>
        <v>0</v>
      </c>
      <c r="AX37" s="45">
        <f>COUNTIF(社会!BA44,1)*社会!$BA$10</f>
        <v>0</v>
      </c>
      <c r="AY37" s="46">
        <f>COUNTIF(社会!BB44,1)*社会!$BB$10</f>
        <v>0</v>
      </c>
      <c r="AZ37" s="344">
        <f t="shared" si="0"/>
        <v>0</v>
      </c>
      <c r="BA37" s="120"/>
      <c r="BC37" s="7" t="s">
        <v>87</v>
      </c>
      <c r="BD37" s="126">
        <f>社会!AL58</f>
        <v>0</v>
      </c>
      <c r="BF37" s="7" t="s">
        <v>172</v>
      </c>
      <c r="BG37" s="461"/>
      <c r="BI37" s="340">
        <v>34</v>
      </c>
      <c r="BJ37" s="191"/>
      <c r="BK37" s="191"/>
      <c r="BL37" s="463"/>
      <c r="BM37" s="435"/>
    </row>
    <row r="38" spans="1:65" ht="50.25" customHeight="1" x14ac:dyDescent="0.15">
      <c r="A38" s="309">
        <v>35</v>
      </c>
      <c r="B38" s="47">
        <f>COUNTIF(社会!E45,1)*社会!$E$10</f>
        <v>0</v>
      </c>
      <c r="C38" s="48">
        <f>COUNTIF(社会!F45,1)*社会!$F$10</f>
        <v>0</v>
      </c>
      <c r="D38" s="48">
        <f>COUNTIF(社会!G45,1)*社会!$G$10</f>
        <v>0</v>
      </c>
      <c r="E38" s="48">
        <f>COUNTIF(社会!H45,1)*社会!$H$10</f>
        <v>0</v>
      </c>
      <c r="F38" s="49">
        <f>COUNTIF(社会!I45,1)*社会!$I$10</f>
        <v>0</v>
      </c>
      <c r="G38" s="47">
        <f>COUNTIF(社会!J45,1)*社会!$J$10</f>
        <v>0</v>
      </c>
      <c r="H38" s="48">
        <f>COUNTIF(社会!K45,1)*社会!$K$10</f>
        <v>0</v>
      </c>
      <c r="I38" s="48">
        <f>COUNTIF(社会!L45,1)*社会!$L$10</f>
        <v>0</v>
      </c>
      <c r="J38" s="48">
        <f>COUNTIF(社会!M45,1)*社会!$M$10</f>
        <v>0</v>
      </c>
      <c r="K38" s="49">
        <f>COUNTIF(社会!N45,1)*社会!$N$10</f>
        <v>0</v>
      </c>
      <c r="L38" s="47">
        <f>COUNTIF(社会!O45,1)*社会!$O$10</f>
        <v>0</v>
      </c>
      <c r="M38" s="48">
        <f>COUNTIF(社会!P45,1)*社会!$P$10</f>
        <v>0</v>
      </c>
      <c r="N38" s="48">
        <f>COUNTIF(社会!Q45,1)*社会!$Q$10</f>
        <v>0</v>
      </c>
      <c r="O38" s="48">
        <f>COUNTIF(社会!R45,1)*社会!$R$10</f>
        <v>0</v>
      </c>
      <c r="P38" s="49">
        <f>COUNTIF(社会!S45,1)*社会!$S$10</f>
        <v>0</v>
      </c>
      <c r="Q38" s="47">
        <f>COUNTIF(社会!T45,1)*社会!$T$10</f>
        <v>0</v>
      </c>
      <c r="R38" s="48">
        <f>COUNTIF(社会!U45,1)*社会!$U$10</f>
        <v>0</v>
      </c>
      <c r="S38" s="48">
        <f>COUNTIF(社会!V45,1)*社会!$V$10</f>
        <v>0</v>
      </c>
      <c r="T38" s="48">
        <f>COUNTIF(社会!W45,1)*社会!$W$10</f>
        <v>0</v>
      </c>
      <c r="U38" s="49">
        <f>COUNTIF(社会!X45,1)*社会!$X$10</f>
        <v>0</v>
      </c>
      <c r="V38" s="47">
        <f>COUNTIF(社会!Y45,1)*社会!$Y$10</f>
        <v>0</v>
      </c>
      <c r="W38" s="48">
        <f>COUNTIF(社会!Z45,1)*社会!$Z$10</f>
        <v>0</v>
      </c>
      <c r="X38" s="48">
        <f>COUNTIF(社会!AA45,1)*社会!$AA$10</f>
        <v>0</v>
      </c>
      <c r="Y38" s="48">
        <f>COUNTIF(社会!AB45,1)*社会!$AB$10</f>
        <v>0</v>
      </c>
      <c r="Z38" s="49">
        <f>COUNTIF(社会!AC45,1)*社会!$AC$10</f>
        <v>0</v>
      </c>
      <c r="AA38" s="47">
        <f>COUNTIF(社会!AD45,1)*社会!$AD$10</f>
        <v>0</v>
      </c>
      <c r="AB38" s="48">
        <f>COUNTIF(社会!AE45,1)*社会!$AE$10</f>
        <v>0</v>
      </c>
      <c r="AC38" s="48">
        <f>COUNTIF(社会!AF45,1)*社会!$AF$10</f>
        <v>0</v>
      </c>
      <c r="AD38" s="48">
        <f>COUNTIF(社会!AG45,1)*社会!$AG$10</f>
        <v>0</v>
      </c>
      <c r="AE38" s="49">
        <f>COUNTIF(社会!AH45,1)*社会!$AH$10</f>
        <v>0</v>
      </c>
      <c r="AF38" s="47">
        <f>COUNTIF(社会!AI45,1)*社会!$AI$10</f>
        <v>0</v>
      </c>
      <c r="AG38" s="48">
        <f>COUNTIF(社会!AJ45,1)*社会!$AJ$10</f>
        <v>0</v>
      </c>
      <c r="AH38" s="48">
        <f>COUNTIF(社会!AK45,1)*社会!$AK$10</f>
        <v>0</v>
      </c>
      <c r="AI38" s="48">
        <f>COUNTIF(社会!AL45,1)*社会!$AL$10</f>
        <v>0</v>
      </c>
      <c r="AJ38" s="49">
        <f>COUNTIF(社会!AM45,1)*社会!$AM$10</f>
        <v>0</v>
      </c>
      <c r="AK38" s="47">
        <f>COUNTIF(社会!AN45,1)*社会!$AN$10</f>
        <v>0</v>
      </c>
      <c r="AL38" s="48">
        <f>COUNTIF(社会!AO45,1)*社会!$AO$10</f>
        <v>0</v>
      </c>
      <c r="AM38" s="48">
        <f>COUNTIF(社会!AP45,1)*社会!$AP$10</f>
        <v>0</v>
      </c>
      <c r="AN38" s="48">
        <f>COUNTIF(社会!AQ45,1)*社会!$AQ$10</f>
        <v>0</v>
      </c>
      <c r="AO38" s="49">
        <f>COUNTIF(社会!AR45,1)*社会!$AR$10</f>
        <v>0</v>
      </c>
      <c r="AP38" s="47">
        <f>COUNTIF(社会!AS45,1)*社会!$AS$10</f>
        <v>0</v>
      </c>
      <c r="AQ38" s="48">
        <f>COUNTIF(社会!AT45,1)*社会!$AT$10</f>
        <v>0</v>
      </c>
      <c r="AR38" s="48">
        <f>COUNTIF(社会!AU45,1)*社会!$AU$10</f>
        <v>0</v>
      </c>
      <c r="AS38" s="48">
        <f>COUNTIF(社会!AV45,1)*社会!$AV$10</f>
        <v>0</v>
      </c>
      <c r="AT38" s="49">
        <f>COUNTIF(社会!AW45,1)*社会!$AW$10</f>
        <v>0</v>
      </c>
      <c r="AU38" s="47">
        <f>COUNTIF(社会!AX45,1)*社会!$AX$10</f>
        <v>0</v>
      </c>
      <c r="AV38" s="48">
        <f>COUNTIF(社会!AY45,1)*社会!$AY$10</f>
        <v>0</v>
      </c>
      <c r="AW38" s="48">
        <f>COUNTIF(社会!AZ45,1)*社会!$AZ$10</f>
        <v>0</v>
      </c>
      <c r="AX38" s="48">
        <f>COUNTIF(社会!BA45,1)*社会!$BA$10</f>
        <v>0</v>
      </c>
      <c r="AY38" s="49">
        <f>COUNTIF(社会!BB45,1)*社会!$BB$10</f>
        <v>0</v>
      </c>
      <c r="AZ38" s="345">
        <f t="shared" si="0"/>
        <v>0</v>
      </c>
      <c r="BA38" s="120"/>
      <c r="BC38" s="9" t="s">
        <v>88</v>
      </c>
      <c r="BD38" s="126">
        <f>社会!AM58</f>
        <v>0</v>
      </c>
      <c r="BF38" s="7" t="s">
        <v>173</v>
      </c>
      <c r="BG38" s="461"/>
      <c r="BI38" s="340">
        <v>35</v>
      </c>
      <c r="BJ38" s="191"/>
      <c r="BK38" s="191"/>
      <c r="BL38" s="463"/>
      <c r="BM38" s="432"/>
    </row>
    <row r="39" spans="1:65" ht="50.25" customHeight="1" thickBot="1" x14ac:dyDescent="0.2">
      <c r="A39" s="311">
        <v>36</v>
      </c>
      <c r="B39" s="50">
        <f>COUNTIF(社会!E46,1)*社会!$E$10</f>
        <v>0</v>
      </c>
      <c r="C39" s="51">
        <f>COUNTIF(社会!F46,1)*社会!$F$10</f>
        <v>0</v>
      </c>
      <c r="D39" s="51">
        <f>COUNTIF(社会!G46,1)*社会!$G$10</f>
        <v>0</v>
      </c>
      <c r="E39" s="51">
        <f>COUNTIF(社会!H46,1)*社会!$H$10</f>
        <v>0</v>
      </c>
      <c r="F39" s="52">
        <f>COUNTIF(社会!I46,1)*社会!$I$10</f>
        <v>0</v>
      </c>
      <c r="G39" s="53">
        <f>COUNTIF(社会!J46,1)*社会!$J$10</f>
        <v>0</v>
      </c>
      <c r="H39" s="51">
        <f>COUNTIF(社会!K46,1)*社会!$K$10</f>
        <v>0</v>
      </c>
      <c r="I39" s="51">
        <f>COUNTIF(社会!L46,1)*社会!$L$10</f>
        <v>0</v>
      </c>
      <c r="J39" s="51">
        <f>COUNTIF(社会!M46,1)*社会!$M$10</f>
        <v>0</v>
      </c>
      <c r="K39" s="52">
        <f>COUNTIF(社会!N46,1)*社会!$N$10</f>
        <v>0</v>
      </c>
      <c r="L39" s="53">
        <f>COUNTIF(社会!O46,1)*社会!$O$10</f>
        <v>0</v>
      </c>
      <c r="M39" s="51">
        <f>COUNTIF(社会!P46,1)*社会!$P$10</f>
        <v>0</v>
      </c>
      <c r="N39" s="51">
        <f>COUNTIF(社会!Q46,1)*社会!$Q$10</f>
        <v>0</v>
      </c>
      <c r="O39" s="51">
        <f>COUNTIF(社会!R46,1)*社会!$R$10</f>
        <v>0</v>
      </c>
      <c r="P39" s="52">
        <f>COUNTIF(社会!S46,1)*社会!$S$10</f>
        <v>0</v>
      </c>
      <c r="Q39" s="53">
        <f>COUNTIF(社会!T46,1)*社会!$T$10</f>
        <v>0</v>
      </c>
      <c r="R39" s="51">
        <f>COUNTIF(社会!U46,1)*社会!$U$10</f>
        <v>0</v>
      </c>
      <c r="S39" s="51">
        <f>COUNTIF(社会!V46,1)*社会!$V$10</f>
        <v>0</v>
      </c>
      <c r="T39" s="51">
        <f>COUNTIF(社会!W46,1)*社会!$W$10</f>
        <v>0</v>
      </c>
      <c r="U39" s="52">
        <f>COUNTIF(社会!X46,1)*社会!$X$10</f>
        <v>0</v>
      </c>
      <c r="V39" s="53">
        <f>COUNTIF(社会!Y46,1)*社会!$Y$10</f>
        <v>0</v>
      </c>
      <c r="W39" s="51">
        <f>COUNTIF(社会!Z46,1)*社会!$Z$10</f>
        <v>0</v>
      </c>
      <c r="X39" s="51">
        <f>COUNTIF(社会!AA46,1)*社会!$AA$10</f>
        <v>0</v>
      </c>
      <c r="Y39" s="51">
        <f>COUNTIF(社会!AB46,1)*社会!$AB$10</f>
        <v>0</v>
      </c>
      <c r="Z39" s="52">
        <f>COUNTIF(社会!AC46,1)*社会!$AC$10</f>
        <v>0</v>
      </c>
      <c r="AA39" s="53">
        <f>COUNTIF(社会!AD46,1)*社会!$AD$10</f>
        <v>0</v>
      </c>
      <c r="AB39" s="51">
        <f>COUNTIF(社会!AE46,1)*社会!$AE$10</f>
        <v>0</v>
      </c>
      <c r="AC39" s="51">
        <f>COUNTIF(社会!AF46,1)*社会!$AF$10</f>
        <v>0</v>
      </c>
      <c r="AD39" s="51">
        <f>COUNTIF(社会!AG46,1)*社会!$AG$10</f>
        <v>0</v>
      </c>
      <c r="AE39" s="52">
        <f>COUNTIF(社会!AH46,1)*社会!$AH$10</f>
        <v>0</v>
      </c>
      <c r="AF39" s="53">
        <f>COUNTIF(社会!AI46,1)*社会!$AI$10</f>
        <v>0</v>
      </c>
      <c r="AG39" s="51">
        <f>COUNTIF(社会!AJ46,1)*社会!$AJ$10</f>
        <v>0</v>
      </c>
      <c r="AH39" s="51">
        <f>COUNTIF(社会!AK46,1)*社会!$AK$10</f>
        <v>0</v>
      </c>
      <c r="AI39" s="51">
        <f>COUNTIF(社会!AL46,1)*社会!$AL$10</f>
        <v>0</v>
      </c>
      <c r="AJ39" s="52">
        <f>COUNTIF(社会!AM46,1)*社会!$AM$10</f>
        <v>0</v>
      </c>
      <c r="AK39" s="53">
        <f>COUNTIF(社会!AN46,1)*社会!$AN$10</f>
        <v>0</v>
      </c>
      <c r="AL39" s="51">
        <f>COUNTIF(社会!AO46,1)*社会!$AO$10</f>
        <v>0</v>
      </c>
      <c r="AM39" s="51">
        <f>COUNTIF(社会!AP46,1)*社会!$AP$10</f>
        <v>0</v>
      </c>
      <c r="AN39" s="51">
        <f>COUNTIF(社会!AQ46,1)*社会!$AQ$10</f>
        <v>0</v>
      </c>
      <c r="AO39" s="52">
        <f>COUNTIF(社会!AR46,1)*社会!$AR$10</f>
        <v>0</v>
      </c>
      <c r="AP39" s="53">
        <f>COUNTIF(社会!AS46,1)*社会!$AS$10</f>
        <v>0</v>
      </c>
      <c r="AQ39" s="51">
        <f>COUNTIF(社会!AT46,1)*社会!$AT$10</f>
        <v>0</v>
      </c>
      <c r="AR39" s="51">
        <f>COUNTIF(社会!AU46,1)*社会!$AU$10</f>
        <v>0</v>
      </c>
      <c r="AS39" s="51">
        <f>COUNTIF(社会!AV46,1)*社会!$AV$10</f>
        <v>0</v>
      </c>
      <c r="AT39" s="52">
        <f>COUNTIF(社会!AW46,1)*社会!$AW$10</f>
        <v>0</v>
      </c>
      <c r="AU39" s="53">
        <f>COUNTIF(社会!AX46,1)*社会!$AX$10</f>
        <v>0</v>
      </c>
      <c r="AV39" s="51">
        <f>COUNTIF(社会!AY46,1)*社会!$AY$10</f>
        <v>0</v>
      </c>
      <c r="AW39" s="51">
        <f>COUNTIF(社会!AZ46,1)*社会!$AZ$10</f>
        <v>0</v>
      </c>
      <c r="AX39" s="51">
        <f>COUNTIF(社会!BA46,1)*社会!$BA$10</f>
        <v>0</v>
      </c>
      <c r="AY39" s="52">
        <f>COUNTIF(社会!BB46,1)*社会!$BB$10</f>
        <v>0</v>
      </c>
      <c r="AZ39" s="346">
        <f t="shared" si="0"/>
        <v>0</v>
      </c>
      <c r="BA39" s="120"/>
      <c r="BC39" s="25" t="s">
        <v>91</v>
      </c>
      <c r="BD39" s="126">
        <f>社会!AN58</f>
        <v>0</v>
      </c>
      <c r="BF39" s="7" t="s">
        <v>174</v>
      </c>
      <c r="BG39" s="168"/>
      <c r="BI39" s="340">
        <v>36</v>
      </c>
      <c r="BJ39" s="191"/>
      <c r="BK39" s="438"/>
      <c r="BL39" s="121"/>
      <c r="BM39" s="432"/>
    </row>
    <row r="40" spans="1:65" ht="50.25" customHeight="1" x14ac:dyDescent="0.15">
      <c r="A40" s="114">
        <v>37</v>
      </c>
      <c r="B40" s="41">
        <f>COUNTIF(社会!E47,1)*社会!$E$10</f>
        <v>0</v>
      </c>
      <c r="C40" s="42">
        <f>COUNTIF(社会!F47,1)*社会!$F$10</f>
        <v>0</v>
      </c>
      <c r="D40" s="42">
        <f>COUNTIF(社会!G47,1)*社会!$G$10</f>
        <v>0</v>
      </c>
      <c r="E40" s="42">
        <f>COUNTIF(社会!H47,1)*社会!$H$10</f>
        <v>0</v>
      </c>
      <c r="F40" s="43">
        <f>COUNTIF(社会!I47,1)*社会!$I$10</f>
        <v>0</v>
      </c>
      <c r="G40" s="41">
        <f>COUNTIF(社会!J47,1)*社会!$J$10</f>
        <v>0</v>
      </c>
      <c r="H40" s="42">
        <f>COUNTIF(社会!K47,1)*社会!$K$10</f>
        <v>0</v>
      </c>
      <c r="I40" s="42">
        <f>COUNTIF(社会!L47,1)*社会!$L$10</f>
        <v>0</v>
      </c>
      <c r="J40" s="42">
        <f>COUNTIF(社会!M47,1)*社会!$M$10</f>
        <v>0</v>
      </c>
      <c r="K40" s="43">
        <f>COUNTIF(社会!N47,1)*社会!$N$10</f>
        <v>0</v>
      </c>
      <c r="L40" s="41">
        <f>COUNTIF(社会!O47,1)*社会!$O$10</f>
        <v>0</v>
      </c>
      <c r="M40" s="42">
        <f>COUNTIF(社会!P47,1)*社会!$P$10</f>
        <v>0</v>
      </c>
      <c r="N40" s="42">
        <f>COUNTIF(社会!Q47,1)*社会!$Q$10</f>
        <v>0</v>
      </c>
      <c r="O40" s="42">
        <f>COUNTIF(社会!R47,1)*社会!$R$10</f>
        <v>0</v>
      </c>
      <c r="P40" s="43">
        <f>COUNTIF(社会!S47,1)*社会!$S$10</f>
        <v>0</v>
      </c>
      <c r="Q40" s="41">
        <f>COUNTIF(社会!T47,1)*社会!$T$10</f>
        <v>0</v>
      </c>
      <c r="R40" s="42">
        <f>COUNTIF(社会!U47,1)*社会!$U$10</f>
        <v>0</v>
      </c>
      <c r="S40" s="42">
        <f>COUNTIF(社会!V47,1)*社会!$V$10</f>
        <v>0</v>
      </c>
      <c r="T40" s="42">
        <f>COUNTIF(社会!W47,1)*社会!$W$10</f>
        <v>0</v>
      </c>
      <c r="U40" s="43">
        <f>COUNTIF(社会!X47,1)*社会!$X$10</f>
        <v>0</v>
      </c>
      <c r="V40" s="41">
        <f>COUNTIF(社会!Y47,1)*社会!$Y$10</f>
        <v>0</v>
      </c>
      <c r="W40" s="42">
        <f>COUNTIF(社会!Z47,1)*社会!$Z$10</f>
        <v>0</v>
      </c>
      <c r="X40" s="42">
        <f>COUNTIF(社会!AA47,1)*社会!$AA$10</f>
        <v>0</v>
      </c>
      <c r="Y40" s="42">
        <f>COUNTIF(社会!AB47,1)*社会!$AB$10</f>
        <v>0</v>
      </c>
      <c r="Z40" s="43">
        <f>COUNTIF(社会!AC47,1)*社会!$AC$10</f>
        <v>0</v>
      </c>
      <c r="AA40" s="41">
        <f>COUNTIF(社会!AD47,1)*社会!$AD$10</f>
        <v>0</v>
      </c>
      <c r="AB40" s="42">
        <f>COUNTIF(社会!AE47,1)*社会!$AE$10</f>
        <v>0</v>
      </c>
      <c r="AC40" s="42">
        <f>COUNTIF(社会!AF47,1)*社会!$AF$10</f>
        <v>0</v>
      </c>
      <c r="AD40" s="42">
        <f>COUNTIF(社会!AG47,1)*社会!$AG$10</f>
        <v>0</v>
      </c>
      <c r="AE40" s="43">
        <f>COUNTIF(社会!AH47,1)*社会!$AH$10</f>
        <v>0</v>
      </c>
      <c r="AF40" s="41">
        <f>COUNTIF(社会!AI47,1)*社会!$AI$10</f>
        <v>0</v>
      </c>
      <c r="AG40" s="42">
        <f>COUNTIF(社会!AJ47,1)*社会!$AJ$10</f>
        <v>0</v>
      </c>
      <c r="AH40" s="42">
        <f>COUNTIF(社会!AK47,1)*社会!$AK$10</f>
        <v>0</v>
      </c>
      <c r="AI40" s="42">
        <f>COUNTIF(社会!AL47,1)*社会!$AL$10</f>
        <v>0</v>
      </c>
      <c r="AJ40" s="43">
        <f>COUNTIF(社会!AM47,1)*社会!$AM$10</f>
        <v>0</v>
      </c>
      <c r="AK40" s="41">
        <f>COUNTIF(社会!AN47,1)*社会!$AN$10</f>
        <v>0</v>
      </c>
      <c r="AL40" s="42">
        <f>COUNTIF(社会!AO47,1)*社会!$AO$10</f>
        <v>0</v>
      </c>
      <c r="AM40" s="42">
        <f>COUNTIF(社会!AP47,1)*社会!$AP$10</f>
        <v>0</v>
      </c>
      <c r="AN40" s="42">
        <f>COUNTIF(社会!AQ47,1)*社会!$AQ$10</f>
        <v>0</v>
      </c>
      <c r="AO40" s="43">
        <f>COUNTIF(社会!AR47,1)*社会!$AR$10</f>
        <v>0</v>
      </c>
      <c r="AP40" s="41">
        <f>COUNTIF(社会!AS47,1)*社会!$AS$10</f>
        <v>0</v>
      </c>
      <c r="AQ40" s="42">
        <f>COUNTIF(社会!AT47,1)*社会!$AT$10</f>
        <v>0</v>
      </c>
      <c r="AR40" s="42">
        <f>COUNTIF(社会!AU47,1)*社会!$AU$10</f>
        <v>0</v>
      </c>
      <c r="AS40" s="42">
        <f>COUNTIF(社会!AV47,1)*社会!$AV$10</f>
        <v>0</v>
      </c>
      <c r="AT40" s="43">
        <f>COUNTIF(社会!AW47,1)*社会!$AW$10</f>
        <v>0</v>
      </c>
      <c r="AU40" s="41">
        <f>COUNTIF(社会!AX47,1)*社会!$AX$10</f>
        <v>0</v>
      </c>
      <c r="AV40" s="42">
        <f>COUNTIF(社会!AY47,1)*社会!$AY$10</f>
        <v>0</v>
      </c>
      <c r="AW40" s="42">
        <f>COUNTIF(社会!AZ47,1)*社会!$AZ$10</f>
        <v>0</v>
      </c>
      <c r="AX40" s="42">
        <f>COUNTIF(社会!BA47,1)*社会!$BA$10</f>
        <v>0</v>
      </c>
      <c r="AY40" s="43">
        <f>COUNTIF(社会!BB47,1)*社会!$BB$10</f>
        <v>0</v>
      </c>
      <c r="AZ40" s="347">
        <f t="shared" si="0"/>
        <v>0</v>
      </c>
      <c r="BA40" s="120"/>
      <c r="BC40" s="25" t="s">
        <v>92</v>
      </c>
      <c r="BD40" s="126">
        <f>社会!AO58</f>
        <v>0</v>
      </c>
      <c r="BF40" s="7" t="s">
        <v>175</v>
      </c>
      <c r="BG40" s="168"/>
      <c r="BI40" s="340">
        <v>37</v>
      </c>
      <c r="BJ40" s="191"/>
      <c r="BK40" s="437"/>
      <c r="BL40" s="121"/>
      <c r="BM40" s="432"/>
    </row>
    <row r="41" spans="1:65" ht="50.25" customHeight="1" thickBot="1" x14ac:dyDescent="0.2">
      <c r="A41" s="307">
        <v>38</v>
      </c>
      <c r="B41" s="44">
        <f>COUNTIF(社会!E48,1)*社会!$E$10</f>
        <v>0</v>
      </c>
      <c r="C41" s="45">
        <f>COUNTIF(社会!F48,1)*社会!$F$10</f>
        <v>0</v>
      </c>
      <c r="D41" s="45">
        <f>COUNTIF(社会!G48,1)*社会!$G$10</f>
        <v>0</v>
      </c>
      <c r="E41" s="45">
        <f>COUNTIF(社会!H48,1)*社会!$H$10</f>
        <v>0</v>
      </c>
      <c r="F41" s="46">
        <f>COUNTIF(社会!I48,1)*社会!$I$10</f>
        <v>0</v>
      </c>
      <c r="G41" s="44">
        <f>COUNTIF(社会!J48,1)*社会!$J$10</f>
        <v>0</v>
      </c>
      <c r="H41" s="45">
        <f>COUNTIF(社会!K48,1)*社会!$K$10</f>
        <v>0</v>
      </c>
      <c r="I41" s="45">
        <f>COUNTIF(社会!L48,1)*社会!$L$10</f>
        <v>0</v>
      </c>
      <c r="J41" s="45">
        <f>COUNTIF(社会!M48,1)*社会!$M$10</f>
        <v>0</v>
      </c>
      <c r="K41" s="46">
        <f>COUNTIF(社会!N48,1)*社会!$N$10</f>
        <v>0</v>
      </c>
      <c r="L41" s="44">
        <f>COUNTIF(社会!O48,1)*社会!$O$10</f>
        <v>0</v>
      </c>
      <c r="M41" s="45">
        <f>COUNTIF(社会!P48,1)*社会!$P$10</f>
        <v>0</v>
      </c>
      <c r="N41" s="45">
        <f>COUNTIF(社会!Q48,1)*社会!$Q$10</f>
        <v>0</v>
      </c>
      <c r="O41" s="45">
        <f>COUNTIF(社会!R48,1)*社会!$R$10</f>
        <v>0</v>
      </c>
      <c r="P41" s="46">
        <f>COUNTIF(社会!S48,1)*社会!$S$10</f>
        <v>0</v>
      </c>
      <c r="Q41" s="44">
        <f>COUNTIF(社会!T48,1)*社会!$T$10</f>
        <v>0</v>
      </c>
      <c r="R41" s="45">
        <f>COUNTIF(社会!U48,1)*社会!$U$10</f>
        <v>0</v>
      </c>
      <c r="S41" s="45">
        <f>COUNTIF(社会!V48,1)*社会!$V$10</f>
        <v>0</v>
      </c>
      <c r="T41" s="45">
        <f>COUNTIF(社会!W48,1)*社会!$W$10</f>
        <v>0</v>
      </c>
      <c r="U41" s="46">
        <f>COUNTIF(社会!X48,1)*社会!$X$10</f>
        <v>0</v>
      </c>
      <c r="V41" s="44">
        <f>COUNTIF(社会!Y48,1)*社会!$Y$10</f>
        <v>0</v>
      </c>
      <c r="W41" s="45">
        <f>COUNTIF(社会!Z48,1)*社会!$Z$10</f>
        <v>0</v>
      </c>
      <c r="X41" s="45">
        <f>COUNTIF(社会!AA48,1)*社会!$AA$10</f>
        <v>0</v>
      </c>
      <c r="Y41" s="45">
        <f>COUNTIF(社会!AB48,1)*社会!$AB$10</f>
        <v>0</v>
      </c>
      <c r="Z41" s="46">
        <f>COUNTIF(社会!AC48,1)*社会!$AC$10</f>
        <v>0</v>
      </c>
      <c r="AA41" s="44">
        <f>COUNTIF(社会!AD48,1)*社会!$AD$10</f>
        <v>0</v>
      </c>
      <c r="AB41" s="45">
        <f>COUNTIF(社会!AE48,1)*社会!$AE$10</f>
        <v>0</v>
      </c>
      <c r="AC41" s="45">
        <f>COUNTIF(社会!AF48,1)*社会!$AF$10</f>
        <v>0</v>
      </c>
      <c r="AD41" s="45">
        <f>COUNTIF(社会!AG48,1)*社会!$AG$10</f>
        <v>0</v>
      </c>
      <c r="AE41" s="46">
        <f>COUNTIF(社会!AH48,1)*社会!$AH$10</f>
        <v>0</v>
      </c>
      <c r="AF41" s="44">
        <f>COUNTIF(社会!AI48,1)*社会!$AI$10</f>
        <v>0</v>
      </c>
      <c r="AG41" s="45">
        <f>COUNTIF(社会!AJ48,1)*社会!$AJ$10</f>
        <v>0</v>
      </c>
      <c r="AH41" s="45">
        <f>COUNTIF(社会!AK48,1)*社会!$AK$10</f>
        <v>0</v>
      </c>
      <c r="AI41" s="45">
        <f>COUNTIF(社会!AL48,1)*社会!$AL$10</f>
        <v>0</v>
      </c>
      <c r="AJ41" s="46">
        <f>COUNTIF(社会!AM48,1)*社会!$AM$10</f>
        <v>0</v>
      </c>
      <c r="AK41" s="44">
        <f>COUNTIF(社会!AN48,1)*社会!$AN$10</f>
        <v>0</v>
      </c>
      <c r="AL41" s="45">
        <f>COUNTIF(社会!AO48,1)*社会!$AO$10</f>
        <v>0</v>
      </c>
      <c r="AM41" s="45">
        <f>COUNTIF(社会!AP48,1)*社会!$AP$10</f>
        <v>0</v>
      </c>
      <c r="AN41" s="45">
        <f>COUNTIF(社会!AQ48,1)*社会!$AQ$10</f>
        <v>0</v>
      </c>
      <c r="AO41" s="46">
        <f>COUNTIF(社会!AR48,1)*社会!$AR$10</f>
        <v>0</v>
      </c>
      <c r="AP41" s="44">
        <f>COUNTIF(社会!AS48,1)*社会!$AS$10</f>
        <v>0</v>
      </c>
      <c r="AQ41" s="45">
        <f>COUNTIF(社会!AT48,1)*社会!$AT$10</f>
        <v>0</v>
      </c>
      <c r="AR41" s="45">
        <f>COUNTIF(社会!AU48,1)*社会!$AU$10</f>
        <v>0</v>
      </c>
      <c r="AS41" s="45">
        <f>COUNTIF(社会!AV48,1)*社会!$AV$10</f>
        <v>0</v>
      </c>
      <c r="AT41" s="46">
        <f>COUNTIF(社会!AW48,1)*社会!$AW$10</f>
        <v>0</v>
      </c>
      <c r="AU41" s="44">
        <f>COUNTIF(社会!AX48,1)*社会!$AX$10</f>
        <v>0</v>
      </c>
      <c r="AV41" s="45">
        <f>COUNTIF(社会!AY48,1)*社会!$AY$10</f>
        <v>0</v>
      </c>
      <c r="AW41" s="45">
        <f>COUNTIF(社会!AZ48,1)*社会!$AZ$10</f>
        <v>0</v>
      </c>
      <c r="AX41" s="45">
        <f>COUNTIF(社会!BA48,1)*社会!$BA$10</f>
        <v>0</v>
      </c>
      <c r="AY41" s="46">
        <f>COUNTIF(社会!BB48,1)*社会!$BB$10</f>
        <v>0</v>
      </c>
      <c r="AZ41" s="344">
        <f t="shared" si="0"/>
        <v>0</v>
      </c>
      <c r="BA41" s="120"/>
      <c r="BC41" s="25" t="s">
        <v>93</v>
      </c>
      <c r="BD41" s="126">
        <f>社会!AP58</f>
        <v>0</v>
      </c>
      <c r="BF41" s="7" t="s">
        <v>176</v>
      </c>
      <c r="BG41" s="168"/>
      <c r="BI41" s="340">
        <v>38</v>
      </c>
      <c r="BJ41" s="191"/>
      <c r="BK41" s="437"/>
      <c r="BL41" s="121"/>
      <c r="BM41" s="432"/>
    </row>
    <row r="42" spans="1:65" ht="50.25" customHeight="1" x14ac:dyDescent="0.15">
      <c r="A42" s="309">
        <v>39</v>
      </c>
      <c r="B42" s="47">
        <f>COUNTIF(社会!E49,1)*社会!$E$10</f>
        <v>0</v>
      </c>
      <c r="C42" s="48">
        <f>COUNTIF(社会!F49,1)*社会!$F$10</f>
        <v>0</v>
      </c>
      <c r="D42" s="48">
        <f>COUNTIF(社会!G49,1)*社会!$G$10</f>
        <v>0</v>
      </c>
      <c r="E42" s="48">
        <f>COUNTIF(社会!H49,1)*社会!$H$10</f>
        <v>0</v>
      </c>
      <c r="F42" s="49">
        <f>COUNTIF(社会!I49,1)*社会!$I$10</f>
        <v>0</v>
      </c>
      <c r="G42" s="47">
        <f>COUNTIF(社会!J49,1)*社会!$J$10</f>
        <v>0</v>
      </c>
      <c r="H42" s="48">
        <f>COUNTIF(社会!K49,1)*社会!$K$10</f>
        <v>0</v>
      </c>
      <c r="I42" s="48">
        <f>COUNTIF(社会!L49,1)*社会!$L$10</f>
        <v>0</v>
      </c>
      <c r="J42" s="48">
        <f>COUNTIF(社会!M49,1)*社会!$M$10</f>
        <v>0</v>
      </c>
      <c r="K42" s="49">
        <f>COUNTIF(社会!N49,1)*社会!$N$10</f>
        <v>0</v>
      </c>
      <c r="L42" s="47">
        <f>COUNTIF(社会!O49,1)*社会!$O$10</f>
        <v>0</v>
      </c>
      <c r="M42" s="48">
        <f>COUNTIF(社会!P49,1)*社会!$P$10</f>
        <v>0</v>
      </c>
      <c r="N42" s="48">
        <f>COUNTIF(社会!Q49,1)*社会!$Q$10</f>
        <v>0</v>
      </c>
      <c r="O42" s="48">
        <f>COUNTIF(社会!R49,1)*社会!$R$10</f>
        <v>0</v>
      </c>
      <c r="P42" s="49">
        <f>COUNTIF(社会!S49,1)*社会!$S$10</f>
        <v>0</v>
      </c>
      <c r="Q42" s="47">
        <f>COUNTIF(社会!T49,1)*社会!$T$10</f>
        <v>0</v>
      </c>
      <c r="R42" s="48">
        <f>COUNTIF(社会!U49,1)*社会!$U$10</f>
        <v>0</v>
      </c>
      <c r="S42" s="48">
        <f>COUNTIF(社会!V49,1)*社会!$V$10</f>
        <v>0</v>
      </c>
      <c r="T42" s="48">
        <f>COUNTIF(社会!W49,1)*社会!$W$10</f>
        <v>0</v>
      </c>
      <c r="U42" s="49">
        <f>COUNTIF(社会!X49,1)*社会!$X$10</f>
        <v>0</v>
      </c>
      <c r="V42" s="47">
        <f>COUNTIF(社会!Y49,1)*社会!$Y$10</f>
        <v>0</v>
      </c>
      <c r="W42" s="48">
        <f>COUNTIF(社会!Z49,1)*社会!$Z$10</f>
        <v>0</v>
      </c>
      <c r="X42" s="48">
        <f>COUNTIF(社会!AA49,1)*社会!$AA$10</f>
        <v>0</v>
      </c>
      <c r="Y42" s="48">
        <f>COUNTIF(社会!AB49,1)*社会!$AB$10</f>
        <v>0</v>
      </c>
      <c r="Z42" s="49">
        <f>COUNTIF(社会!AC49,1)*社会!$AC$10</f>
        <v>0</v>
      </c>
      <c r="AA42" s="47">
        <f>COUNTIF(社会!AD49,1)*社会!$AD$10</f>
        <v>0</v>
      </c>
      <c r="AB42" s="48">
        <f>COUNTIF(社会!AE49,1)*社会!$AE$10</f>
        <v>0</v>
      </c>
      <c r="AC42" s="48">
        <f>COUNTIF(社会!AF49,1)*社会!$AF$10</f>
        <v>0</v>
      </c>
      <c r="AD42" s="48">
        <f>COUNTIF(社会!AG49,1)*社会!$AG$10</f>
        <v>0</v>
      </c>
      <c r="AE42" s="49">
        <f>COUNTIF(社会!AH49,1)*社会!$AH$10</f>
        <v>0</v>
      </c>
      <c r="AF42" s="47">
        <f>COUNTIF(社会!AI49,1)*社会!$AI$10</f>
        <v>0</v>
      </c>
      <c r="AG42" s="48">
        <f>COUNTIF(社会!AJ49,1)*社会!$AJ$10</f>
        <v>0</v>
      </c>
      <c r="AH42" s="48">
        <f>COUNTIF(社会!AK49,1)*社会!$AK$10</f>
        <v>0</v>
      </c>
      <c r="AI42" s="48">
        <f>COUNTIF(社会!AL49,1)*社会!$AL$10</f>
        <v>0</v>
      </c>
      <c r="AJ42" s="49">
        <f>COUNTIF(社会!AM49,1)*社会!$AM$10</f>
        <v>0</v>
      </c>
      <c r="AK42" s="47">
        <f>COUNTIF(社会!AN49,1)*社会!$AN$10</f>
        <v>0</v>
      </c>
      <c r="AL42" s="48">
        <f>COUNTIF(社会!AO49,1)*社会!$AO$10</f>
        <v>0</v>
      </c>
      <c r="AM42" s="48">
        <f>COUNTIF(社会!AP49,1)*社会!$AP$10</f>
        <v>0</v>
      </c>
      <c r="AN42" s="48">
        <f>COUNTIF(社会!AQ49,1)*社会!$AQ$10</f>
        <v>0</v>
      </c>
      <c r="AO42" s="49">
        <f>COUNTIF(社会!AR49,1)*社会!$AR$10</f>
        <v>0</v>
      </c>
      <c r="AP42" s="47">
        <f>COUNTIF(社会!AS49,1)*社会!$AS$10</f>
        <v>0</v>
      </c>
      <c r="AQ42" s="48">
        <f>COUNTIF(社会!AT49,1)*社会!$AT$10</f>
        <v>0</v>
      </c>
      <c r="AR42" s="48">
        <f>COUNTIF(社会!AU49,1)*社会!$AU$10</f>
        <v>0</v>
      </c>
      <c r="AS42" s="48">
        <f>COUNTIF(社会!AV49,1)*社会!$AV$10</f>
        <v>0</v>
      </c>
      <c r="AT42" s="49">
        <f>COUNTIF(社会!AW49,1)*社会!$AW$10</f>
        <v>0</v>
      </c>
      <c r="AU42" s="47">
        <f>COUNTIF(社会!AX49,1)*社会!$AX$10</f>
        <v>0</v>
      </c>
      <c r="AV42" s="48">
        <f>COUNTIF(社会!AY49,1)*社会!$AY$10</f>
        <v>0</v>
      </c>
      <c r="AW42" s="48">
        <f>COUNTIF(社会!AZ49,1)*社会!$AZ$10</f>
        <v>0</v>
      </c>
      <c r="AX42" s="48">
        <f>COUNTIF(社会!BA49,1)*社会!$BA$10</f>
        <v>0</v>
      </c>
      <c r="AY42" s="49">
        <f>COUNTIF(社会!BB49,1)*社会!$BB$10</f>
        <v>0</v>
      </c>
      <c r="AZ42" s="345">
        <f t="shared" si="0"/>
        <v>0</v>
      </c>
      <c r="BA42" s="120"/>
      <c r="BC42" s="25" t="s">
        <v>94</v>
      </c>
      <c r="BD42" s="126">
        <f>社会!AQ58</f>
        <v>0</v>
      </c>
      <c r="BF42" s="7" t="s">
        <v>177</v>
      </c>
      <c r="BG42" s="168"/>
      <c r="BI42" s="340">
        <v>39</v>
      </c>
      <c r="BJ42" s="191"/>
      <c r="BK42" s="197"/>
      <c r="BL42" s="121"/>
      <c r="BM42" s="433"/>
    </row>
    <row r="43" spans="1:65" ht="50.25" customHeight="1" thickBot="1" x14ac:dyDescent="0.2">
      <c r="A43" s="318">
        <v>40</v>
      </c>
      <c r="B43" s="349">
        <f>COUNTIF(社会!E50,1)*社会!$E$10</f>
        <v>0</v>
      </c>
      <c r="C43" s="350">
        <f>COUNTIF(社会!F50,1)*社会!$F$10</f>
        <v>0</v>
      </c>
      <c r="D43" s="350">
        <f>COUNTIF(社会!G50,1)*社会!$G$10</f>
        <v>0</v>
      </c>
      <c r="E43" s="350">
        <f>COUNTIF(社会!H50,1)*社会!$H$10</f>
        <v>0</v>
      </c>
      <c r="F43" s="351">
        <f>COUNTIF(社会!I50,1)*社会!$I$10</f>
        <v>0</v>
      </c>
      <c r="G43" s="349">
        <f>COUNTIF(社会!J50,1)*社会!$J$10</f>
        <v>0</v>
      </c>
      <c r="H43" s="350">
        <f>COUNTIF(社会!K50,1)*社会!$K$10</f>
        <v>0</v>
      </c>
      <c r="I43" s="350">
        <f>COUNTIF(社会!L50,1)*社会!$L$10</f>
        <v>0</v>
      </c>
      <c r="J43" s="350">
        <f>COUNTIF(社会!M50,1)*社会!$M$10</f>
        <v>0</v>
      </c>
      <c r="K43" s="351">
        <f>COUNTIF(社会!N50,1)*社会!$N$10</f>
        <v>0</v>
      </c>
      <c r="L43" s="349">
        <f>COUNTIF(社会!O50,1)*社会!$O$10</f>
        <v>0</v>
      </c>
      <c r="M43" s="350">
        <f>COUNTIF(社会!P50,1)*社会!$P$10</f>
        <v>0</v>
      </c>
      <c r="N43" s="350">
        <f>COUNTIF(社会!Q50,1)*社会!$Q$10</f>
        <v>0</v>
      </c>
      <c r="O43" s="350">
        <f>COUNTIF(社会!R50,1)*社会!$R$10</f>
        <v>0</v>
      </c>
      <c r="P43" s="351">
        <f>COUNTIF(社会!S50,1)*社会!$S$10</f>
        <v>0</v>
      </c>
      <c r="Q43" s="349">
        <f>COUNTIF(社会!T50,1)*社会!$T$10</f>
        <v>0</v>
      </c>
      <c r="R43" s="350">
        <f>COUNTIF(社会!U50,1)*社会!$U$10</f>
        <v>0</v>
      </c>
      <c r="S43" s="350">
        <f>COUNTIF(社会!V50,1)*社会!$V$10</f>
        <v>0</v>
      </c>
      <c r="T43" s="350">
        <f>COUNTIF(社会!W50,1)*社会!$W$10</f>
        <v>0</v>
      </c>
      <c r="U43" s="351">
        <f>COUNTIF(社会!X50,1)*社会!$X$10</f>
        <v>0</v>
      </c>
      <c r="V43" s="349">
        <f>COUNTIF(社会!Y50,1)*社会!$Y$10</f>
        <v>0</v>
      </c>
      <c r="W43" s="350">
        <f>COUNTIF(社会!Z50,1)*社会!$Z$10</f>
        <v>0</v>
      </c>
      <c r="X43" s="350">
        <f>COUNTIF(社会!AA50,1)*社会!$AA$10</f>
        <v>0</v>
      </c>
      <c r="Y43" s="350">
        <f>COUNTIF(社会!AB50,1)*社会!$AB$10</f>
        <v>0</v>
      </c>
      <c r="Z43" s="351">
        <f>COUNTIF(社会!AC50,1)*社会!$AC$10</f>
        <v>0</v>
      </c>
      <c r="AA43" s="349">
        <f>COUNTIF(社会!AD50,1)*社会!$AD$10</f>
        <v>0</v>
      </c>
      <c r="AB43" s="350">
        <f>COUNTIF(社会!AE50,1)*社会!$AE$10</f>
        <v>0</v>
      </c>
      <c r="AC43" s="350">
        <f>COUNTIF(社会!AF50,1)*社会!$AF$10</f>
        <v>0</v>
      </c>
      <c r="AD43" s="350">
        <f>COUNTIF(社会!AG50,1)*社会!$AG$10</f>
        <v>0</v>
      </c>
      <c r="AE43" s="351">
        <f>COUNTIF(社会!AH50,1)*社会!$AH$10</f>
        <v>0</v>
      </c>
      <c r="AF43" s="349">
        <f>COUNTIF(社会!AI50,1)*社会!$AI$10</f>
        <v>0</v>
      </c>
      <c r="AG43" s="350">
        <f>COUNTIF(社会!AJ50,1)*社会!$AJ$10</f>
        <v>0</v>
      </c>
      <c r="AH43" s="350">
        <f>COUNTIF(社会!AK50,1)*社会!$AK$10</f>
        <v>0</v>
      </c>
      <c r="AI43" s="350">
        <f>COUNTIF(社会!AL50,1)*社会!$AL$10</f>
        <v>0</v>
      </c>
      <c r="AJ43" s="351">
        <f>COUNTIF(社会!AM50,1)*社会!$AM$10</f>
        <v>0</v>
      </c>
      <c r="AK43" s="349">
        <f>COUNTIF(社会!AN50,1)*社会!$AN$10</f>
        <v>0</v>
      </c>
      <c r="AL43" s="350">
        <f>COUNTIF(社会!AO50,1)*社会!$AO$10</f>
        <v>0</v>
      </c>
      <c r="AM43" s="350">
        <f>COUNTIF(社会!AP50,1)*社会!$AP$10</f>
        <v>0</v>
      </c>
      <c r="AN43" s="350">
        <f>COUNTIF(社会!AQ50,1)*社会!$AQ$10</f>
        <v>0</v>
      </c>
      <c r="AO43" s="351">
        <f>COUNTIF(社会!AR50,1)*社会!$AR$10</f>
        <v>0</v>
      </c>
      <c r="AP43" s="349">
        <f>COUNTIF(社会!AS50,1)*社会!$AS$10</f>
        <v>0</v>
      </c>
      <c r="AQ43" s="350">
        <f>COUNTIF(社会!AT50,1)*社会!$AT$10</f>
        <v>0</v>
      </c>
      <c r="AR43" s="350">
        <f>COUNTIF(社会!AU50,1)*社会!$AU$10</f>
        <v>0</v>
      </c>
      <c r="AS43" s="350">
        <f>COUNTIF(社会!AV50,1)*社会!$AV$10</f>
        <v>0</v>
      </c>
      <c r="AT43" s="351">
        <f>COUNTIF(社会!AW50,1)*社会!$AW$10</f>
        <v>0</v>
      </c>
      <c r="AU43" s="349">
        <f>COUNTIF(社会!AX50,1)*社会!$AX$10</f>
        <v>0</v>
      </c>
      <c r="AV43" s="350">
        <f>COUNTIF(社会!AY50,1)*社会!$AY$10</f>
        <v>0</v>
      </c>
      <c r="AW43" s="350">
        <f>COUNTIF(社会!AZ50,1)*社会!$AZ$10</f>
        <v>0</v>
      </c>
      <c r="AX43" s="350">
        <f>COUNTIF(社会!BA50,1)*社会!$BA$10</f>
        <v>0</v>
      </c>
      <c r="AY43" s="351">
        <f>COUNTIF(社会!BB50,1)*社会!$BB$10</f>
        <v>0</v>
      </c>
      <c r="AZ43" s="352">
        <f t="shared" si="0"/>
        <v>0</v>
      </c>
      <c r="BA43" s="120"/>
      <c r="BC43" s="25" t="s">
        <v>95</v>
      </c>
      <c r="BD43" s="126">
        <f>社会!AR58</f>
        <v>0</v>
      </c>
      <c r="BF43" s="7" t="s">
        <v>178</v>
      </c>
      <c r="BG43" s="168"/>
      <c r="BI43" s="340">
        <v>40</v>
      </c>
      <c r="BJ43" s="191"/>
      <c r="BK43" s="437"/>
      <c r="BL43" s="121"/>
      <c r="BM43" s="433"/>
    </row>
    <row r="44" spans="1:65" ht="50.25" customHeight="1" x14ac:dyDescent="0.15">
      <c r="A44" s="320">
        <v>41</v>
      </c>
      <c r="B44" s="41">
        <f>COUNTIF(社会!E51,1)*社会!$E$10</f>
        <v>0</v>
      </c>
      <c r="C44" s="42">
        <f>COUNTIF(社会!F51,1)*社会!$F$10</f>
        <v>0</v>
      </c>
      <c r="D44" s="42">
        <f>COUNTIF(社会!G51,1)*社会!$G$10</f>
        <v>0</v>
      </c>
      <c r="E44" s="42">
        <f>COUNTIF(社会!H51,1)*社会!$H$10</f>
        <v>0</v>
      </c>
      <c r="F44" s="43">
        <f>COUNTIF(社会!I51,1)*社会!$I$10</f>
        <v>0</v>
      </c>
      <c r="G44" s="41">
        <f>COUNTIF(社会!J51,1)*社会!$J$10</f>
        <v>0</v>
      </c>
      <c r="H44" s="42">
        <f>COUNTIF(社会!K51,1)*社会!$K$10</f>
        <v>0</v>
      </c>
      <c r="I44" s="42">
        <f>COUNTIF(社会!L51,1)*社会!$L$10</f>
        <v>0</v>
      </c>
      <c r="J44" s="42">
        <f>COUNTIF(社会!M51,1)*社会!$M$10</f>
        <v>0</v>
      </c>
      <c r="K44" s="43">
        <f>COUNTIF(社会!N51,1)*社会!$N$10</f>
        <v>0</v>
      </c>
      <c r="L44" s="41">
        <f>COUNTIF(社会!O51,1)*社会!$O$10</f>
        <v>0</v>
      </c>
      <c r="M44" s="42">
        <f>COUNTIF(社会!P51,1)*社会!$P$10</f>
        <v>0</v>
      </c>
      <c r="N44" s="42">
        <f>COUNTIF(社会!Q51,1)*社会!$Q$10</f>
        <v>0</v>
      </c>
      <c r="O44" s="42">
        <f>COUNTIF(社会!R51,1)*社会!$R$10</f>
        <v>0</v>
      </c>
      <c r="P44" s="43">
        <f>COUNTIF(社会!S51,1)*社会!$S$10</f>
        <v>0</v>
      </c>
      <c r="Q44" s="41">
        <f>COUNTIF(社会!T51,1)*社会!$T$10</f>
        <v>0</v>
      </c>
      <c r="R44" s="42">
        <f>COUNTIF(社会!U51,1)*社会!$U$10</f>
        <v>0</v>
      </c>
      <c r="S44" s="42">
        <f>COUNTIF(社会!V51,1)*社会!$V$10</f>
        <v>0</v>
      </c>
      <c r="T44" s="42">
        <f>COUNTIF(社会!W51,1)*社会!$W$10</f>
        <v>0</v>
      </c>
      <c r="U44" s="43">
        <f>COUNTIF(社会!X51,1)*社会!$X$10</f>
        <v>0</v>
      </c>
      <c r="V44" s="41">
        <f>COUNTIF(社会!Y51,1)*社会!$Y$10</f>
        <v>0</v>
      </c>
      <c r="W44" s="42">
        <f>COUNTIF(社会!Z51,1)*社会!$Z$10</f>
        <v>0</v>
      </c>
      <c r="X44" s="42">
        <f>COUNTIF(社会!AA51,1)*社会!$AA$10</f>
        <v>0</v>
      </c>
      <c r="Y44" s="42">
        <f>COUNTIF(社会!AB51,1)*社会!$AB$10</f>
        <v>0</v>
      </c>
      <c r="Z44" s="43">
        <f>COUNTIF(社会!AC51,1)*社会!$AC$10</f>
        <v>0</v>
      </c>
      <c r="AA44" s="41">
        <f>COUNTIF(社会!AD51,1)*社会!$AD$10</f>
        <v>0</v>
      </c>
      <c r="AB44" s="42">
        <f>COUNTIF(社会!AE51,1)*社会!$AE$10</f>
        <v>0</v>
      </c>
      <c r="AC44" s="42">
        <f>COUNTIF(社会!AF51,1)*社会!$AF$10</f>
        <v>0</v>
      </c>
      <c r="AD44" s="42">
        <f>COUNTIF(社会!AG51,1)*社会!$AG$10</f>
        <v>0</v>
      </c>
      <c r="AE44" s="43">
        <f>COUNTIF(社会!AH51,1)*社会!$AH$10</f>
        <v>0</v>
      </c>
      <c r="AF44" s="41">
        <f>COUNTIF(社会!AI51,1)*社会!$AI$10</f>
        <v>0</v>
      </c>
      <c r="AG44" s="42">
        <f>COUNTIF(社会!AJ51,1)*社会!$AJ$10</f>
        <v>0</v>
      </c>
      <c r="AH44" s="42">
        <f>COUNTIF(社会!AK51,1)*社会!$AK$10</f>
        <v>0</v>
      </c>
      <c r="AI44" s="42">
        <f>COUNTIF(社会!AL51,1)*社会!$AL$10</f>
        <v>0</v>
      </c>
      <c r="AJ44" s="43">
        <f>COUNTIF(社会!AM51,1)*社会!$AM$10</f>
        <v>0</v>
      </c>
      <c r="AK44" s="41">
        <f>COUNTIF(社会!AN51,1)*社会!$AN$10</f>
        <v>0</v>
      </c>
      <c r="AL44" s="42">
        <f>COUNTIF(社会!AO51,1)*社会!$AO$10</f>
        <v>0</v>
      </c>
      <c r="AM44" s="42">
        <f>COUNTIF(社会!AP51,1)*社会!$AP$10</f>
        <v>0</v>
      </c>
      <c r="AN44" s="42">
        <f>COUNTIF(社会!AQ51,1)*社会!$AQ$10</f>
        <v>0</v>
      </c>
      <c r="AO44" s="43">
        <f>COUNTIF(社会!AR51,1)*社会!$AR$10</f>
        <v>0</v>
      </c>
      <c r="AP44" s="41">
        <f>COUNTIF(社会!AS51,1)*社会!$AS$10</f>
        <v>0</v>
      </c>
      <c r="AQ44" s="42">
        <f>COUNTIF(社会!AT51,1)*社会!$AT$10</f>
        <v>0</v>
      </c>
      <c r="AR44" s="42">
        <f>COUNTIF(社会!AU51,1)*社会!$AU$10</f>
        <v>0</v>
      </c>
      <c r="AS44" s="42">
        <f>COUNTIF(社会!AV51,1)*社会!$AV$10</f>
        <v>0</v>
      </c>
      <c r="AT44" s="43">
        <f>COUNTIF(社会!AW51,1)*社会!$AW$10</f>
        <v>0</v>
      </c>
      <c r="AU44" s="41">
        <f>COUNTIF(社会!AX51,1)*社会!$AX$10</f>
        <v>0</v>
      </c>
      <c r="AV44" s="42">
        <f>COUNTIF(社会!AY51,1)*社会!$AY$10</f>
        <v>0</v>
      </c>
      <c r="AW44" s="42">
        <f>COUNTIF(社会!AZ51,1)*社会!$AZ$10</f>
        <v>0</v>
      </c>
      <c r="AX44" s="42">
        <f>COUNTIF(社会!BA51,1)*社会!$BA$10</f>
        <v>0</v>
      </c>
      <c r="AY44" s="43">
        <f>COUNTIF(社会!BB51,1)*社会!$BB$10</f>
        <v>0</v>
      </c>
      <c r="AZ44" s="353">
        <f t="shared" si="0"/>
        <v>0</v>
      </c>
      <c r="BA44" s="120"/>
      <c r="BC44" s="25" t="s">
        <v>96</v>
      </c>
      <c r="BD44" s="126">
        <f>社会!AS58</f>
        <v>0</v>
      </c>
      <c r="BF44" s="7" t="s">
        <v>179</v>
      </c>
      <c r="BG44" s="168"/>
      <c r="BI44" s="340">
        <v>41</v>
      </c>
      <c r="BJ44" s="191"/>
      <c r="BK44" s="438"/>
      <c r="BL44" s="121"/>
      <c r="BM44" s="433"/>
    </row>
    <row r="45" spans="1:65" ht="50.25" customHeight="1" thickBot="1" x14ac:dyDescent="0.2">
      <c r="A45" s="322">
        <v>42</v>
      </c>
      <c r="B45" s="44">
        <f>COUNTIF(社会!E52,1)*社会!$E$10</f>
        <v>0</v>
      </c>
      <c r="C45" s="45">
        <f>COUNTIF(社会!F52,1)*社会!$F$10</f>
        <v>0</v>
      </c>
      <c r="D45" s="45">
        <f>COUNTIF(社会!G52,1)*社会!$G$10</f>
        <v>0</v>
      </c>
      <c r="E45" s="45">
        <f>COUNTIF(社会!H52,1)*社会!$H$10</f>
        <v>0</v>
      </c>
      <c r="F45" s="46">
        <f>COUNTIF(社会!I52,1)*社会!$I$10</f>
        <v>0</v>
      </c>
      <c r="G45" s="44">
        <f>COUNTIF(社会!J52,1)*社会!$J$10</f>
        <v>0</v>
      </c>
      <c r="H45" s="45">
        <f>COUNTIF(社会!K52,1)*社会!$K$10</f>
        <v>0</v>
      </c>
      <c r="I45" s="45">
        <f>COUNTIF(社会!L52,1)*社会!$L$10</f>
        <v>0</v>
      </c>
      <c r="J45" s="45">
        <f>COUNTIF(社会!M52,1)*社会!$M$10</f>
        <v>0</v>
      </c>
      <c r="K45" s="46">
        <f>COUNTIF(社会!N52,1)*社会!$N$10</f>
        <v>0</v>
      </c>
      <c r="L45" s="44">
        <f>COUNTIF(社会!O52,1)*社会!$O$10</f>
        <v>0</v>
      </c>
      <c r="M45" s="45">
        <f>COUNTIF(社会!P52,1)*社会!$P$10</f>
        <v>0</v>
      </c>
      <c r="N45" s="45">
        <f>COUNTIF(社会!Q52,1)*社会!$Q$10</f>
        <v>0</v>
      </c>
      <c r="O45" s="45">
        <f>COUNTIF(社会!R52,1)*社会!$R$10</f>
        <v>0</v>
      </c>
      <c r="P45" s="46">
        <f>COUNTIF(社会!S52,1)*社会!$S$10</f>
        <v>0</v>
      </c>
      <c r="Q45" s="44">
        <f>COUNTIF(社会!T52,1)*社会!$T$10</f>
        <v>0</v>
      </c>
      <c r="R45" s="45">
        <f>COUNTIF(社会!U52,1)*社会!$U$10</f>
        <v>0</v>
      </c>
      <c r="S45" s="45">
        <f>COUNTIF(社会!V52,1)*社会!$V$10</f>
        <v>0</v>
      </c>
      <c r="T45" s="45">
        <f>COUNTIF(社会!W52,1)*社会!$W$10</f>
        <v>0</v>
      </c>
      <c r="U45" s="46">
        <f>COUNTIF(社会!X52,1)*社会!$X$10</f>
        <v>0</v>
      </c>
      <c r="V45" s="44">
        <f>COUNTIF(社会!Y52,1)*社会!$Y$10</f>
        <v>0</v>
      </c>
      <c r="W45" s="45">
        <f>COUNTIF(社会!Z52,1)*社会!$Z$10</f>
        <v>0</v>
      </c>
      <c r="X45" s="45">
        <f>COUNTIF(社会!AA52,1)*社会!$AA$10</f>
        <v>0</v>
      </c>
      <c r="Y45" s="45">
        <f>COUNTIF(社会!AB52,1)*社会!$AB$10</f>
        <v>0</v>
      </c>
      <c r="Z45" s="46">
        <f>COUNTIF(社会!AC52,1)*社会!$AC$10</f>
        <v>0</v>
      </c>
      <c r="AA45" s="44">
        <f>COUNTIF(社会!AD52,1)*社会!$AD$10</f>
        <v>0</v>
      </c>
      <c r="AB45" s="45">
        <f>COUNTIF(社会!AE52,1)*社会!$AE$10</f>
        <v>0</v>
      </c>
      <c r="AC45" s="45">
        <f>COUNTIF(社会!AF52,1)*社会!$AF$10</f>
        <v>0</v>
      </c>
      <c r="AD45" s="45">
        <f>COUNTIF(社会!AG52,1)*社会!$AG$10</f>
        <v>0</v>
      </c>
      <c r="AE45" s="46">
        <f>COUNTIF(社会!AH52,1)*社会!$AH$10</f>
        <v>0</v>
      </c>
      <c r="AF45" s="44">
        <f>COUNTIF(社会!AI52,1)*社会!$AI$10</f>
        <v>0</v>
      </c>
      <c r="AG45" s="45">
        <f>COUNTIF(社会!AJ52,1)*社会!$AJ$10</f>
        <v>0</v>
      </c>
      <c r="AH45" s="45">
        <f>COUNTIF(社会!AK52,1)*社会!$AK$10</f>
        <v>0</v>
      </c>
      <c r="AI45" s="45">
        <f>COUNTIF(社会!AL52,1)*社会!$AL$10</f>
        <v>0</v>
      </c>
      <c r="AJ45" s="46">
        <f>COUNTIF(社会!AM52,1)*社会!$AM$10</f>
        <v>0</v>
      </c>
      <c r="AK45" s="44">
        <f>COUNTIF(社会!AN52,1)*社会!$AN$10</f>
        <v>0</v>
      </c>
      <c r="AL45" s="45">
        <f>COUNTIF(社会!AO52,1)*社会!$AO$10</f>
        <v>0</v>
      </c>
      <c r="AM45" s="45">
        <f>COUNTIF(社会!AP52,1)*社会!$AP$10</f>
        <v>0</v>
      </c>
      <c r="AN45" s="45">
        <f>COUNTIF(社会!AQ52,1)*社会!$AQ$10</f>
        <v>0</v>
      </c>
      <c r="AO45" s="46">
        <f>COUNTIF(社会!AR52,1)*社会!$AR$10</f>
        <v>0</v>
      </c>
      <c r="AP45" s="44">
        <f>COUNTIF(社会!AS52,1)*社会!$AS$10</f>
        <v>0</v>
      </c>
      <c r="AQ45" s="45">
        <f>COUNTIF(社会!AT52,1)*社会!$AT$10</f>
        <v>0</v>
      </c>
      <c r="AR45" s="45">
        <f>COUNTIF(社会!AU52,1)*社会!$AU$10</f>
        <v>0</v>
      </c>
      <c r="AS45" s="45">
        <f>COUNTIF(社会!AV52,1)*社会!$AV$10</f>
        <v>0</v>
      </c>
      <c r="AT45" s="46">
        <f>COUNTIF(社会!AW52,1)*社会!$AW$10</f>
        <v>0</v>
      </c>
      <c r="AU45" s="44">
        <f>COUNTIF(社会!AX52,1)*社会!$AX$10</f>
        <v>0</v>
      </c>
      <c r="AV45" s="45">
        <f>COUNTIF(社会!AY52,1)*社会!$AY$10</f>
        <v>0</v>
      </c>
      <c r="AW45" s="45">
        <f>COUNTIF(社会!AZ52,1)*社会!$AZ$10</f>
        <v>0</v>
      </c>
      <c r="AX45" s="45">
        <f>COUNTIF(社会!BA52,1)*社会!$BA$10</f>
        <v>0</v>
      </c>
      <c r="AY45" s="46">
        <f>COUNTIF(社会!BB52,1)*社会!$BB$10</f>
        <v>0</v>
      </c>
      <c r="AZ45" s="344">
        <f t="shared" si="0"/>
        <v>0</v>
      </c>
      <c r="BA45" s="120"/>
      <c r="BC45" s="25" t="s">
        <v>97</v>
      </c>
      <c r="BD45" s="126">
        <f>社会!AT58</f>
        <v>0</v>
      </c>
      <c r="BF45" s="7" t="s">
        <v>180</v>
      </c>
      <c r="BG45" s="168"/>
      <c r="BI45" s="340">
        <v>42</v>
      </c>
      <c r="BJ45" s="191"/>
      <c r="BK45" s="437"/>
      <c r="BL45" s="121"/>
      <c r="BM45" s="433"/>
    </row>
    <row r="46" spans="1:65" ht="50.25" customHeight="1" x14ac:dyDescent="0.15">
      <c r="A46" s="354">
        <v>43</v>
      </c>
      <c r="B46" s="53">
        <f>COUNTIF(社会!E53,1)*社会!$E$10</f>
        <v>0</v>
      </c>
      <c r="C46" s="51">
        <f>COUNTIF(社会!F53,1)*社会!$F$10</f>
        <v>0</v>
      </c>
      <c r="D46" s="51">
        <f>COUNTIF(社会!G53,1)*社会!$G$10</f>
        <v>0</v>
      </c>
      <c r="E46" s="51">
        <f>COUNTIF(社会!H53,1)*社会!$H$10</f>
        <v>0</v>
      </c>
      <c r="F46" s="52">
        <f>COUNTIF(社会!I53,1)*社会!$I$10</f>
        <v>0</v>
      </c>
      <c r="G46" s="53">
        <f>COUNTIF(社会!J53,1)*社会!$J$10</f>
        <v>0</v>
      </c>
      <c r="H46" s="51">
        <f>COUNTIF(社会!K53,1)*社会!$K$10</f>
        <v>0</v>
      </c>
      <c r="I46" s="51">
        <f>COUNTIF(社会!L53,1)*社会!$L$10</f>
        <v>0</v>
      </c>
      <c r="J46" s="51">
        <f>COUNTIF(社会!M53,1)*社会!$M$10</f>
        <v>0</v>
      </c>
      <c r="K46" s="52">
        <f>COUNTIF(社会!N53,1)*社会!$N$10</f>
        <v>0</v>
      </c>
      <c r="L46" s="53">
        <f>COUNTIF(社会!O53,1)*社会!$O$10</f>
        <v>0</v>
      </c>
      <c r="M46" s="51">
        <f>COUNTIF(社会!P53,1)*社会!$P$10</f>
        <v>0</v>
      </c>
      <c r="N46" s="51">
        <f>COUNTIF(社会!Q53,1)*社会!$Q$10</f>
        <v>0</v>
      </c>
      <c r="O46" s="51">
        <f>COUNTIF(社会!R53,1)*社会!$R$10</f>
        <v>0</v>
      </c>
      <c r="P46" s="52">
        <f>COUNTIF(社会!S53,1)*社会!$S$10</f>
        <v>0</v>
      </c>
      <c r="Q46" s="53">
        <f>COUNTIF(社会!T53,1)*社会!$T$10</f>
        <v>0</v>
      </c>
      <c r="R46" s="51">
        <f>COUNTIF(社会!U53,1)*社会!$U$10</f>
        <v>0</v>
      </c>
      <c r="S46" s="51">
        <f>COUNTIF(社会!V53,1)*社会!$V$10</f>
        <v>0</v>
      </c>
      <c r="T46" s="51">
        <f>COUNTIF(社会!W53,1)*社会!$W$10</f>
        <v>0</v>
      </c>
      <c r="U46" s="52">
        <f>COUNTIF(社会!X53,1)*社会!$X$10</f>
        <v>0</v>
      </c>
      <c r="V46" s="53">
        <f>COUNTIF(社会!Y53,1)*社会!$Y$10</f>
        <v>0</v>
      </c>
      <c r="W46" s="51">
        <f>COUNTIF(社会!Z53,1)*社会!$Z$10</f>
        <v>0</v>
      </c>
      <c r="X46" s="51">
        <f>COUNTIF(社会!AA53,1)*社会!$AA$10</f>
        <v>0</v>
      </c>
      <c r="Y46" s="51">
        <f>COUNTIF(社会!AB53,1)*社会!$AB$10</f>
        <v>0</v>
      </c>
      <c r="Z46" s="52">
        <f>COUNTIF(社会!AC53,1)*社会!$AC$10</f>
        <v>0</v>
      </c>
      <c r="AA46" s="53">
        <f>COUNTIF(社会!AD53,1)*社会!$AD$10</f>
        <v>0</v>
      </c>
      <c r="AB46" s="51">
        <f>COUNTIF(社会!AE53,1)*社会!$AE$10</f>
        <v>0</v>
      </c>
      <c r="AC46" s="51">
        <f>COUNTIF(社会!AF53,1)*社会!$AF$10</f>
        <v>0</v>
      </c>
      <c r="AD46" s="51">
        <f>COUNTIF(社会!AG53,1)*社会!$AG$10</f>
        <v>0</v>
      </c>
      <c r="AE46" s="52">
        <f>COUNTIF(社会!AH53,1)*社会!$AH$10</f>
        <v>0</v>
      </c>
      <c r="AF46" s="53">
        <f>COUNTIF(社会!AI53,1)*社会!$AI$10</f>
        <v>0</v>
      </c>
      <c r="AG46" s="51">
        <f>COUNTIF(社会!AJ53,1)*社会!$AJ$10</f>
        <v>0</v>
      </c>
      <c r="AH46" s="51">
        <f>COUNTIF(社会!AK53,1)*社会!$AK$10</f>
        <v>0</v>
      </c>
      <c r="AI46" s="51">
        <f>COUNTIF(社会!AL53,1)*社会!$AL$10</f>
        <v>0</v>
      </c>
      <c r="AJ46" s="52">
        <f>COUNTIF(社会!AM53,1)*社会!$AM$10</f>
        <v>0</v>
      </c>
      <c r="AK46" s="53">
        <f>COUNTIF(社会!AN53,1)*社会!$AN$10</f>
        <v>0</v>
      </c>
      <c r="AL46" s="51">
        <f>COUNTIF(社会!AO53,1)*社会!$AO$10</f>
        <v>0</v>
      </c>
      <c r="AM46" s="51">
        <f>COUNTIF(社会!AP53,1)*社会!$AP$10</f>
        <v>0</v>
      </c>
      <c r="AN46" s="51">
        <f>COUNTIF(社会!AQ53,1)*社会!$AQ$10</f>
        <v>0</v>
      </c>
      <c r="AO46" s="52">
        <f>COUNTIF(社会!AR53,1)*社会!$AR$10</f>
        <v>0</v>
      </c>
      <c r="AP46" s="53">
        <f>COUNTIF(社会!AS53,1)*社会!$AS$10</f>
        <v>0</v>
      </c>
      <c r="AQ46" s="51">
        <f>COUNTIF(社会!AT53,1)*社会!$AT$10</f>
        <v>0</v>
      </c>
      <c r="AR46" s="51">
        <f>COUNTIF(社会!AU53,1)*社会!$AU$10</f>
        <v>0</v>
      </c>
      <c r="AS46" s="51">
        <f>COUNTIF(社会!AV53,1)*社会!$AV$10</f>
        <v>0</v>
      </c>
      <c r="AT46" s="52">
        <f>COUNTIF(社会!AW53,1)*社会!$AW$10</f>
        <v>0</v>
      </c>
      <c r="AU46" s="53">
        <f>COUNTIF(社会!AX53,1)*社会!$AX$10</f>
        <v>0</v>
      </c>
      <c r="AV46" s="51">
        <f>COUNTIF(社会!AY53,1)*社会!$AY$10</f>
        <v>0</v>
      </c>
      <c r="AW46" s="51">
        <f>COUNTIF(社会!AZ53,1)*社会!$AZ$10</f>
        <v>0</v>
      </c>
      <c r="AX46" s="51">
        <f>COUNTIF(社会!BA53,1)*社会!$BA$10</f>
        <v>0</v>
      </c>
      <c r="AY46" s="52">
        <f>COUNTIF(社会!BB53,1)*社会!$BB$10</f>
        <v>0</v>
      </c>
      <c r="AZ46" s="355">
        <f t="shared" si="0"/>
        <v>0</v>
      </c>
      <c r="BA46" s="120"/>
      <c r="BC46" s="25" t="s">
        <v>98</v>
      </c>
      <c r="BD46" s="126">
        <f>社会!AU58</f>
        <v>0</v>
      </c>
      <c r="BF46" s="7" t="s">
        <v>181</v>
      </c>
      <c r="BG46" s="168"/>
      <c r="BI46" s="340">
        <v>43</v>
      </c>
      <c r="BJ46" s="191"/>
      <c r="BK46" s="191"/>
      <c r="BL46" s="121"/>
      <c r="BM46" s="433"/>
    </row>
    <row r="47" spans="1:65" ht="50.25" customHeight="1" thickBot="1" x14ac:dyDescent="0.2">
      <c r="A47" s="356">
        <v>44</v>
      </c>
      <c r="B47" s="349">
        <f>COUNTIF(社会!E54,1)*社会!$E$10</f>
        <v>0</v>
      </c>
      <c r="C47" s="350">
        <f>COUNTIF(社会!F54,1)*社会!$F$10</f>
        <v>0</v>
      </c>
      <c r="D47" s="350">
        <f>COUNTIF(社会!G54,1)*社会!$G$10</f>
        <v>0</v>
      </c>
      <c r="E47" s="350">
        <f>COUNTIF(社会!H54,1)*社会!$H$10</f>
        <v>0</v>
      </c>
      <c r="F47" s="351">
        <f>COUNTIF(社会!I54,1)*社会!$I$10</f>
        <v>0</v>
      </c>
      <c r="G47" s="349">
        <f>COUNTIF(社会!J54,1)*社会!$J$10</f>
        <v>0</v>
      </c>
      <c r="H47" s="350">
        <f>COUNTIF(社会!K54,1)*社会!$K$10</f>
        <v>0</v>
      </c>
      <c r="I47" s="350">
        <f>COUNTIF(社会!L54,1)*社会!$L$10</f>
        <v>0</v>
      </c>
      <c r="J47" s="350">
        <f>COUNTIF(社会!M54,1)*社会!$M$10</f>
        <v>0</v>
      </c>
      <c r="K47" s="351">
        <f>COUNTIF(社会!N54,1)*社会!$N$10</f>
        <v>0</v>
      </c>
      <c r="L47" s="349">
        <f>COUNTIF(社会!O54,1)*社会!$O$10</f>
        <v>0</v>
      </c>
      <c r="M47" s="350">
        <f>COUNTIF(社会!P54,1)*社会!$P$10</f>
        <v>0</v>
      </c>
      <c r="N47" s="350">
        <f>COUNTIF(社会!Q54,1)*社会!$Q$10</f>
        <v>0</v>
      </c>
      <c r="O47" s="350">
        <f>COUNTIF(社会!R54,1)*社会!$R$10</f>
        <v>0</v>
      </c>
      <c r="P47" s="351">
        <f>COUNTIF(社会!S54,1)*社会!$S$10</f>
        <v>0</v>
      </c>
      <c r="Q47" s="349">
        <f>COUNTIF(社会!T54,1)*社会!$T$10</f>
        <v>0</v>
      </c>
      <c r="R47" s="350">
        <f>COUNTIF(社会!U54,1)*社会!$U$10</f>
        <v>0</v>
      </c>
      <c r="S47" s="350">
        <f>COUNTIF(社会!V54,1)*社会!$V$10</f>
        <v>0</v>
      </c>
      <c r="T47" s="350">
        <f>COUNTIF(社会!W54,1)*社会!$W$10</f>
        <v>0</v>
      </c>
      <c r="U47" s="351">
        <f>COUNTIF(社会!X54,1)*社会!$X$10</f>
        <v>0</v>
      </c>
      <c r="V47" s="349">
        <f>COUNTIF(社会!Y54,1)*社会!$Y$10</f>
        <v>0</v>
      </c>
      <c r="W47" s="350">
        <f>COUNTIF(社会!Z54,1)*社会!$Z$10</f>
        <v>0</v>
      </c>
      <c r="X47" s="350">
        <f>COUNTIF(社会!AA54,1)*社会!$AA$10</f>
        <v>0</v>
      </c>
      <c r="Y47" s="350">
        <f>COUNTIF(社会!AB54,1)*社会!$AB$10</f>
        <v>0</v>
      </c>
      <c r="Z47" s="351">
        <f>COUNTIF(社会!AC54,1)*社会!$AC$10</f>
        <v>0</v>
      </c>
      <c r="AA47" s="349">
        <f>COUNTIF(社会!AD54,1)*社会!$AD$10</f>
        <v>0</v>
      </c>
      <c r="AB47" s="350">
        <f>COUNTIF(社会!AE54,1)*社会!$AE$10</f>
        <v>0</v>
      </c>
      <c r="AC47" s="350">
        <f>COUNTIF(社会!AF54,1)*社会!$AF$10</f>
        <v>0</v>
      </c>
      <c r="AD47" s="350">
        <f>COUNTIF(社会!AG54,1)*社会!$AG$10</f>
        <v>0</v>
      </c>
      <c r="AE47" s="351">
        <f>COUNTIF(社会!AH54,1)*社会!$AH$10</f>
        <v>0</v>
      </c>
      <c r="AF47" s="349">
        <f>COUNTIF(社会!AI54,1)*社会!$AI$10</f>
        <v>0</v>
      </c>
      <c r="AG47" s="350">
        <f>COUNTIF(社会!AJ54,1)*社会!$AJ$10</f>
        <v>0</v>
      </c>
      <c r="AH47" s="350">
        <f>COUNTIF(社会!AK54,1)*社会!$AK$10</f>
        <v>0</v>
      </c>
      <c r="AI47" s="350">
        <f>COUNTIF(社会!AL54,1)*社会!$AL$10</f>
        <v>0</v>
      </c>
      <c r="AJ47" s="351">
        <f>COUNTIF(社会!AM54,1)*社会!$AM$10</f>
        <v>0</v>
      </c>
      <c r="AK47" s="349">
        <f>COUNTIF(社会!AN54,1)*社会!$AN$10</f>
        <v>0</v>
      </c>
      <c r="AL47" s="350">
        <f>COUNTIF(社会!AO54,1)*社会!$AO$10</f>
        <v>0</v>
      </c>
      <c r="AM47" s="350">
        <f>COUNTIF(社会!AP54,1)*社会!$AP$10</f>
        <v>0</v>
      </c>
      <c r="AN47" s="350">
        <f>COUNTIF(社会!AQ54,1)*社会!$AQ$10</f>
        <v>0</v>
      </c>
      <c r="AO47" s="351">
        <f>COUNTIF(社会!AR54,1)*社会!$AR$10</f>
        <v>0</v>
      </c>
      <c r="AP47" s="349">
        <f>COUNTIF(社会!AS54,1)*社会!$AS$10</f>
        <v>0</v>
      </c>
      <c r="AQ47" s="350">
        <f>COUNTIF(社会!AT54,1)*社会!$AT$10</f>
        <v>0</v>
      </c>
      <c r="AR47" s="350">
        <f>COUNTIF(社会!AU54,1)*社会!$AU$10</f>
        <v>0</v>
      </c>
      <c r="AS47" s="350">
        <f>COUNTIF(社会!AV54,1)*社会!$AV$10</f>
        <v>0</v>
      </c>
      <c r="AT47" s="351">
        <f>COUNTIF(社会!AW54,1)*社会!$AW$10</f>
        <v>0</v>
      </c>
      <c r="AU47" s="349">
        <f>COUNTIF(社会!AX54,1)*社会!$AX$10</f>
        <v>0</v>
      </c>
      <c r="AV47" s="350">
        <f>COUNTIF(社会!AY54,1)*社会!$AY$10</f>
        <v>0</v>
      </c>
      <c r="AW47" s="350">
        <f>COUNTIF(社会!AZ54,1)*社会!$AZ$10</f>
        <v>0</v>
      </c>
      <c r="AX47" s="350">
        <f>COUNTIF(社会!BA54,1)*社会!$BA$10</f>
        <v>0</v>
      </c>
      <c r="AY47" s="351">
        <f>COUNTIF(社会!BB54,1)*社会!$BB$10</f>
        <v>0</v>
      </c>
      <c r="AZ47" s="352">
        <f t="shared" si="0"/>
        <v>0</v>
      </c>
      <c r="BA47" s="120"/>
      <c r="BC47" s="25" t="s">
        <v>99</v>
      </c>
      <c r="BD47" s="126">
        <f>社会!AV58</f>
        <v>0</v>
      </c>
      <c r="BF47" s="7" t="s">
        <v>182</v>
      </c>
      <c r="BG47" s="168"/>
      <c r="BI47" s="340">
        <v>44</v>
      </c>
      <c r="BJ47" s="191"/>
      <c r="BK47" s="191"/>
      <c r="BL47" s="121"/>
      <c r="BM47" s="128"/>
    </row>
    <row r="48" spans="1:65" ht="50.25" customHeight="1" thickBot="1" x14ac:dyDescent="0.2">
      <c r="A48" s="305">
        <v>45</v>
      </c>
      <c r="B48" s="357">
        <f>COUNTIF(社会!E55,1)*社会!$E$10</f>
        <v>0</v>
      </c>
      <c r="C48" s="358">
        <f>COUNTIF(社会!F55,1)*社会!$F$10</f>
        <v>0</v>
      </c>
      <c r="D48" s="358">
        <f>COUNTIF(社会!G55,1)*社会!$G$10</f>
        <v>0</v>
      </c>
      <c r="E48" s="358">
        <f>COUNTIF(社会!H55,1)*社会!$H$10</f>
        <v>0</v>
      </c>
      <c r="F48" s="359">
        <f>COUNTIF(社会!I55,1)*社会!$I$10</f>
        <v>0</v>
      </c>
      <c r="G48" s="357">
        <f>COUNTIF(社会!J55,1)*社会!$J$10</f>
        <v>0</v>
      </c>
      <c r="H48" s="358">
        <f>COUNTIF(社会!K55,1)*社会!$K$10</f>
        <v>0</v>
      </c>
      <c r="I48" s="358">
        <f>COUNTIF(社会!L55,1)*社会!$L$10</f>
        <v>0</v>
      </c>
      <c r="J48" s="358">
        <f>COUNTIF(社会!M55,1)*社会!$M$10</f>
        <v>0</v>
      </c>
      <c r="K48" s="359">
        <f>COUNTIF(社会!N55,1)*社会!$N$10</f>
        <v>0</v>
      </c>
      <c r="L48" s="357">
        <f>COUNTIF(社会!O55,1)*社会!$O$10</f>
        <v>0</v>
      </c>
      <c r="M48" s="358">
        <f>COUNTIF(社会!P55,1)*社会!$P$10</f>
        <v>0</v>
      </c>
      <c r="N48" s="358">
        <f>COUNTIF(社会!Q55,1)*社会!$Q$10</f>
        <v>0</v>
      </c>
      <c r="O48" s="358">
        <f>COUNTIF(社会!R55,1)*社会!$R$10</f>
        <v>0</v>
      </c>
      <c r="P48" s="359">
        <f>COUNTIF(社会!S55,1)*社会!$S$10</f>
        <v>0</v>
      </c>
      <c r="Q48" s="357">
        <f>COUNTIF(社会!T55,1)*社会!$T$10</f>
        <v>0</v>
      </c>
      <c r="R48" s="358">
        <f>COUNTIF(社会!U55,1)*社会!$U$10</f>
        <v>0</v>
      </c>
      <c r="S48" s="358">
        <f>COUNTIF(社会!V55,1)*社会!$V$10</f>
        <v>0</v>
      </c>
      <c r="T48" s="358">
        <f>COUNTIF(社会!W55,1)*社会!$W$10</f>
        <v>0</v>
      </c>
      <c r="U48" s="359">
        <f>COUNTIF(社会!X55,1)*社会!$X$10</f>
        <v>0</v>
      </c>
      <c r="V48" s="357">
        <f>COUNTIF(社会!Y55,1)*社会!$Y$10</f>
        <v>0</v>
      </c>
      <c r="W48" s="358">
        <f>COUNTIF(社会!Z55,1)*社会!$Z$10</f>
        <v>0</v>
      </c>
      <c r="X48" s="358">
        <f>COUNTIF(社会!AA55,1)*社会!$AA$10</f>
        <v>0</v>
      </c>
      <c r="Y48" s="358">
        <f>COUNTIF(社会!AB55,1)*社会!$AB$10</f>
        <v>0</v>
      </c>
      <c r="Z48" s="359">
        <f>COUNTIF(社会!AC55,1)*社会!$AC$10</f>
        <v>0</v>
      </c>
      <c r="AA48" s="357">
        <f>COUNTIF(社会!AD55,1)*社会!$AD$10</f>
        <v>0</v>
      </c>
      <c r="AB48" s="358">
        <f>COUNTIF(社会!AE55,1)*社会!$AE$10</f>
        <v>0</v>
      </c>
      <c r="AC48" s="358">
        <f>COUNTIF(社会!AF55,1)*社会!$AF$10</f>
        <v>0</v>
      </c>
      <c r="AD48" s="358">
        <f>COUNTIF(社会!AG55,1)*社会!$AG$10</f>
        <v>0</v>
      </c>
      <c r="AE48" s="359">
        <f>COUNTIF(社会!AH55,1)*社会!$AH$10</f>
        <v>0</v>
      </c>
      <c r="AF48" s="357">
        <f>COUNTIF(社会!AI55,1)*社会!$AI$10</f>
        <v>0</v>
      </c>
      <c r="AG48" s="358">
        <f>COUNTIF(社会!AJ55,1)*社会!$AJ$10</f>
        <v>0</v>
      </c>
      <c r="AH48" s="358">
        <f>COUNTIF(社会!AK55,1)*社会!$AK$10</f>
        <v>0</v>
      </c>
      <c r="AI48" s="358">
        <f>COUNTIF(社会!AL55,1)*社会!$AL$10</f>
        <v>0</v>
      </c>
      <c r="AJ48" s="359">
        <f>COUNTIF(社会!AM55,1)*社会!$AM$10</f>
        <v>0</v>
      </c>
      <c r="AK48" s="357">
        <f>COUNTIF(社会!AN55,1)*社会!$AN$10</f>
        <v>0</v>
      </c>
      <c r="AL48" s="358">
        <f>COUNTIF(社会!AO55,1)*社会!$AO$10</f>
        <v>0</v>
      </c>
      <c r="AM48" s="358">
        <f>COUNTIF(社会!AP55,1)*社会!$AP$10</f>
        <v>0</v>
      </c>
      <c r="AN48" s="358">
        <f>COUNTIF(社会!AQ55,1)*社会!$AQ$10</f>
        <v>0</v>
      </c>
      <c r="AO48" s="359">
        <f>COUNTIF(社会!AR55,1)*社会!$AR$10</f>
        <v>0</v>
      </c>
      <c r="AP48" s="357">
        <f>COUNTIF(社会!AS55,1)*社会!$AS$10</f>
        <v>0</v>
      </c>
      <c r="AQ48" s="358">
        <f>COUNTIF(社会!AT55,1)*社会!$AT$10</f>
        <v>0</v>
      </c>
      <c r="AR48" s="358">
        <f>COUNTIF(社会!AU55,1)*社会!$AU$10</f>
        <v>0</v>
      </c>
      <c r="AS48" s="358">
        <f>COUNTIF(社会!AV55,1)*社会!$AV$10</f>
        <v>0</v>
      </c>
      <c r="AT48" s="359">
        <f>COUNTIF(社会!AW55,1)*社会!$AW$10</f>
        <v>0</v>
      </c>
      <c r="AU48" s="357">
        <f>COUNTIF(社会!AX55,1)*社会!$AX$10</f>
        <v>0</v>
      </c>
      <c r="AV48" s="358">
        <f>COUNTIF(社会!AY55,1)*社会!$AY$10</f>
        <v>0</v>
      </c>
      <c r="AW48" s="358">
        <f>COUNTIF(社会!AZ55,1)*社会!$AZ$10</f>
        <v>0</v>
      </c>
      <c r="AX48" s="358">
        <f>COUNTIF(社会!BA55,1)*社会!$BA$10</f>
        <v>0</v>
      </c>
      <c r="AY48" s="359">
        <f>COUNTIF(社会!BB55,1)*社会!$BB$10</f>
        <v>0</v>
      </c>
      <c r="AZ48" s="360">
        <f t="shared" si="0"/>
        <v>0</v>
      </c>
      <c r="BA48" s="120"/>
      <c r="BC48" s="25" t="s">
        <v>100</v>
      </c>
      <c r="BD48" s="126">
        <f>社会!AW58</f>
        <v>0</v>
      </c>
      <c r="BF48" s="7" t="s">
        <v>183</v>
      </c>
      <c r="BG48" s="168"/>
      <c r="BI48" s="193">
        <v>45</v>
      </c>
      <c r="BJ48" s="191"/>
      <c r="BK48" s="199"/>
      <c r="BL48" s="121"/>
      <c r="BM48" s="128"/>
    </row>
    <row r="49" spans="1:65" ht="50.25" customHeight="1" x14ac:dyDescent="0.15">
      <c r="BC49" s="25" t="s">
        <v>101</v>
      </c>
      <c r="BD49" s="126">
        <f>社会!AX58</f>
        <v>0</v>
      </c>
      <c r="BF49" s="7" t="s">
        <v>184</v>
      </c>
      <c r="BG49" s="168"/>
      <c r="BI49" s="288">
        <v>46</v>
      </c>
      <c r="BJ49" s="191"/>
      <c r="BK49" s="199"/>
      <c r="BL49" s="121"/>
      <c r="BM49" s="128"/>
    </row>
    <row r="50" spans="1:65" ht="50.25" customHeight="1" thickBot="1" x14ac:dyDescent="0.2">
      <c r="BC50" s="25" t="s">
        <v>102</v>
      </c>
      <c r="BD50" s="126">
        <f>社会!AY58</f>
        <v>0</v>
      </c>
      <c r="BF50" s="7" t="s">
        <v>185</v>
      </c>
      <c r="BG50" s="168"/>
      <c r="BI50" s="288">
        <v>47</v>
      </c>
      <c r="BJ50" s="191"/>
      <c r="BK50" s="199"/>
      <c r="BL50" s="121"/>
      <c r="BM50" s="128"/>
    </row>
    <row r="51" spans="1:65" ht="50.25" customHeight="1" thickBot="1" x14ac:dyDescent="0.2">
      <c r="A51" s="2" t="s">
        <v>19</v>
      </c>
      <c r="B51" s="464">
        <v>1</v>
      </c>
      <c r="C51" s="465">
        <v>2</v>
      </c>
      <c r="D51" s="465">
        <v>3</v>
      </c>
      <c r="E51" s="465">
        <v>4</v>
      </c>
      <c r="F51" s="466">
        <v>5</v>
      </c>
      <c r="G51" s="467">
        <v>6</v>
      </c>
      <c r="H51" s="465">
        <v>7</v>
      </c>
      <c r="I51" s="465">
        <v>8</v>
      </c>
      <c r="J51" s="465">
        <v>9</v>
      </c>
      <c r="K51" s="468">
        <v>10</v>
      </c>
      <c r="L51" s="464">
        <v>11</v>
      </c>
      <c r="M51" s="465">
        <v>12</v>
      </c>
      <c r="N51" s="465">
        <v>13</v>
      </c>
      <c r="O51" s="465">
        <v>14</v>
      </c>
      <c r="P51" s="466">
        <v>15</v>
      </c>
      <c r="Q51" s="467">
        <v>16</v>
      </c>
      <c r="R51" s="465">
        <v>17</v>
      </c>
      <c r="S51" s="465">
        <v>18</v>
      </c>
      <c r="T51" s="465">
        <v>19</v>
      </c>
      <c r="U51" s="468">
        <v>20</v>
      </c>
      <c r="V51" s="464">
        <v>21</v>
      </c>
      <c r="W51" s="465">
        <v>22</v>
      </c>
      <c r="X51" s="465">
        <v>23</v>
      </c>
      <c r="Y51" s="465">
        <v>24</v>
      </c>
      <c r="Z51" s="466">
        <v>25</v>
      </c>
      <c r="AA51" s="467">
        <v>26</v>
      </c>
      <c r="AB51" s="465">
        <v>27</v>
      </c>
      <c r="AC51" s="465">
        <v>28</v>
      </c>
      <c r="AD51" s="465">
        <v>29</v>
      </c>
      <c r="AE51" s="468">
        <v>30</v>
      </c>
      <c r="AF51" s="464">
        <v>31</v>
      </c>
      <c r="AG51" s="465">
        <v>32</v>
      </c>
      <c r="AH51" s="465">
        <v>33</v>
      </c>
      <c r="AI51" s="465">
        <v>34</v>
      </c>
      <c r="AJ51" s="466">
        <v>35</v>
      </c>
      <c r="AK51" s="336">
        <v>36</v>
      </c>
      <c r="AL51" s="334">
        <v>37</v>
      </c>
      <c r="AM51" s="334">
        <v>38</v>
      </c>
      <c r="AN51" s="334">
        <v>39</v>
      </c>
      <c r="AO51" s="337">
        <v>40</v>
      </c>
      <c r="AP51" s="333">
        <v>41</v>
      </c>
      <c r="AQ51" s="334">
        <v>42</v>
      </c>
      <c r="AR51" s="334">
        <v>43</v>
      </c>
      <c r="AS51" s="334">
        <v>44</v>
      </c>
      <c r="AT51" s="335">
        <v>45</v>
      </c>
      <c r="AU51" s="336">
        <v>46</v>
      </c>
      <c r="AV51" s="334">
        <v>47</v>
      </c>
      <c r="AW51" s="334">
        <v>48</v>
      </c>
      <c r="AX51" s="334">
        <v>49</v>
      </c>
      <c r="AY51" s="335">
        <v>50</v>
      </c>
      <c r="BC51" s="25" t="s">
        <v>103</v>
      </c>
      <c r="BD51" s="126">
        <f>社会!AZ58</f>
        <v>0</v>
      </c>
      <c r="BF51" s="7" t="s">
        <v>186</v>
      </c>
      <c r="BG51" s="168"/>
      <c r="BI51" s="288">
        <v>48</v>
      </c>
      <c r="BJ51" s="191"/>
      <c r="BK51" s="199"/>
      <c r="BL51" s="121"/>
      <c r="BM51" s="128"/>
    </row>
    <row r="52" spans="1:65" ht="50.25" customHeight="1" thickBot="1" x14ac:dyDescent="0.2">
      <c r="A52" s="119" t="s">
        <v>20</v>
      </c>
      <c r="B52" s="117">
        <f>社会!E58</f>
        <v>0</v>
      </c>
      <c r="C52" s="3">
        <f>社会!F58</f>
        <v>0</v>
      </c>
      <c r="D52" s="3">
        <f>社会!G58</f>
        <v>0</v>
      </c>
      <c r="E52" s="3">
        <f>社会!H58</f>
        <v>0</v>
      </c>
      <c r="F52" s="115">
        <f>社会!I58</f>
        <v>0</v>
      </c>
      <c r="G52" s="117">
        <f>社会!J58</f>
        <v>0</v>
      </c>
      <c r="H52" s="339">
        <f>社会!K58</f>
        <v>0</v>
      </c>
      <c r="I52" s="339">
        <f>社会!L58</f>
        <v>0</v>
      </c>
      <c r="J52" s="339">
        <f>社会!M58</f>
        <v>0</v>
      </c>
      <c r="K52" s="338">
        <f>社会!N58</f>
        <v>0</v>
      </c>
      <c r="L52" s="117">
        <f>社会!O58</f>
        <v>0</v>
      </c>
      <c r="M52" s="339">
        <f>社会!P58</f>
        <v>0</v>
      </c>
      <c r="N52" s="339">
        <f>社会!Q58</f>
        <v>0</v>
      </c>
      <c r="O52" s="339">
        <f>社会!R58</f>
        <v>0</v>
      </c>
      <c r="P52" s="338">
        <f>社会!S58</f>
        <v>0</v>
      </c>
      <c r="Q52" s="117">
        <f>社会!T58</f>
        <v>0</v>
      </c>
      <c r="R52" s="339">
        <f>社会!U58</f>
        <v>0</v>
      </c>
      <c r="S52" s="339">
        <f>社会!V58</f>
        <v>0</v>
      </c>
      <c r="T52" s="339">
        <f>社会!W58</f>
        <v>0</v>
      </c>
      <c r="U52" s="338">
        <f>社会!X58</f>
        <v>0</v>
      </c>
      <c r="V52" s="117">
        <f>社会!Y58</f>
        <v>0</v>
      </c>
      <c r="W52" s="339">
        <f>社会!Z58</f>
        <v>0</v>
      </c>
      <c r="X52" s="339">
        <f>社会!AA58</f>
        <v>0</v>
      </c>
      <c r="Y52" s="339">
        <f>社会!AB58</f>
        <v>0</v>
      </c>
      <c r="Z52" s="338">
        <f>社会!AC58</f>
        <v>0</v>
      </c>
      <c r="AA52" s="117">
        <f>社会!AD58</f>
        <v>0</v>
      </c>
      <c r="AB52" s="339">
        <f>社会!AE58</f>
        <v>0</v>
      </c>
      <c r="AC52" s="339">
        <f>社会!AF58</f>
        <v>0</v>
      </c>
      <c r="AD52" s="339">
        <f>社会!AG58</f>
        <v>0</v>
      </c>
      <c r="AE52" s="338">
        <f>社会!AH58</f>
        <v>0</v>
      </c>
      <c r="AF52" s="117">
        <f>社会!AI58</f>
        <v>0</v>
      </c>
      <c r="AG52" s="339">
        <f>社会!AJ58</f>
        <v>0</v>
      </c>
      <c r="AH52" s="339">
        <f>社会!AK58</f>
        <v>0</v>
      </c>
      <c r="AI52" s="339">
        <f>社会!AL58</f>
        <v>0</v>
      </c>
      <c r="AJ52" s="338">
        <f>社会!AM58</f>
        <v>0</v>
      </c>
      <c r="AK52" s="117">
        <f>社会!AN58</f>
        <v>0</v>
      </c>
      <c r="AL52" s="339">
        <f>社会!AO58</f>
        <v>0</v>
      </c>
      <c r="AM52" s="339">
        <f>社会!AP58</f>
        <v>0</v>
      </c>
      <c r="AN52" s="339">
        <f>社会!AQ58</f>
        <v>0</v>
      </c>
      <c r="AO52" s="338">
        <f>社会!AR58</f>
        <v>0</v>
      </c>
      <c r="AP52" s="117">
        <f>社会!AS58</f>
        <v>0</v>
      </c>
      <c r="AQ52" s="339">
        <f>社会!AT58</f>
        <v>0</v>
      </c>
      <c r="AR52" s="339">
        <f>社会!AU58</f>
        <v>0</v>
      </c>
      <c r="AS52" s="339">
        <f>社会!AV58</f>
        <v>0</v>
      </c>
      <c r="AT52" s="338">
        <f>社会!AW58</f>
        <v>0</v>
      </c>
      <c r="AU52" s="117">
        <f>社会!AX58</f>
        <v>0</v>
      </c>
      <c r="AV52" s="339">
        <f>社会!AY58</f>
        <v>0</v>
      </c>
      <c r="AW52" s="339">
        <f>社会!AZ58</f>
        <v>0</v>
      </c>
      <c r="AX52" s="339">
        <f>社会!BA58</f>
        <v>0</v>
      </c>
      <c r="AY52" s="338">
        <f>社会!BB58</f>
        <v>0</v>
      </c>
      <c r="BC52" s="25" t="s">
        <v>104</v>
      </c>
      <c r="BD52" s="126">
        <f>社会!BA58</f>
        <v>0</v>
      </c>
      <c r="BF52" s="7" t="s">
        <v>187</v>
      </c>
      <c r="BG52" s="168"/>
      <c r="BI52" s="288">
        <v>49</v>
      </c>
      <c r="BJ52" s="362"/>
      <c r="BK52" s="200"/>
      <c r="BL52" s="129"/>
      <c r="BM52" s="146"/>
    </row>
    <row r="53" spans="1:65" ht="50.25" customHeight="1" thickBot="1" x14ac:dyDescent="0.2">
      <c r="A53" s="119" t="s">
        <v>21</v>
      </c>
      <c r="B53" s="117">
        <f>社会!E59</f>
        <v>0</v>
      </c>
      <c r="C53" s="3">
        <f>社会!F59</f>
        <v>0</v>
      </c>
      <c r="D53" s="3">
        <f>社会!G59</f>
        <v>0</v>
      </c>
      <c r="E53" s="3">
        <f>社会!H59</f>
        <v>0</v>
      </c>
      <c r="F53" s="115">
        <f>社会!I59</f>
        <v>0</v>
      </c>
      <c r="G53" s="117">
        <f>社会!J59</f>
        <v>0</v>
      </c>
      <c r="H53" s="339">
        <f>社会!K59</f>
        <v>0</v>
      </c>
      <c r="I53" s="339">
        <f>社会!L59</f>
        <v>0</v>
      </c>
      <c r="J53" s="339">
        <f>社会!M59</f>
        <v>0</v>
      </c>
      <c r="K53" s="338">
        <f>社会!N59</f>
        <v>0</v>
      </c>
      <c r="L53" s="117">
        <f>社会!O59</f>
        <v>0</v>
      </c>
      <c r="M53" s="339">
        <f>社会!P59</f>
        <v>0</v>
      </c>
      <c r="N53" s="339">
        <f>社会!Q59</f>
        <v>0</v>
      </c>
      <c r="O53" s="339">
        <f>社会!R59</f>
        <v>0</v>
      </c>
      <c r="P53" s="338">
        <f>社会!S59</f>
        <v>0</v>
      </c>
      <c r="Q53" s="117">
        <f>社会!T59</f>
        <v>0</v>
      </c>
      <c r="R53" s="339">
        <f>社会!U59</f>
        <v>0</v>
      </c>
      <c r="S53" s="339">
        <f>社会!V59</f>
        <v>0</v>
      </c>
      <c r="T53" s="339">
        <f>社会!W59</f>
        <v>0</v>
      </c>
      <c r="U53" s="338">
        <f>社会!X59</f>
        <v>0</v>
      </c>
      <c r="V53" s="117">
        <f>社会!Y59</f>
        <v>0</v>
      </c>
      <c r="W53" s="339">
        <f>社会!Z59</f>
        <v>0</v>
      </c>
      <c r="X53" s="339">
        <f>社会!AA59</f>
        <v>0</v>
      </c>
      <c r="Y53" s="339">
        <f>社会!AB59</f>
        <v>0</v>
      </c>
      <c r="Z53" s="338">
        <f>社会!AC59</f>
        <v>0</v>
      </c>
      <c r="AA53" s="117">
        <f>社会!AD59</f>
        <v>0</v>
      </c>
      <c r="AB53" s="339">
        <f>社会!AE59</f>
        <v>0</v>
      </c>
      <c r="AC53" s="339">
        <f>社会!AF59</f>
        <v>0</v>
      </c>
      <c r="AD53" s="339">
        <f>社会!AG59</f>
        <v>0</v>
      </c>
      <c r="AE53" s="338">
        <f>社会!AH59</f>
        <v>0</v>
      </c>
      <c r="AF53" s="117">
        <f>社会!AI59</f>
        <v>0</v>
      </c>
      <c r="AG53" s="339">
        <f>社会!AJ59</f>
        <v>0</v>
      </c>
      <c r="AH53" s="339">
        <f>社会!AK59</f>
        <v>0</v>
      </c>
      <c r="AI53" s="339">
        <f>社会!AL59</f>
        <v>0</v>
      </c>
      <c r="AJ53" s="338">
        <f>社会!AM59</f>
        <v>0</v>
      </c>
      <c r="AK53" s="117">
        <f>社会!AN59</f>
        <v>0</v>
      </c>
      <c r="AL53" s="339">
        <f>社会!AO59</f>
        <v>0</v>
      </c>
      <c r="AM53" s="339">
        <f>社会!AP59</f>
        <v>0</v>
      </c>
      <c r="AN53" s="339">
        <f>社会!AQ59</f>
        <v>0</v>
      </c>
      <c r="AO53" s="338">
        <f>社会!AR59</f>
        <v>0</v>
      </c>
      <c r="AP53" s="117">
        <f>社会!AS59</f>
        <v>0</v>
      </c>
      <c r="AQ53" s="339">
        <f>社会!AT59</f>
        <v>0</v>
      </c>
      <c r="AR53" s="339">
        <f>社会!AU59</f>
        <v>0</v>
      </c>
      <c r="AS53" s="339">
        <f>社会!AV59</f>
        <v>0</v>
      </c>
      <c r="AT53" s="338">
        <f>社会!AW59</f>
        <v>0</v>
      </c>
      <c r="AU53" s="117">
        <f>社会!AX59</f>
        <v>0</v>
      </c>
      <c r="AV53" s="339">
        <f>社会!AY59</f>
        <v>0</v>
      </c>
      <c r="AW53" s="339">
        <f>社会!AZ59</f>
        <v>0</v>
      </c>
      <c r="AX53" s="339">
        <f>社会!BA59</f>
        <v>0</v>
      </c>
      <c r="AY53" s="338">
        <f>社会!BB59</f>
        <v>0</v>
      </c>
      <c r="BC53" s="9" t="s">
        <v>105</v>
      </c>
      <c r="BD53" s="127">
        <f>社会!BB58</f>
        <v>0</v>
      </c>
      <c r="BF53" s="7" t="s">
        <v>188</v>
      </c>
      <c r="BG53" s="169"/>
      <c r="BI53" s="194">
        <v>50</v>
      </c>
    </row>
    <row r="54" spans="1:65" ht="50.25" customHeight="1" thickTop="1" thickBot="1" x14ac:dyDescent="0.2">
      <c r="A54" s="119" t="s">
        <v>22</v>
      </c>
      <c r="B54" s="117">
        <f>社会!E60</f>
        <v>0</v>
      </c>
      <c r="C54" s="3">
        <f>社会!F60</f>
        <v>0</v>
      </c>
      <c r="D54" s="3">
        <f>社会!G60</f>
        <v>0</v>
      </c>
      <c r="E54" s="3">
        <f>社会!H60</f>
        <v>0</v>
      </c>
      <c r="F54" s="115">
        <f>社会!I60</f>
        <v>0</v>
      </c>
      <c r="G54" s="117">
        <f>社会!J60</f>
        <v>0</v>
      </c>
      <c r="H54" s="339">
        <f>社会!K60</f>
        <v>0</v>
      </c>
      <c r="I54" s="339">
        <f>社会!L60</f>
        <v>0</v>
      </c>
      <c r="J54" s="339">
        <f>社会!M60</f>
        <v>0</v>
      </c>
      <c r="K54" s="338">
        <f>社会!N60</f>
        <v>0</v>
      </c>
      <c r="L54" s="117">
        <f>社会!O60</f>
        <v>0</v>
      </c>
      <c r="M54" s="339">
        <f>社会!P60</f>
        <v>0</v>
      </c>
      <c r="N54" s="339">
        <f>社会!Q60</f>
        <v>0</v>
      </c>
      <c r="O54" s="339">
        <f>社会!R60</f>
        <v>0</v>
      </c>
      <c r="P54" s="338">
        <f>社会!S60</f>
        <v>0</v>
      </c>
      <c r="Q54" s="117">
        <f>社会!T60</f>
        <v>0</v>
      </c>
      <c r="R54" s="339">
        <f>社会!U60</f>
        <v>0</v>
      </c>
      <c r="S54" s="339">
        <f>社会!V60</f>
        <v>0</v>
      </c>
      <c r="T54" s="339">
        <f>社会!W60</f>
        <v>0</v>
      </c>
      <c r="U54" s="338">
        <f>社会!X60</f>
        <v>0</v>
      </c>
      <c r="V54" s="117">
        <f>社会!Y60</f>
        <v>0</v>
      </c>
      <c r="W54" s="339">
        <f>社会!Z60</f>
        <v>0</v>
      </c>
      <c r="X54" s="339">
        <f>社会!AA60</f>
        <v>0</v>
      </c>
      <c r="Y54" s="339">
        <f>社会!AB60</f>
        <v>0</v>
      </c>
      <c r="Z54" s="338">
        <f>社会!AC60</f>
        <v>0</v>
      </c>
      <c r="AA54" s="117">
        <f>社会!AD60</f>
        <v>0</v>
      </c>
      <c r="AB54" s="339">
        <f>社会!AE60</f>
        <v>0</v>
      </c>
      <c r="AC54" s="339">
        <f>社会!AF60</f>
        <v>0</v>
      </c>
      <c r="AD54" s="339">
        <f>社会!AG60</f>
        <v>0</v>
      </c>
      <c r="AE54" s="338">
        <f>社会!AH60</f>
        <v>0</v>
      </c>
      <c r="AF54" s="117">
        <f>社会!AI60</f>
        <v>0</v>
      </c>
      <c r="AG54" s="339">
        <f>社会!AJ60</f>
        <v>0</v>
      </c>
      <c r="AH54" s="339">
        <f>社会!AK60</f>
        <v>0</v>
      </c>
      <c r="AI54" s="339">
        <f>社会!AL60</f>
        <v>0</v>
      </c>
      <c r="AJ54" s="338">
        <f>社会!AM60</f>
        <v>0</v>
      </c>
      <c r="AK54" s="117">
        <f>社会!AN60</f>
        <v>0</v>
      </c>
      <c r="AL54" s="339">
        <f>社会!AO60</f>
        <v>0</v>
      </c>
      <c r="AM54" s="339">
        <f>社会!AP60</f>
        <v>0</v>
      </c>
      <c r="AN54" s="339">
        <f>社会!AQ60</f>
        <v>0</v>
      </c>
      <c r="AO54" s="338">
        <f>社会!AR60</f>
        <v>0</v>
      </c>
      <c r="AP54" s="117">
        <f>社会!AS60</f>
        <v>0</v>
      </c>
      <c r="AQ54" s="339">
        <f>社会!AT60</f>
        <v>0</v>
      </c>
      <c r="AR54" s="339">
        <f>社会!AU60</f>
        <v>0</v>
      </c>
      <c r="AS54" s="339">
        <f>社会!AV60</f>
        <v>0</v>
      </c>
      <c r="AT54" s="338">
        <f>社会!AW60</f>
        <v>0</v>
      </c>
      <c r="AU54" s="117">
        <f>社会!AX60</f>
        <v>0</v>
      </c>
      <c r="AV54" s="339">
        <f>社会!AY60</f>
        <v>0</v>
      </c>
      <c r="AW54" s="339">
        <f>社会!AZ60</f>
        <v>0</v>
      </c>
      <c r="AX54" s="339">
        <f>社会!BA60</f>
        <v>0</v>
      </c>
      <c r="AY54" s="338">
        <f>社会!BB60</f>
        <v>0</v>
      </c>
      <c r="BC54" s="145" t="s">
        <v>89</v>
      </c>
      <c r="BD54" s="11">
        <f>L1</f>
        <v>0</v>
      </c>
      <c r="BF54" s="5" t="s">
        <v>23</v>
      </c>
      <c r="BG54" s="167">
        <f>SUM(BG3:BG53)</f>
        <v>1584.3000000000002</v>
      </c>
    </row>
    <row r="55" spans="1:65" ht="50.25" customHeight="1" thickBot="1" x14ac:dyDescent="0.2">
      <c r="A55" s="119" t="s">
        <v>23</v>
      </c>
      <c r="B55" s="361">
        <f>社会!E61</f>
        <v>0</v>
      </c>
      <c r="C55" s="339">
        <f>社会!F61</f>
        <v>0</v>
      </c>
      <c r="D55" s="339">
        <f>社会!G61</f>
        <v>0</v>
      </c>
      <c r="E55" s="339">
        <f>社会!H61</f>
        <v>0</v>
      </c>
      <c r="F55" s="115">
        <f>社会!I61</f>
        <v>0</v>
      </c>
      <c r="G55" s="117">
        <f>社会!J61</f>
        <v>0</v>
      </c>
      <c r="H55" s="339">
        <f>社会!K61</f>
        <v>0</v>
      </c>
      <c r="I55" s="339">
        <f>社会!L61</f>
        <v>0</v>
      </c>
      <c r="J55" s="339">
        <f>社会!M61</f>
        <v>0</v>
      </c>
      <c r="K55" s="338">
        <f>社会!N61</f>
        <v>0</v>
      </c>
      <c r="L55" s="117">
        <f>社会!O61</f>
        <v>0</v>
      </c>
      <c r="M55" s="339">
        <f>社会!P61</f>
        <v>0</v>
      </c>
      <c r="N55" s="339">
        <f>社会!Q61</f>
        <v>0</v>
      </c>
      <c r="O55" s="339">
        <f>社会!R61</f>
        <v>0</v>
      </c>
      <c r="P55" s="338">
        <f>社会!S61</f>
        <v>0</v>
      </c>
      <c r="Q55" s="117">
        <f>社会!T61</f>
        <v>0</v>
      </c>
      <c r="R55" s="339">
        <f>社会!U61</f>
        <v>0</v>
      </c>
      <c r="S55" s="339">
        <f>社会!V61</f>
        <v>0</v>
      </c>
      <c r="T55" s="339">
        <f>社会!W61</f>
        <v>0</v>
      </c>
      <c r="U55" s="338">
        <f>社会!X61</f>
        <v>0</v>
      </c>
      <c r="V55" s="117">
        <f>社会!Y61</f>
        <v>0</v>
      </c>
      <c r="W55" s="339">
        <f>社会!Z61</f>
        <v>0</v>
      </c>
      <c r="X55" s="339">
        <f>社会!AA61</f>
        <v>0</v>
      </c>
      <c r="Y55" s="339">
        <f>社会!AB61</f>
        <v>0</v>
      </c>
      <c r="Z55" s="338">
        <f>社会!AC61</f>
        <v>0</v>
      </c>
      <c r="AA55" s="117">
        <f>社会!AD61</f>
        <v>0</v>
      </c>
      <c r="AB55" s="339">
        <f>社会!AE61</f>
        <v>0</v>
      </c>
      <c r="AC55" s="339">
        <f>社会!AF61</f>
        <v>0</v>
      </c>
      <c r="AD55" s="339">
        <f>社会!AG61</f>
        <v>0</v>
      </c>
      <c r="AE55" s="338">
        <f>社会!AH61</f>
        <v>0</v>
      </c>
      <c r="AF55" s="117">
        <f>社会!AI61</f>
        <v>0</v>
      </c>
      <c r="AG55" s="339">
        <f>社会!AJ61</f>
        <v>0</v>
      </c>
      <c r="AH55" s="339">
        <f>社会!AK61</f>
        <v>0</v>
      </c>
      <c r="AI55" s="339">
        <f>社会!AL61</f>
        <v>0</v>
      </c>
      <c r="AJ55" s="338">
        <f>社会!AM61</f>
        <v>0</v>
      </c>
      <c r="AK55" s="117">
        <f>社会!AN61</f>
        <v>0</v>
      </c>
      <c r="AL55" s="339">
        <f>社会!AO61</f>
        <v>0</v>
      </c>
      <c r="AM55" s="339">
        <f>社会!AP61</f>
        <v>0</v>
      </c>
      <c r="AN55" s="339">
        <f>社会!AQ61</f>
        <v>0</v>
      </c>
      <c r="AO55" s="338">
        <f>社会!AR61</f>
        <v>0</v>
      </c>
      <c r="AP55" s="117">
        <f>社会!AS61</f>
        <v>0</v>
      </c>
      <c r="AQ55" s="339">
        <f>社会!AT61</f>
        <v>0</v>
      </c>
      <c r="AR55" s="339">
        <f>社会!AU61</f>
        <v>0</v>
      </c>
      <c r="AS55" s="339">
        <f>社会!AV61</f>
        <v>0</v>
      </c>
      <c r="AT55" s="338">
        <f>社会!AW61</f>
        <v>0</v>
      </c>
      <c r="AU55" s="117">
        <f>社会!AX61</f>
        <v>0</v>
      </c>
      <c r="AV55" s="339">
        <f>社会!AY61</f>
        <v>0</v>
      </c>
      <c r="AW55" s="339">
        <f>社会!AZ61</f>
        <v>0</v>
      </c>
      <c r="AX55" s="339">
        <f>社会!BA61</f>
        <v>0</v>
      </c>
      <c r="AY55" s="338">
        <f>社会!BB61</f>
        <v>0</v>
      </c>
      <c r="BJ55" s="450"/>
      <c r="BK55" s="450"/>
      <c r="BL55" s="450"/>
      <c r="BM55" s="450"/>
    </row>
    <row r="56" spans="1:65" s="450" customFormat="1" ht="50.25" customHeight="1" thickBot="1" x14ac:dyDescent="0.2">
      <c r="A56" s="456" t="s">
        <v>214</v>
      </c>
      <c r="B56" s="449" t="str">
        <f>社会!E9</f>
        <v>知・技</v>
      </c>
      <c r="C56" s="449" t="str">
        <f>社会!F9</f>
        <v>知・技</v>
      </c>
      <c r="D56" s="449" t="str">
        <f>社会!G9</f>
        <v>知・技</v>
      </c>
      <c r="E56" s="449" t="str">
        <f>社会!H9</f>
        <v>知・技</v>
      </c>
      <c r="F56" s="449" t="str">
        <f>社会!I9</f>
        <v>知・技</v>
      </c>
      <c r="G56" s="449" t="str">
        <f>社会!J9</f>
        <v>思･判･表</v>
      </c>
      <c r="H56" s="449" t="str">
        <f>社会!K9</f>
        <v>知・技</v>
      </c>
      <c r="I56" s="449" t="str">
        <f>社会!L9</f>
        <v>知・技</v>
      </c>
      <c r="J56" s="449" t="str">
        <f>社会!M9</f>
        <v>知・技</v>
      </c>
      <c r="K56" s="449" t="str">
        <f>社会!N9</f>
        <v>思･判･表</v>
      </c>
      <c r="L56" s="449" t="str">
        <f>社会!O9</f>
        <v>思･判･表</v>
      </c>
      <c r="M56" s="449" t="str">
        <f>社会!P9</f>
        <v>知・技</v>
      </c>
      <c r="N56" s="449" t="str">
        <f>社会!Q9</f>
        <v>知・技</v>
      </c>
      <c r="O56" s="449" t="str">
        <f>社会!R9</f>
        <v>知・技</v>
      </c>
      <c r="P56" s="449" t="str">
        <f>社会!S9</f>
        <v>思･判･表</v>
      </c>
      <c r="Q56" s="449" t="str">
        <f>社会!T9</f>
        <v>知・技</v>
      </c>
      <c r="R56" s="449" t="str">
        <f>社会!U9</f>
        <v>知・技</v>
      </c>
      <c r="S56" s="449" t="str">
        <f>社会!V9</f>
        <v>知・技</v>
      </c>
      <c r="T56" s="449" t="str">
        <f>社会!W9</f>
        <v>思･判･表</v>
      </c>
      <c r="U56" s="449" t="str">
        <f>社会!X9</f>
        <v>知・技</v>
      </c>
      <c r="V56" s="449" t="str">
        <f>社会!Y9</f>
        <v>知・技</v>
      </c>
      <c r="W56" s="449" t="str">
        <f>社会!Z9</f>
        <v>思･判･表</v>
      </c>
      <c r="X56" s="449" t="str">
        <f>社会!AA9</f>
        <v>知・技</v>
      </c>
      <c r="Y56" s="449" t="str">
        <f>社会!AB9</f>
        <v>知・技</v>
      </c>
      <c r="Z56" s="449" t="str">
        <f>社会!AC9</f>
        <v>思･判･表</v>
      </c>
      <c r="AA56" s="449">
        <f>社会!AD9</f>
        <v>0</v>
      </c>
      <c r="AB56" s="449">
        <f>社会!AE9</f>
        <v>0</v>
      </c>
      <c r="AC56" s="449">
        <f>社会!AF9</f>
        <v>0</v>
      </c>
      <c r="AD56" s="449">
        <f>社会!AG9</f>
        <v>0</v>
      </c>
      <c r="AE56" s="449">
        <f>社会!AH9</f>
        <v>0</v>
      </c>
      <c r="AF56" s="449">
        <f>社会!AI9</f>
        <v>0</v>
      </c>
      <c r="AG56" s="449">
        <f>社会!AJ9</f>
        <v>0</v>
      </c>
      <c r="AH56" s="449">
        <f>社会!AK9</f>
        <v>0</v>
      </c>
      <c r="AI56" s="449">
        <f>社会!AL9</f>
        <v>0</v>
      </c>
      <c r="AJ56" s="449">
        <f>社会!AM9</f>
        <v>0</v>
      </c>
      <c r="BG56" s="451"/>
      <c r="BH56" s="452"/>
      <c r="BJ56" s="190"/>
      <c r="BK56" s="190"/>
      <c r="BL56" s="2"/>
      <c r="BM56" s="2"/>
    </row>
    <row r="57" spans="1:65" s="136" customFormat="1" ht="48.75" customHeight="1" thickBot="1" x14ac:dyDescent="0.2">
      <c r="A57" s="762" t="s">
        <v>226</v>
      </c>
      <c r="B57" s="787">
        <v>1</v>
      </c>
      <c r="C57" s="788">
        <v>2</v>
      </c>
      <c r="D57" s="788">
        <v>3</v>
      </c>
      <c r="E57" s="788">
        <v>4</v>
      </c>
      <c r="F57" s="789">
        <v>5</v>
      </c>
      <c r="G57" s="790">
        <v>6</v>
      </c>
      <c r="H57" s="788">
        <v>7</v>
      </c>
      <c r="I57" s="788">
        <v>8</v>
      </c>
      <c r="J57" s="788">
        <v>9</v>
      </c>
      <c r="K57" s="791">
        <v>10</v>
      </c>
      <c r="L57" s="787">
        <v>11</v>
      </c>
      <c r="M57" s="788">
        <v>12</v>
      </c>
      <c r="N57" s="788">
        <v>13</v>
      </c>
      <c r="O57" s="788">
        <v>14</v>
      </c>
      <c r="P57" s="789">
        <v>15</v>
      </c>
      <c r="Q57" s="790">
        <v>16</v>
      </c>
      <c r="R57" s="788">
        <v>17</v>
      </c>
      <c r="S57" s="788">
        <v>18</v>
      </c>
      <c r="T57" s="788">
        <v>19</v>
      </c>
      <c r="U57" s="791">
        <v>20</v>
      </c>
      <c r="V57" s="787">
        <v>21</v>
      </c>
      <c r="W57" s="788">
        <v>22</v>
      </c>
      <c r="X57" s="788">
        <v>23</v>
      </c>
      <c r="Y57" s="788">
        <v>24</v>
      </c>
      <c r="Z57" s="789">
        <v>25</v>
      </c>
      <c r="AA57" s="591">
        <v>26</v>
      </c>
      <c r="AB57" s="588">
        <v>27</v>
      </c>
      <c r="AC57" s="588">
        <v>28</v>
      </c>
      <c r="AD57" s="588">
        <v>29</v>
      </c>
      <c r="AE57" s="589">
        <v>30</v>
      </c>
      <c r="AF57" s="587">
        <v>31</v>
      </c>
      <c r="AG57" s="588">
        <v>32</v>
      </c>
      <c r="AH57" s="588">
        <v>33</v>
      </c>
      <c r="AI57" s="588">
        <v>34</v>
      </c>
      <c r="AJ57" s="590">
        <v>35</v>
      </c>
      <c r="AK57" s="591">
        <v>36</v>
      </c>
      <c r="AL57" s="588">
        <v>37</v>
      </c>
      <c r="AM57" s="588">
        <v>38</v>
      </c>
      <c r="AN57" s="588">
        <v>39</v>
      </c>
      <c r="AO57" s="589">
        <v>40</v>
      </c>
      <c r="AP57" s="587">
        <v>41</v>
      </c>
      <c r="AQ57" s="588">
        <v>42</v>
      </c>
      <c r="AR57" s="588">
        <v>43</v>
      </c>
      <c r="AS57" s="588">
        <v>44</v>
      </c>
      <c r="AT57" s="590">
        <v>45</v>
      </c>
      <c r="AU57" s="591">
        <v>46</v>
      </c>
      <c r="AV57" s="588">
        <v>47</v>
      </c>
      <c r="AW57" s="588">
        <v>48</v>
      </c>
      <c r="AX57" s="588">
        <v>49</v>
      </c>
      <c r="AY57" s="590">
        <v>50</v>
      </c>
      <c r="BG57" s="792"/>
      <c r="BH57" s="764"/>
      <c r="BJ57" s="793"/>
      <c r="BK57" s="793"/>
    </row>
    <row r="58" spans="1:65" s="136" customFormat="1" ht="48.75" customHeight="1" thickBot="1" x14ac:dyDescent="0.2">
      <c r="A58" s="765" t="s">
        <v>119</v>
      </c>
      <c r="B58" s="766">
        <v>0.75600000000000001</v>
      </c>
      <c r="C58" s="767">
        <v>0.48899999999999999</v>
      </c>
      <c r="D58" s="767">
        <v>0.54800000000000004</v>
      </c>
      <c r="E58" s="767">
        <v>0.67600000000000005</v>
      </c>
      <c r="F58" s="794">
        <v>0.69099999999999995</v>
      </c>
      <c r="G58" s="766">
        <v>0.53300000000000003</v>
      </c>
      <c r="H58" s="767">
        <v>0.501</v>
      </c>
      <c r="I58" s="767">
        <v>0.71699999999999997</v>
      </c>
      <c r="J58" s="767">
        <v>0.85099999999999998</v>
      </c>
      <c r="K58" s="768">
        <v>0.88700000000000001</v>
      </c>
      <c r="L58" s="778">
        <v>0.75600000000000001</v>
      </c>
      <c r="M58" s="767">
        <v>0.27600000000000002</v>
      </c>
      <c r="N58" s="767">
        <v>0.627</v>
      </c>
      <c r="O58" s="767">
        <v>0.67</v>
      </c>
      <c r="P58" s="794">
        <v>0.35699999999999998</v>
      </c>
      <c r="Q58" s="766">
        <v>0.86699999999999999</v>
      </c>
      <c r="R58" s="767">
        <v>0.79500000000000004</v>
      </c>
      <c r="S58" s="767">
        <v>0.88600000000000001</v>
      </c>
      <c r="T58" s="767">
        <v>0.502</v>
      </c>
      <c r="U58" s="768">
        <v>0.92700000000000005</v>
      </c>
      <c r="V58" s="767">
        <v>0.78500000000000003</v>
      </c>
      <c r="W58" s="767">
        <v>0.59099999999999997</v>
      </c>
      <c r="X58" s="767">
        <v>0.438</v>
      </c>
      <c r="Y58" s="767">
        <v>0.182</v>
      </c>
      <c r="Z58" s="794">
        <v>0.53500000000000003</v>
      </c>
      <c r="AA58" s="766"/>
      <c r="AB58" s="767"/>
      <c r="AC58" s="767"/>
      <c r="AD58" s="767"/>
      <c r="AE58" s="768"/>
      <c r="AF58" s="767"/>
      <c r="AG58" s="767"/>
      <c r="AH58" s="767"/>
      <c r="AI58" s="767"/>
      <c r="AJ58" s="794"/>
      <c r="AK58" s="766"/>
      <c r="AL58" s="767"/>
      <c r="AM58" s="767"/>
      <c r="AN58" s="767"/>
      <c r="AO58" s="768"/>
      <c r="AP58" s="767"/>
      <c r="AQ58" s="767"/>
      <c r="AR58" s="767"/>
      <c r="AS58" s="767"/>
      <c r="AT58" s="794"/>
      <c r="AU58" s="766"/>
      <c r="AV58" s="767"/>
      <c r="AW58" s="767"/>
      <c r="AX58" s="767"/>
      <c r="AY58" s="768"/>
      <c r="BG58" s="792"/>
      <c r="BH58" s="764"/>
      <c r="BJ58" s="793"/>
      <c r="BK58" s="793"/>
    </row>
    <row r="59" spans="1:65" s="136" customFormat="1" ht="48.75" customHeight="1" thickBot="1" x14ac:dyDescent="0.2">
      <c r="A59" s="765" t="s">
        <v>120</v>
      </c>
      <c r="B59" s="766">
        <v>0.22600000000000001</v>
      </c>
      <c r="C59" s="767">
        <v>0.501</v>
      </c>
      <c r="D59" s="767">
        <v>0.44400000000000001</v>
      </c>
      <c r="E59" s="767">
        <v>0.311</v>
      </c>
      <c r="F59" s="794">
        <v>0.29699999999999999</v>
      </c>
      <c r="G59" s="766">
        <v>0.379</v>
      </c>
      <c r="H59" s="767">
        <v>0.49199999999999999</v>
      </c>
      <c r="I59" s="767">
        <v>0.26700000000000002</v>
      </c>
      <c r="J59" s="767">
        <v>0.13100000000000001</v>
      </c>
      <c r="K59" s="768">
        <v>0.108</v>
      </c>
      <c r="L59" s="767">
        <v>0.23799999999999999</v>
      </c>
      <c r="M59" s="767">
        <v>0.45600000000000002</v>
      </c>
      <c r="N59" s="767">
        <v>0.36299999999999999</v>
      </c>
      <c r="O59" s="767">
        <v>0.317</v>
      </c>
      <c r="P59" s="794">
        <v>0.53</v>
      </c>
      <c r="Q59" s="766">
        <v>0.114</v>
      </c>
      <c r="R59" s="767">
        <v>0.18</v>
      </c>
      <c r="S59" s="767">
        <v>0.10199999999999999</v>
      </c>
      <c r="T59" s="767">
        <v>0.39200000000000002</v>
      </c>
      <c r="U59" s="768">
        <v>0.06</v>
      </c>
      <c r="V59" s="767">
        <v>0.19900000000000001</v>
      </c>
      <c r="W59" s="767">
        <v>0.316</v>
      </c>
      <c r="X59" s="767">
        <v>0.51600000000000001</v>
      </c>
      <c r="Y59" s="767">
        <v>0.76900000000000002</v>
      </c>
      <c r="Z59" s="794">
        <v>0.318</v>
      </c>
      <c r="AA59" s="766"/>
      <c r="AB59" s="767"/>
      <c r="AC59" s="767"/>
      <c r="AD59" s="767"/>
      <c r="AE59" s="768"/>
      <c r="AF59" s="767"/>
      <c r="AG59" s="767"/>
      <c r="AH59" s="767"/>
      <c r="AI59" s="767"/>
      <c r="AJ59" s="794"/>
      <c r="AK59" s="766"/>
      <c r="AL59" s="767"/>
      <c r="AM59" s="767"/>
      <c r="AN59" s="767"/>
      <c r="AO59" s="768"/>
      <c r="AP59" s="767"/>
      <c r="AQ59" s="767"/>
      <c r="AR59" s="767"/>
      <c r="AS59" s="767"/>
      <c r="AT59" s="794"/>
      <c r="AU59" s="766"/>
      <c r="AV59" s="767"/>
      <c r="AW59" s="767"/>
      <c r="AX59" s="767"/>
      <c r="AY59" s="768"/>
      <c r="BG59" s="792"/>
      <c r="BH59" s="764"/>
      <c r="BJ59" s="793"/>
      <c r="BK59" s="793"/>
    </row>
    <row r="60" spans="1:65" s="136" customFormat="1" ht="48.75" customHeight="1" thickBot="1" x14ac:dyDescent="0.2">
      <c r="A60" s="765" t="s">
        <v>121</v>
      </c>
      <c r="B60" s="766">
        <v>1.8000000000000016E-2</v>
      </c>
      <c r="C60" s="767">
        <v>1.0000000000000009E-2</v>
      </c>
      <c r="D60" s="767">
        <v>8.0000000000000071E-3</v>
      </c>
      <c r="E60" s="767">
        <v>1.2999999999999901E-2</v>
      </c>
      <c r="F60" s="794">
        <v>1.2000000000000011E-2</v>
      </c>
      <c r="G60" s="766">
        <v>8.7999999999999967E-2</v>
      </c>
      <c r="H60" s="767">
        <v>7.0000000000000062E-3</v>
      </c>
      <c r="I60" s="767">
        <v>1.6000000000000014E-2</v>
      </c>
      <c r="J60" s="767">
        <v>1.8000000000000016E-2</v>
      </c>
      <c r="K60" s="768">
        <v>5.0000000000000044E-3</v>
      </c>
      <c r="L60" s="767">
        <v>6.0000000000000053E-3</v>
      </c>
      <c r="M60" s="767">
        <v>0.26800000000000002</v>
      </c>
      <c r="N60" s="767">
        <v>1.0000000000000009E-2</v>
      </c>
      <c r="O60" s="767">
        <v>1.2999999999999901E-2</v>
      </c>
      <c r="P60" s="794">
        <v>0.11299999999999999</v>
      </c>
      <c r="Q60" s="766">
        <v>1.9000000000000017E-2</v>
      </c>
      <c r="R60" s="767">
        <v>2.4999999999999911E-2</v>
      </c>
      <c r="S60" s="767">
        <v>1.2000000000000011E-2</v>
      </c>
      <c r="T60" s="767">
        <v>0.10599999999999998</v>
      </c>
      <c r="U60" s="768">
        <v>1.2999999999999901E-2</v>
      </c>
      <c r="V60" s="767">
        <v>1.6000000000000014E-2</v>
      </c>
      <c r="W60" s="767">
        <v>9.2999999999999972E-2</v>
      </c>
      <c r="X60" s="767">
        <v>4.6000000000000041E-2</v>
      </c>
      <c r="Y60" s="767">
        <v>4.8999999999999932E-2</v>
      </c>
      <c r="Z60" s="794">
        <v>0.14700000000000002</v>
      </c>
      <c r="AA60" s="766"/>
      <c r="AB60" s="767"/>
      <c r="AC60" s="767"/>
      <c r="AD60" s="767"/>
      <c r="AE60" s="768"/>
      <c r="AF60" s="767"/>
      <c r="AG60" s="767"/>
      <c r="AH60" s="767"/>
      <c r="AI60" s="767"/>
      <c r="AJ60" s="794"/>
      <c r="AK60" s="766"/>
      <c r="AL60" s="767"/>
      <c r="AM60" s="767"/>
      <c r="AN60" s="767"/>
      <c r="AO60" s="768"/>
      <c r="AP60" s="767"/>
      <c r="AQ60" s="767"/>
      <c r="AR60" s="767"/>
      <c r="AS60" s="767"/>
      <c r="AT60" s="794"/>
      <c r="AU60" s="766"/>
      <c r="AV60" s="767"/>
      <c r="AW60" s="767"/>
      <c r="AX60" s="767"/>
      <c r="AY60" s="768"/>
      <c r="BG60" s="792"/>
      <c r="BH60" s="764"/>
      <c r="BJ60" s="795"/>
      <c r="BK60" s="795"/>
      <c r="BL60" s="289"/>
      <c r="BM60" s="289"/>
    </row>
    <row r="61" spans="1:65" s="289" customFormat="1" ht="48.75" customHeight="1" thickBot="1" x14ac:dyDescent="0.2">
      <c r="A61" s="776" t="s">
        <v>23</v>
      </c>
      <c r="B61" s="777">
        <f t="shared" ref="B61:AG61" si="1">SUM(B58:B60)</f>
        <v>1</v>
      </c>
      <c r="C61" s="778">
        <f t="shared" si="1"/>
        <v>1</v>
      </c>
      <c r="D61" s="778">
        <f t="shared" si="1"/>
        <v>1</v>
      </c>
      <c r="E61" s="778">
        <f t="shared" si="1"/>
        <v>1</v>
      </c>
      <c r="F61" s="780">
        <f t="shared" si="1"/>
        <v>1</v>
      </c>
      <c r="G61" s="778">
        <f t="shared" si="1"/>
        <v>1</v>
      </c>
      <c r="H61" s="778">
        <f t="shared" si="1"/>
        <v>1</v>
      </c>
      <c r="I61" s="778">
        <f t="shared" si="1"/>
        <v>1</v>
      </c>
      <c r="J61" s="778">
        <f t="shared" si="1"/>
        <v>1</v>
      </c>
      <c r="K61" s="780">
        <f t="shared" si="1"/>
        <v>1</v>
      </c>
      <c r="L61" s="778">
        <f t="shared" si="1"/>
        <v>1</v>
      </c>
      <c r="M61" s="778">
        <f t="shared" si="1"/>
        <v>1</v>
      </c>
      <c r="N61" s="778">
        <f t="shared" si="1"/>
        <v>1</v>
      </c>
      <c r="O61" s="778">
        <f t="shared" si="1"/>
        <v>1</v>
      </c>
      <c r="P61" s="780">
        <f t="shared" si="1"/>
        <v>1</v>
      </c>
      <c r="Q61" s="778">
        <f t="shared" si="1"/>
        <v>1</v>
      </c>
      <c r="R61" s="778">
        <f t="shared" si="1"/>
        <v>1</v>
      </c>
      <c r="S61" s="778">
        <f t="shared" si="1"/>
        <v>1</v>
      </c>
      <c r="T61" s="778">
        <f t="shared" si="1"/>
        <v>1</v>
      </c>
      <c r="U61" s="780">
        <f t="shared" si="1"/>
        <v>1</v>
      </c>
      <c r="V61" s="778">
        <f t="shared" si="1"/>
        <v>1</v>
      </c>
      <c r="W61" s="778">
        <f t="shared" si="1"/>
        <v>1</v>
      </c>
      <c r="X61" s="778">
        <f t="shared" si="1"/>
        <v>1</v>
      </c>
      <c r="Y61" s="778">
        <f t="shared" si="1"/>
        <v>1</v>
      </c>
      <c r="Z61" s="780">
        <f t="shared" si="1"/>
        <v>1</v>
      </c>
      <c r="AA61" s="778">
        <f t="shared" si="1"/>
        <v>0</v>
      </c>
      <c r="AB61" s="778">
        <f t="shared" si="1"/>
        <v>0</v>
      </c>
      <c r="AC61" s="778">
        <f t="shared" si="1"/>
        <v>0</v>
      </c>
      <c r="AD61" s="778">
        <f t="shared" si="1"/>
        <v>0</v>
      </c>
      <c r="AE61" s="780">
        <f t="shared" si="1"/>
        <v>0</v>
      </c>
      <c r="AF61" s="778">
        <f t="shared" si="1"/>
        <v>0</v>
      </c>
      <c r="AG61" s="778">
        <f t="shared" si="1"/>
        <v>0</v>
      </c>
      <c r="AH61" s="778">
        <f t="shared" ref="AH61:AY61" si="2">SUM(AH58:AH60)</f>
        <v>0</v>
      </c>
      <c r="AI61" s="778">
        <f t="shared" si="2"/>
        <v>0</v>
      </c>
      <c r="AJ61" s="780">
        <f t="shared" si="2"/>
        <v>0</v>
      </c>
      <c r="AK61" s="778">
        <f t="shared" si="2"/>
        <v>0</v>
      </c>
      <c r="AL61" s="778">
        <f t="shared" si="2"/>
        <v>0</v>
      </c>
      <c r="AM61" s="778">
        <f t="shared" si="2"/>
        <v>0</v>
      </c>
      <c r="AN61" s="778">
        <f t="shared" si="2"/>
        <v>0</v>
      </c>
      <c r="AO61" s="780">
        <f t="shared" si="2"/>
        <v>0</v>
      </c>
      <c r="AP61" s="778">
        <f t="shared" si="2"/>
        <v>0</v>
      </c>
      <c r="AQ61" s="778">
        <f t="shared" si="2"/>
        <v>0</v>
      </c>
      <c r="AR61" s="778">
        <f t="shared" si="2"/>
        <v>0</v>
      </c>
      <c r="AS61" s="778">
        <f t="shared" si="2"/>
        <v>0</v>
      </c>
      <c r="AT61" s="780">
        <f t="shared" si="2"/>
        <v>0</v>
      </c>
      <c r="AU61" s="778">
        <f t="shared" si="2"/>
        <v>0</v>
      </c>
      <c r="AV61" s="778">
        <f t="shared" si="2"/>
        <v>0</v>
      </c>
      <c r="AW61" s="778">
        <f t="shared" si="2"/>
        <v>0</v>
      </c>
      <c r="AX61" s="778">
        <f t="shared" si="2"/>
        <v>0</v>
      </c>
      <c r="AY61" s="780">
        <f t="shared" si="2"/>
        <v>0</v>
      </c>
      <c r="BG61" s="796"/>
      <c r="BH61" s="786"/>
      <c r="BJ61" s="793"/>
      <c r="BK61" s="793"/>
      <c r="BL61" s="136"/>
      <c r="BM61" s="136"/>
    </row>
    <row r="62" spans="1:65" x14ac:dyDescent="0.15">
      <c r="BG62" s="132"/>
      <c r="BH62" s="131"/>
    </row>
    <row r="63" spans="1:65" x14ac:dyDescent="0.15">
      <c r="A63" s="2" t="s">
        <v>43</v>
      </c>
      <c r="AZ63" s="2" t="s">
        <v>17</v>
      </c>
      <c r="BA63" s="2" t="s">
        <v>19</v>
      </c>
      <c r="BB63" s="2" t="s">
        <v>24</v>
      </c>
      <c r="BC63" s="2" t="str">
        <f>A63</f>
        <v>観点別正答数</v>
      </c>
      <c r="BG63" s="132"/>
      <c r="BH63" s="131"/>
    </row>
    <row r="64" spans="1:65" x14ac:dyDescent="0.15">
      <c r="A64" s="65" t="str">
        <f>社会!BF35</f>
        <v>思･判･表</v>
      </c>
      <c r="B64" s="2">
        <f t="shared" ref="B64:AG64" si="3">IF(COUNTIF(B3,$A$64),SUM(B52),0)</f>
        <v>0</v>
      </c>
      <c r="C64" s="2">
        <f t="shared" si="3"/>
        <v>0</v>
      </c>
      <c r="D64" s="2">
        <f t="shared" si="3"/>
        <v>0</v>
      </c>
      <c r="E64" s="2">
        <f t="shared" si="3"/>
        <v>0</v>
      </c>
      <c r="F64" s="2">
        <f t="shared" si="3"/>
        <v>0</v>
      </c>
      <c r="G64" s="2">
        <f t="shared" si="3"/>
        <v>0</v>
      </c>
      <c r="H64" s="2">
        <f t="shared" si="3"/>
        <v>0</v>
      </c>
      <c r="I64" s="2">
        <f t="shared" si="3"/>
        <v>0</v>
      </c>
      <c r="J64" s="2">
        <f t="shared" si="3"/>
        <v>0</v>
      </c>
      <c r="K64" s="2">
        <f t="shared" si="3"/>
        <v>0</v>
      </c>
      <c r="L64" s="2">
        <f t="shared" si="3"/>
        <v>0</v>
      </c>
      <c r="M64" s="2">
        <f t="shared" si="3"/>
        <v>0</v>
      </c>
      <c r="N64" s="2">
        <f t="shared" si="3"/>
        <v>0</v>
      </c>
      <c r="O64" s="2">
        <f t="shared" si="3"/>
        <v>0</v>
      </c>
      <c r="P64" s="2">
        <f t="shared" si="3"/>
        <v>0</v>
      </c>
      <c r="Q64" s="2">
        <f t="shared" si="3"/>
        <v>0</v>
      </c>
      <c r="R64" s="2">
        <f t="shared" si="3"/>
        <v>0</v>
      </c>
      <c r="S64" s="2">
        <f t="shared" si="3"/>
        <v>0</v>
      </c>
      <c r="T64" s="2">
        <f t="shared" si="3"/>
        <v>0</v>
      </c>
      <c r="U64" s="2">
        <f t="shared" si="3"/>
        <v>0</v>
      </c>
      <c r="V64" s="2">
        <f t="shared" si="3"/>
        <v>0</v>
      </c>
      <c r="W64" s="2">
        <f t="shared" si="3"/>
        <v>0</v>
      </c>
      <c r="X64" s="2">
        <f t="shared" si="3"/>
        <v>0</v>
      </c>
      <c r="Y64" s="2">
        <f t="shared" si="3"/>
        <v>0</v>
      </c>
      <c r="Z64" s="2">
        <f t="shared" si="3"/>
        <v>0</v>
      </c>
      <c r="AA64" s="2">
        <f t="shared" si="3"/>
        <v>0</v>
      </c>
      <c r="AB64" s="2">
        <f t="shared" si="3"/>
        <v>0</v>
      </c>
      <c r="AC64" s="2">
        <f t="shared" si="3"/>
        <v>0</v>
      </c>
      <c r="AD64" s="2">
        <f t="shared" si="3"/>
        <v>0</v>
      </c>
      <c r="AE64" s="2">
        <f t="shared" si="3"/>
        <v>0</v>
      </c>
      <c r="AF64" s="2">
        <f t="shared" si="3"/>
        <v>0</v>
      </c>
      <c r="AG64" s="2">
        <f t="shared" si="3"/>
        <v>0</v>
      </c>
      <c r="AH64" s="2">
        <f t="shared" ref="AH64:AY64" si="4">IF(COUNTIF(AH3,$A$64),SUM(AH52),0)</f>
        <v>0</v>
      </c>
      <c r="AI64" s="2">
        <f t="shared" si="4"/>
        <v>0</v>
      </c>
      <c r="AJ64" s="2">
        <f t="shared" si="4"/>
        <v>0</v>
      </c>
      <c r="AK64" s="2">
        <f t="shared" si="4"/>
        <v>0</v>
      </c>
      <c r="AL64" s="2">
        <f t="shared" si="4"/>
        <v>0</v>
      </c>
      <c r="AM64" s="2">
        <f t="shared" si="4"/>
        <v>0</v>
      </c>
      <c r="AN64" s="2">
        <f t="shared" si="4"/>
        <v>0</v>
      </c>
      <c r="AO64" s="2">
        <f t="shared" si="4"/>
        <v>0</v>
      </c>
      <c r="AP64" s="2">
        <f t="shared" si="4"/>
        <v>0</v>
      </c>
      <c r="AQ64" s="2">
        <f t="shared" si="4"/>
        <v>0</v>
      </c>
      <c r="AR64" s="2">
        <f t="shared" si="4"/>
        <v>0</v>
      </c>
      <c r="AS64" s="2">
        <f t="shared" si="4"/>
        <v>0</v>
      </c>
      <c r="AT64" s="2">
        <f t="shared" si="4"/>
        <v>0</v>
      </c>
      <c r="AU64" s="2">
        <f t="shared" si="4"/>
        <v>0</v>
      </c>
      <c r="AV64" s="2">
        <f t="shared" si="4"/>
        <v>0</v>
      </c>
      <c r="AW64" s="2">
        <f t="shared" si="4"/>
        <v>0</v>
      </c>
      <c r="AX64" s="2">
        <f t="shared" si="4"/>
        <v>0</v>
      </c>
      <c r="AY64" s="2">
        <f t="shared" si="4"/>
        <v>0</v>
      </c>
      <c r="AZ64" s="2">
        <f>SUM(B64:AY64)</f>
        <v>0</v>
      </c>
      <c r="BA64" s="2">
        <f>COUNTIF($B$3:$AY$3,A64)</f>
        <v>7</v>
      </c>
      <c r="BB64" s="2" t="e">
        <f>AZ64/BA64/$L$1</f>
        <v>#DIV/0!</v>
      </c>
      <c r="BC64" s="2" t="str">
        <f t="shared" ref="BC64:BC89" si="5">A64</f>
        <v>思･判･表</v>
      </c>
      <c r="BG64" s="132"/>
      <c r="BH64" s="131"/>
    </row>
    <row r="65" spans="1:60" x14ac:dyDescent="0.15">
      <c r="A65" s="65" t="str">
        <f>社会!BF36</f>
        <v>知・技</v>
      </c>
      <c r="B65" s="2">
        <f t="shared" ref="B65:AG65" si="6">IF(COUNTIF(B3,$A$65),SUM(B52),0)</f>
        <v>0</v>
      </c>
      <c r="C65" s="2">
        <f t="shared" si="6"/>
        <v>0</v>
      </c>
      <c r="D65" s="2">
        <f t="shared" si="6"/>
        <v>0</v>
      </c>
      <c r="E65" s="2">
        <f t="shared" si="6"/>
        <v>0</v>
      </c>
      <c r="F65" s="2">
        <f t="shared" si="6"/>
        <v>0</v>
      </c>
      <c r="G65" s="2">
        <f t="shared" si="6"/>
        <v>0</v>
      </c>
      <c r="H65" s="2">
        <f t="shared" si="6"/>
        <v>0</v>
      </c>
      <c r="I65" s="2">
        <f t="shared" si="6"/>
        <v>0</v>
      </c>
      <c r="J65" s="2">
        <f t="shared" si="6"/>
        <v>0</v>
      </c>
      <c r="K65" s="2">
        <f t="shared" si="6"/>
        <v>0</v>
      </c>
      <c r="L65" s="2">
        <f t="shared" si="6"/>
        <v>0</v>
      </c>
      <c r="M65" s="2">
        <f t="shared" si="6"/>
        <v>0</v>
      </c>
      <c r="N65" s="2">
        <f t="shared" si="6"/>
        <v>0</v>
      </c>
      <c r="O65" s="2">
        <f t="shared" si="6"/>
        <v>0</v>
      </c>
      <c r="P65" s="2">
        <f t="shared" si="6"/>
        <v>0</v>
      </c>
      <c r="Q65" s="2">
        <f t="shared" si="6"/>
        <v>0</v>
      </c>
      <c r="R65" s="2">
        <f t="shared" si="6"/>
        <v>0</v>
      </c>
      <c r="S65" s="2">
        <f t="shared" si="6"/>
        <v>0</v>
      </c>
      <c r="T65" s="2">
        <f t="shared" si="6"/>
        <v>0</v>
      </c>
      <c r="U65" s="2">
        <f t="shared" si="6"/>
        <v>0</v>
      </c>
      <c r="V65" s="2">
        <f t="shared" si="6"/>
        <v>0</v>
      </c>
      <c r="W65" s="2">
        <f t="shared" si="6"/>
        <v>0</v>
      </c>
      <c r="X65" s="2">
        <f t="shared" si="6"/>
        <v>0</v>
      </c>
      <c r="Y65" s="2">
        <f t="shared" si="6"/>
        <v>0</v>
      </c>
      <c r="Z65" s="2">
        <f t="shared" si="6"/>
        <v>0</v>
      </c>
      <c r="AA65" s="2">
        <f t="shared" si="6"/>
        <v>0</v>
      </c>
      <c r="AB65" s="2">
        <f t="shared" si="6"/>
        <v>0</v>
      </c>
      <c r="AC65" s="2">
        <f t="shared" si="6"/>
        <v>0</v>
      </c>
      <c r="AD65" s="2">
        <f t="shared" si="6"/>
        <v>0</v>
      </c>
      <c r="AE65" s="2">
        <f t="shared" si="6"/>
        <v>0</v>
      </c>
      <c r="AF65" s="2">
        <f t="shared" si="6"/>
        <v>0</v>
      </c>
      <c r="AG65" s="2">
        <f t="shared" si="6"/>
        <v>0</v>
      </c>
      <c r="AH65" s="2">
        <f t="shared" ref="AH65:AY65" si="7">IF(COUNTIF(AH3,$A$65),SUM(AH52),0)</f>
        <v>0</v>
      </c>
      <c r="AI65" s="2">
        <f t="shared" si="7"/>
        <v>0</v>
      </c>
      <c r="AJ65" s="2">
        <f t="shared" si="7"/>
        <v>0</v>
      </c>
      <c r="AK65" s="2">
        <f t="shared" si="7"/>
        <v>0</v>
      </c>
      <c r="AL65" s="2">
        <f t="shared" si="7"/>
        <v>0</v>
      </c>
      <c r="AM65" s="2">
        <f t="shared" si="7"/>
        <v>0</v>
      </c>
      <c r="AN65" s="2">
        <f t="shared" si="7"/>
        <v>0</v>
      </c>
      <c r="AO65" s="2">
        <f t="shared" si="7"/>
        <v>0</v>
      </c>
      <c r="AP65" s="2">
        <f t="shared" si="7"/>
        <v>0</v>
      </c>
      <c r="AQ65" s="2">
        <f t="shared" si="7"/>
        <v>0</v>
      </c>
      <c r="AR65" s="2">
        <f t="shared" si="7"/>
        <v>0</v>
      </c>
      <c r="AS65" s="2">
        <f t="shared" si="7"/>
        <v>0</v>
      </c>
      <c r="AT65" s="2">
        <f t="shared" si="7"/>
        <v>0</v>
      </c>
      <c r="AU65" s="2">
        <f t="shared" si="7"/>
        <v>0</v>
      </c>
      <c r="AV65" s="2">
        <f t="shared" si="7"/>
        <v>0</v>
      </c>
      <c r="AW65" s="2">
        <f t="shared" si="7"/>
        <v>0</v>
      </c>
      <c r="AX65" s="2">
        <f t="shared" si="7"/>
        <v>0</v>
      </c>
      <c r="AY65" s="2">
        <f t="shared" si="7"/>
        <v>0</v>
      </c>
      <c r="AZ65" s="2">
        <f>SUM(B65:AY65)</f>
        <v>0</v>
      </c>
      <c r="BA65" s="2">
        <f>COUNTIF($B$3:$AY$3,A65)</f>
        <v>18</v>
      </c>
      <c r="BB65" s="2" t="e">
        <f>AZ65/BA65/$L$1</f>
        <v>#DIV/0!</v>
      </c>
      <c r="BC65" s="2" t="str">
        <f t="shared" si="5"/>
        <v>知・技</v>
      </c>
      <c r="BG65" s="132"/>
      <c r="BH65" s="131"/>
    </row>
    <row r="66" spans="1:60" x14ac:dyDescent="0.15">
      <c r="A66" s="65" t="str">
        <f>社会!BF37</f>
        <v>-</v>
      </c>
      <c r="B66" s="2">
        <f t="shared" ref="B66:AG66" si="8">IF(COUNTIF(B3,$A$66),SUM(B52),0)</f>
        <v>0</v>
      </c>
      <c r="C66" s="2">
        <f t="shared" si="8"/>
        <v>0</v>
      </c>
      <c r="D66" s="2">
        <f t="shared" si="8"/>
        <v>0</v>
      </c>
      <c r="E66" s="2">
        <f t="shared" si="8"/>
        <v>0</v>
      </c>
      <c r="F66" s="2">
        <f t="shared" si="8"/>
        <v>0</v>
      </c>
      <c r="G66" s="2">
        <f t="shared" si="8"/>
        <v>0</v>
      </c>
      <c r="H66" s="2">
        <f t="shared" si="8"/>
        <v>0</v>
      </c>
      <c r="I66" s="2">
        <f t="shared" si="8"/>
        <v>0</v>
      </c>
      <c r="J66" s="2">
        <f t="shared" si="8"/>
        <v>0</v>
      </c>
      <c r="K66" s="2">
        <f t="shared" si="8"/>
        <v>0</v>
      </c>
      <c r="L66" s="2">
        <f t="shared" si="8"/>
        <v>0</v>
      </c>
      <c r="M66" s="2">
        <f t="shared" si="8"/>
        <v>0</v>
      </c>
      <c r="N66" s="2">
        <f t="shared" si="8"/>
        <v>0</v>
      </c>
      <c r="O66" s="2">
        <f t="shared" si="8"/>
        <v>0</v>
      </c>
      <c r="P66" s="2">
        <f t="shared" si="8"/>
        <v>0</v>
      </c>
      <c r="Q66" s="2">
        <f t="shared" si="8"/>
        <v>0</v>
      </c>
      <c r="R66" s="2">
        <f t="shared" si="8"/>
        <v>0</v>
      </c>
      <c r="S66" s="2">
        <f t="shared" si="8"/>
        <v>0</v>
      </c>
      <c r="T66" s="2">
        <f t="shared" si="8"/>
        <v>0</v>
      </c>
      <c r="U66" s="2">
        <f t="shared" si="8"/>
        <v>0</v>
      </c>
      <c r="V66" s="2">
        <f t="shared" si="8"/>
        <v>0</v>
      </c>
      <c r="W66" s="2">
        <f t="shared" si="8"/>
        <v>0</v>
      </c>
      <c r="X66" s="2">
        <f t="shared" si="8"/>
        <v>0</v>
      </c>
      <c r="Y66" s="2">
        <f t="shared" si="8"/>
        <v>0</v>
      </c>
      <c r="Z66" s="2">
        <f t="shared" si="8"/>
        <v>0</v>
      </c>
      <c r="AA66" s="2">
        <f t="shared" si="8"/>
        <v>0</v>
      </c>
      <c r="AB66" s="2">
        <f t="shared" si="8"/>
        <v>0</v>
      </c>
      <c r="AC66" s="2">
        <f t="shared" si="8"/>
        <v>0</v>
      </c>
      <c r="AD66" s="2">
        <f t="shared" si="8"/>
        <v>0</v>
      </c>
      <c r="AE66" s="2">
        <f t="shared" si="8"/>
        <v>0</v>
      </c>
      <c r="AF66" s="2">
        <f t="shared" si="8"/>
        <v>0</v>
      </c>
      <c r="AG66" s="2">
        <f t="shared" si="8"/>
        <v>0</v>
      </c>
      <c r="AH66" s="2">
        <f t="shared" ref="AH66:AY66" si="9">IF(COUNTIF(AH3,$A$66),SUM(AH52),0)</f>
        <v>0</v>
      </c>
      <c r="AI66" s="2">
        <f t="shared" si="9"/>
        <v>0</v>
      </c>
      <c r="AJ66" s="2">
        <f t="shared" si="9"/>
        <v>0</v>
      </c>
      <c r="AK66" s="2">
        <f t="shared" si="9"/>
        <v>0</v>
      </c>
      <c r="AL66" s="2">
        <f t="shared" si="9"/>
        <v>0</v>
      </c>
      <c r="AM66" s="2">
        <f t="shared" si="9"/>
        <v>0</v>
      </c>
      <c r="AN66" s="2">
        <f t="shared" si="9"/>
        <v>0</v>
      </c>
      <c r="AO66" s="2">
        <f t="shared" si="9"/>
        <v>0</v>
      </c>
      <c r="AP66" s="2">
        <f t="shared" si="9"/>
        <v>0</v>
      </c>
      <c r="AQ66" s="2">
        <f t="shared" si="9"/>
        <v>0</v>
      </c>
      <c r="AR66" s="2">
        <f t="shared" si="9"/>
        <v>0</v>
      </c>
      <c r="AS66" s="2">
        <f t="shared" si="9"/>
        <v>0</v>
      </c>
      <c r="AT66" s="2">
        <f t="shared" si="9"/>
        <v>0</v>
      </c>
      <c r="AU66" s="2">
        <f t="shared" si="9"/>
        <v>0</v>
      </c>
      <c r="AV66" s="2">
        <f t="shared" si="9"/>
        <v>0</v>
      </c>
      <c r="AW66" s="2">
        <f t="shared" si="9"/>
        <v>0</v>
      </c>
      <c r="AX66" s="2">
        <f t="shared" si="9"/>
        <v>0</v>
      </c>
      <c r="AY66" s="2">
        <f t="shared" si="9"/>
        <v>0</v>
      </c>
      <c r="AZ66" s="2">
        <f>SUM(B66:AY66)</f>
        <v>0</v>
      </c>
      <c r="BA66" s="2">
        <f>COUNTIF($B$3:$AY$3,A66)</f>
        <v>0</v>
      </c>
      <c r="BB66" s="2" t="e">
        <f>AZ66/BA66/$L$1</f>
        <v>#DIV/0!</v>
      </c>
      <c r="BC66" s="2" t="str">
        <f t="shared" si="5"/>
        <v>-</v>
      </c>
      <c r="BG66" s="132"/>
      <c r="BH66" s="131"/>
    </row>
    <row r="67" spans="1:60" x14ac:dyDescent="0.15">
      <c r="A67" s="65" t="str">
        <f>社会!BF38</f>
        <v>-</v>
      </c>
      <c r="B67" s="2">
        <f t="shared" ref="B67:AG67" si="10">IF(COUNTIF(B3,$A$67),SUM(B52),0)</f>
        <v>0</v>
      </c>
      <c r="C67" s="2">
        <f t="shared" si="10"/>
        <v>0</v>
      </c>
      <c r="D67" s="2">
        <f t="shared" si="10"/>
        <v>0</v>
      </c>
      <c r="E67" s="2">
        <f t="shared" si="10"/>
        <v>0</v>
      </c>
      <c r="F67" s="2">
        <f t="shared" si="10"/>
        <v>0</v>
      </c>
      <c r="G67" s="2">
        <f t="shared" si="10"/>
        <v>0</v>
      </c>
      <c r="H67" s="2">
        <f t="shared" si="10"/>
        <v>0</v>
      </c>
      <c r="I67" s="2">
        <f t="shared" si="10"/>
        <v>0</v>
      </c>
      <c r="J67" s="2">
        <f t="shared" si="10"/>
        <v>0</v>
      </c>
      <c r="K67" s="2">
        <f t="shared" si="10"/>
        <v>0</v>
      </c>
      <c r="L67" s="2">
        <f t="shared" si="10"/>
        <v>0</v>
      </c>
      <c r="M67" s="2">
        <f t="shared" si="10"/>
        <v>0</v>
      </c>
      <c r="N67" s="2">
        <f t="shared" si="10"/>
        <v>0</v>
      </c>
      <c r="O67" s="2">
        <f t="shared" si="10"/>
        <v>0</v>
      </c>
      <c r="P67" s="2">
        <f t="shared" si="10"/>
        <v>0</v>
      </c>
      <c r="Q67" s="2">
        <f t="shared" si="10"/>
        <v>0</v>
      </c>
      <c r="R67" s="2">
        <f t="shared" si="10"/>
        <v>0</v>
      </c>
      <c r="S67" s="2">
        <f t="shared" si="10"/>
        <v>0</v>
      </c>
      <c r="T67" s="2">
        <f t="shared" si="10"/>
        <v>0</v>
      </c>
      <c r="U67" s="2">
        <f t="shared" si="10"/>
        <v>0</v>
      </c>
      <c r="V67" s="2">
        <f t="shared" si="10"/>
        <v>0</v>
      </c>
      <c r="W67" s="2">
        <f t="shared" si="10"/>
        <v>0</v>
      </c>
      <c r="X67" s="2">
        <f t="shared" si="10"/>
        <v>0</v>
      </c>
      <c r="Y67" s="2">
        <f t="shared" si="10"/>
        <v>0</v>
      </c>
      <c r="Z67" s="2">
        <f t="shared" si="10"/>
        <v>0</v>
      </c>
      <c r="AA67" s="2">
        <f t="shared" si="10"/>
        <v>0</v>
      </c>
      <c r="AB67" s="2">
        <f t="shared" si="10"/>
        <v>0</v>
      </c>
      <c r="AC67" s="2">
        <f t="shared" si="10"/>
        <v>0</v>
      </c>
      <c r="AD67" s="2">
        <f t="shared" si="10"/>
        <v>0</v>
      </c>
      <c r="AE67" s="2">
        <f t="shared" si="10"/>
        <v>0</v>
      </c>
      <c r="AF67" s="2">
        <f t="shared" si="10"/>
        <v>0</v>
      </c>
      <c r="AG67" s="2">
        <f t="shared" si="10"/>
        <v>0</v>
      </c>
      <c r="AH67" s="2">
        <f t="shared" ref="AH67:AY67" si="11">IF(COUNTIF(AH3,$A$67),SUM(AH52),0)</f>
        <v>0</v>
      </c>
      <c r="AI67" s="2">
        <f t="shared" si="11"/>
        <v>0</v>
      </c>
      <c r="AJ67" s="2">
        <f t="shared" si="11"/>
        <v>0</v>
      </c>
      <c r="AK67" s="2">
        <f t="shared" si="11"/>
        <v>0</v>
      </c>
      <c r="AL67" s="2">
        <f t="shared" si="11"/>
        <v>0</v>
      </c>
      <c r="AM67" s="2">
        <f t="shared" si="11"/>
        <v>0</v>
      </c>
      <c r="AN67" s="2">
        <f t="shared" si="11"/>
        <v>0</v>
      </c>
      <c r="AO67" s="2">
        <f t="shared" si="11"/>
        <v>0</v>
      </c>
      <c r="AP67" s="2">
        <f t="shared" si="11"/>
        <v>0</v>
      </c>
      <c r="AQ67" s="2">
        <f t="shared" si="11"/>
        <v>0</v>
      </c>
      <c r="AR67" s="2">
        <f t="shared" si="11"/>
        <v>0</v>
      </c>
      <c r="AS67" s="2">
        <f t="shared" si="11"/>
        <v>0</v>
      </c>
      <c r="AT67" s="2">
        <f t="shared" si="11"/>
        <v>0</v>
      </c>
      <c r="AU67" s="2">
        <f t="shared" si="11"/>
        <v>0</v>
      </c>
      <c r="AV67" s="2">
        <f t="shared" si="11"/>
        <v>0</v>
      </c>
      <c r="AW67" s="2">
        <f t="shared" si="11"/>
        <v>0</v>
      </c>
      <c r="AX67" s="2">
        <f t="shared" si="11"/>
        <v>0</v>
      </c>
      <c r="AY67" s="2">
        <f t="shared" si="11"/>
        <v>0</v>
      </c>
      <c r="AZ67" s="2">
        <f>SUM(B67:AY67)</f>
        <v>0</v>
      </c>
      <c r="BA67" s="2">
        <f>COUNTIF($B$3:$AY$3,A67)</f>
        <v>0</v>
      </c>
      <c r="BB67" s="2" t="e">
        <f>AZ67/BA67/$L$1</f>
        <v>#DIV/0!</v>
      </c>
      <c r="BC67" s="2" t="str">
        <f t="shared" si="5"/>
        <v>-</v>
      </c>
      <c r="BG67" s="132"/>
      <c r="BH67" s="131"/>
    </row>
    <row r="68" spans="1:60" x14ac:dyDescent="0.15">
      <c r="A68" s="65" t="str">
        <f>社会!BF39</f>
        <v>-</v>
      </c>
      <c r="B68" s="2">
        <f t="shared" ref="B68:AG68" si="12">IF(COUNTIF(B3,$A$68),SUM(B52),0)</f>
        <v>0</v>
      </c>
      <c r="C68" s="2">
        <f t="shared" si="12"/>
        <v>0</v>
      </c>
      <c r="D68" s="2">
        <f t="shared" si="12"/>
        <v>0</v>
      </c>
      <c r="E68" s="2">
        <f t="shared" si="12"/>
        <v>0</v>
      </c>
      <c r="F68" s="2">
        <f t="shared" si="12"/>
        <v>0</v>
      </c>
      <c r="G68" s="2">
        <f t="shared" si="12"/>
        <v>0</v>
      </c>
      <c r="H68" s="2">
        <f t="shared" si="12"/>
        <v>0</v>
      </c>
      <c r="I68" s="2">
        <f t="shared" si="12"/>
        <v>0</v>
      </c>
      <c r="J68" s="2">
        <f t="shared" si="12"/>
        <v>0</v>
      </c>
      <c r="K68" s="2">
        <f t="shared" si="12"/>
        <v>0</v>
      </c>
      <c r="L68" s="2">
        <f t="shared" si="12"/>
        <v>0</v>
      </c>
      <c r="M68" s="2">
        <f t="shared" si="12"/>
        <v>0</v>
      </c>
      <c r="N68" s="2">
        <f t="shared" si="12"/>
        <v>0</v>
      </c>
      <c r="O68" s="2">
        <f t="shared" si="12"/>
        <v>0</v>
      </c>
      <c r="P68" s="2">
        <f t="shared" si="12"/>
        <v>0</v>
      </c>
      <c r="Q68" s="2">
        <f t="shared" si="12"/>
        <v>0</v>
      </c>
      <c r="R68" s="2">
        <f t="shared" si="12"/>
        <v>0</v>
      </c>
      <c r="S68" s="2">
        <f t="shared" si="12"/>
        <v>0</v>
      </c>
      <c r="T68" s="2">
        <f t="shared" si="12"/>
        <v>0</v>
      </c>
      <c r="U68" s="2">
        <f t="shared" si="12"/>
        <v>0</v>
      </c>
      <c r="V68" s="2">
        <f t="shared" si="12"/>
        <v>0</v>
      </c>
      <c r="W68" s="2">
        <f t="shared" si="12"/>
        <v>0</v>
      </c>
      <c r="X68" s="2">
        <f t="shared" si="12"/>
        <v>0</v>
      </c>
      <c r="Y68" s="2">
        <f t="shared" si="12"/>
        <v>0</v>
      </c>
      <c r="Z68" s="2">
        <f t="shared" si="12"/>
        <v>0</v>
      </c>
      <c r="AA68" s="2">
        <f t="shared" si="12"/>
        <v>0</v>
      </c>
      <c r="AB68" s="2">
        <f t="shared" si="12"/>
        <v>0</v>
      </c>
      <c r="AC68" s="2">
        <f t="shared" si="12"/>
        <v>0</v>
      </c>
      <c r="AD68" s="2">
        <f t="shared" si="12"/>
        <v>0</v>
      </c>
      <c r="AE68" s="2">
        <f t="shared" si="12"/>
        <v>0</v>
      </c>
      <c r="AF68" s="2">
        <f t="shared" si="12"/>
        <v>0</v>
      </c>
      <c r="AG68" s="2">
        <f t="shared" si="12"/>
        <v>0</v>
      </c>
      <c r="AH68" s="2">
        <f t="shared" ref="AH68:AY68" si="13">IF(COUNTIF(AH3,$A$68),SUM(AH52),0)</f>
        <v>0</v>
      </c>
      <c r="AI68" s="2">
        <f t="shared" si="13"/>
        <v>0</v>
      </c>
      <c r="AJ68" s="2">
        <f t="shared" si="13"/>
        <v>0</v>
      </c>
      <c r="AK68" s="2">
        <f t="shared" si="13"/>
        <v>0</v>
      </c>
      <c r="AL68" s="2">
        <f t="shared" si="13"/>
        <v>0</v>
      </c>
      <c r="AM68" s="2">
        <f t="shared" si="13"/>
        <v>0</v>
      </c>
      <c r="AN68" s="2">
        <f t="shared" si="13"/>
        <v>0</v>
      </c>
      <c r="AO68" s="2">
        <f t="shared" si="13"/>
        <v>0</v>
      </c>
      <c r="AP68" s="2">
        <f t="shared" si="13"/>
        <v>0</v>
      </c>
      <c r="AQ68" s="2">
        <f t="shared" si="13"/>
        <v>0</v>
      </c>
      <c r="AR68" s="2">
        <f t="shared" si="13"/>
        <v>0</v>
      </c>
      <c r="AS68" s="2">
        <f t="shared" si="13"/>
        <v>0</v>
      </c>
      <c r="AT68" s="2">
        <f t="shared" si="13"/>
        <v>0</v>
      </c>
      <c r="AU68" s="2">
        <f t="shared" si="13"/>
        <v>0</v>
      </c>
      <c r="AV68" s="2">
        <f t="shared" si="13"/>
        <v>0</v>
      </c>
      <c r="AW68" s="2">
        <f t="shared" si="13"/>
        <v>0</v>
      </c>
      <c r="AX68" s="2">
        <f t="shared" si="13"/>
        <v>0</v>
      </c>
      <c r="AY68" s="2">
        <f t="shared" si="13"/>
        <v>0</v>
      </c>
      <c r="AZ68" s="2">
        <f>SUM(B68:AY68)</f>
        <v>0</v>
      </c>
      <c r="BA68" s="2">
        <f>COUNTIF($B$3:$AY$3,A68)</f>
        <v>0</v>
      </c>
      <c r="BB68" s="2" t="e">
        <f>AZ68/BA68/$L$1</f>
        <v>#DIV/0!</v>
      </c>
      <c r="BC68" s="2" t="str">
        <f t="shared" si="5"/>
        <v>-</v>
      </c>
      <c r="BG68" s="132"/>
      <c r="BH68" s="131"/>
    </row>
    <row r="69" spans="1:60" x14ac:dyDescent="0.15">
      <c r="BG69" s="132"/>
      <c r="BH69" s="131"/>
    </row>
    <row r="70" spans="1:60" x14ac:dyDescent="0.15">
      <c r="A70" s="2" t="s">
        <v>44</v>
      </c>
      <c r="BC70" s="2" t="str">
        <f t="shared" si="5"/>
        <v>観点別誤答数</v>
      </c>
      <c r="BG70" s="132"/>
      <c r="BH70" s="131"/>
    </row>
    <row r="71" spans="1:60" x14ac:dyDescent="0.15">
      <c r="A71" s="2" t="str">
        <f>A64</f>
        <v>思･判･表</v>
      </c>
      <c r="B71" s="2">
        <f t="shared" ref="B71:AG71" si="14">IF(COUNTIF(B3,$A$64),SUM(B53),0)</f>
        <v>0</v>
      </c>
      <c r="C71" s="2">
        <f t="shared" si="14"/>
        <v>0</v>
      </c>
      <c r="D71" s="2">
        <f t="shared" si="14"/>
        <v>0</v>
      </c>
      <c r="E71" s="2">
        <f t="shared" si="14"/>
        <v>0</v>
      </c>
      <c r="F71" s="2">
        <f t="shared" si="14"/>
        <v>0</v>
      </c>
      <c r="G71" s="2">
        <f t="shared" si="14"/>
        <v>0</v>
      </c>
      <c r="H71" s="2">
        <f t="shared" si="14"/>
        <v>0</v>
      </c>
      <c r="I71" s="2">
        <f t="shared" si="14"/>
        <v>0</v>
      </c>
      <c r="J71" s="2">
        <f t="shared" si="14"/>
        <v>0</v>
      </c>
      <c r="K71" s="2">
        <f t="shared" si="14"/>
        <v>0</v>
      </c>
      <c r="L71" s="2">
        <f t="shared" si="14"/>
        <v>0</v>
      </c>
      <c r="M71" s="2">
        <f t="shared" si="14"/>
        <v>0</v>
      </c>
      <c r="N71" s="2">
        <f t="shared" si="14"/>
        <v>0</v>
      </c>
      <c r="O71" s="2">
        <f t="shared" si="14"/>
        <v>0</v>
      </c>
      <c r="P71" s="2">
        <f t="shared" si="14"/>
        <v>0</v>
      </c>
      <c r="Q71" s="2">
        <f t="shared" si="14"/>
        <v>0</v>
      </c>
      <c r="R71" s="2">
        <f t="shared" si="14"/>
        <v>0</v>
      </c>
      <c r="S71" s="2">
        <f t="shared" si="14"/>
        <v>0</v>
      </c>
      <c r="T71" s="2">
        <f t="shared" si="14"/>
        <v>0</v>
      </c>
      <c r="U71" s="2">
        <f t="shared" si="14"/>
        <v>0</v>
      </c>
      <c r="V71" s="2">
        <f t="shared" si="14"/>
        <v>0</v>
      </c>
      <c r="W71" s="2">
        <f t="shared" si="14"/>
        <v>0</v>
      </c>
      <c r="X71" s="2">
        <f t="shared" si="14"/>
        <v>0</v>
      </c>
      <c r="Y71" s="2">
        <f t="shared" si="14"/>
        <v>0</v>
      </c>
      <c r="Z71" s="2">
        <f t="shared" si="14"/>
        <v>0</v>
      </c>
      <c r="AA71" s="2">
        <f t="shared" si="14"/>
        <v>0</v>
      </c>
      <c r="AB71" s="2">
        <f t="shared" si="14"/>
        <v>0</v>
      </c>
      <c r="AC71" s="2">
        <f t="shared" si="14"/>
        <v>0</v>
      </c>
      <c r="AD71" s="2">
        <f t="shared" si="14"/>
        <v>0</v>
      </c>
      <c r="AE71" s="2">
        <f t="shared" si="14"/>
        <v>0</v>
      </c>
      <c r="AF71" s="2">
        <f t="shared" si="14"/>
        <v>0</v>
      </c>
      <c r="AG71" s="2">
        <f t="shared" si="14"/>
        <v>0</v>
      </c>
      <c r="AH71" s="2">
        <f t="shared" ref="AH71:AY71" si="15">IF(COUNTIF(AH3,$A$64),SUM(AH53),0)</f>
        <v>0</v>
      </c>
      <c r="AI71" s="2">
        <f t="shared" si="15"/>
        <v>0</v>
      </c>
      <c r="AJ71" s="2">
        <f t="shared" si="15"/>
        <v>0</v>
      </c>
      <c r="AK71" s="2">
        <f t="shared" si="15"/>
        <v>0</v>
      </c>
      <c r="AL71" s="2">
        <f t="shared" si="15"/>
        <v>0</v>
      </c>
      <c r="AM71" s="2">
        <f t="shared" si="15"/>
        <v>0</v>
      </c>
      <c r="AN71" s="2">
        <f t="shared" si="15"/>
        <v>0</v>
      </c>
      <c r="AO71" s="2">
        <f t="shared" si="15"/>
        <v>0</v>
      </c>
      <c r="AP71" s="2">
        <f t="shared" si="15"/>
        <v>0</v>
      </c>
      <c r="AQ71" s="2">
        <f t="shared" si="15"/>
        <v>0</v>
      </c>
      <c r="AR71" s="2">
        <f t="shared" si="15"/>
        <v>0</v>
      </c>
      <c r="AS71" s="2">
        <f t="shared" si="15"/>
        <v>0</v>
      </c>
      <c r="AT71" s="2">
        <f t="shared" si="15"/>
        <v>0</v>
      </c>
      <c r="AU71" s="2">
        <f t="shared" si="15"/>
        <v>0</v>
      </c>
      <c r="AV71" s="2">
        <f t="shared" si="15"/>
        <v>0</v>
      </c>
      <c r="AW71" s="2">
        <f t="shared" si="15"/>
        <v>0</v>
      </c>
      <c r="AX71" s="2">
        <f t="shared" si="15"/>
        <v>0</v>
      </c>
      <c r="AY71" s="2">
        <f t="shared" si="15"/>
        <v>0</v>
      </c>
      <c r="AZ71" s="2">
        <f>SUM(B71:AY71)</f>
        <v>0</v>
      </c>
      <c r="BA71" s="2">
        <f>BA64</f>
        <v>7</v>
      </c>
      <c r="BB71" s="2" t="e">
        <f>AZ71/BA71/$L$1</f>
        <v>#DIV/0!</v>
      </c>
      <c r="BC71" s="2" t="str">
        <f t="shared" si="5"/>
        <v>思･判･表</v>
      </c>
      <c r="BG71" s="132"/>
      <c r="BH71" s="131"/>
    </row>
    <row r="72" spans="1:60" x14ac:dyDescent="0.15">
      <c r="A72" s="2" t="str">
        <f>A65</f>
        <v>知・技</v>
      </c>
      <c r="B72" s="2">
        <f t="shared" ref="B72:AG72" si="16">IF(COUNTIF(B3,$A$65),SUM(B53),0)</f>
        <v>0</v>
      </c>
      <c r="C72" s="2">
        <f t="shared" si="16"/>
        <v>0</v>
      </c>
      <c r="D72" s="2">
        <f t="shared" si="16"/>
        <v>0</v>
      </c>
      <c r="E72" s="2">
        <f t="shared" si="16"/>
        <v>0</v>
      </c>
      <c r="F72" s="2">
        <f t="shared" si="16"/>
        <v>0</v>
      </c>
      <c r="G72" s="2">
        <f t="shared" si="16"/>
        <v>0</v>
      </c>
      <c r="H72" s="2">
        <f t="shared" si="16"/>
        <v>0</v>
      </c>
      <c r="I72" s="2">
        <f t="shared" si="16"/>
        <v>0</v>
      </c>
      <c r="J72" s="2">
        <f t="shared" si="16"/>
        <v>0</v>
      </c>
      <c r="K72" s="2">
        <f t="shared" si="16"/>
        <v>0</v>
      </c>
      <c r="L72" s="2">
        <f t="shared" si="16"/>
        <v>0</v>
      </c>
      <c r="M72" s="2">
        <f t="shared" si="16"/>
        <v>0</v>
      </c>
      <c r="N72" s="2">
        <f t="shared" si="16"/>
        <v>0</v>
      </c>
      <c r="O72" s="2">
        <f t="shared" si="16"/>
        <v>0</v>
      </c>
      <c r="P72" s="2">
        <f t="shared" si="16"/>
        <v>0</v>
      </c>
      <c r="Q72" s="2">
        <f t="shared" si="16"/>
        <v>0</v>
      </c>
      <c r="R72" s="2">
        <f t="shared" si="16"/>
        <v>0</v>
      </c>
      <c r="S72" s="2">
        <f t="shared" si="16"/>
        <v>0</v>
      </c>
      <c r="T72" s="2">
        <f t="shared" si="16"/>
        <v>0</v>
      </c>
      <c r="U72" s="2">
        <f t="shared" si="16"/>
        <v>0</v>
      </c>
      <c r="V72" s="2">
        <f t="shared" si="16"/>
        <v>0</v>
      </c>
      <c r="W72" s="2">
        <f t="shared" si="16"/>
        <v>0</v>
      </c>
      <c r="X72" s="2">
        <f t="shared" si="16"/>
        <v>0</v>
      </c>
      <c r="Y72" s="2">
        <f t="shared" si="16"/>
        <v>0</v>
      </c>
      <c r="Z72" s="2">
        <f t="shared" si="16"/>
        <v>0</v>
      </c>
      <c r="AA72" s="2">
        <f t="shared" si="16"/>
        <v>0</v>
      </c>
      <c r="AB72" s="2">
        <f t="shared" si="16"/>
        <v>0</v>
      </c>
      <c r="AC72" s="2">
        <f t="shared" si="16"/>
        <v>0</v>
      </c>
      <c r="AD72" s="2">
        <f t="shared" si="16"/>
        <v>0</v>
      </c>
      <c r="AE72" s="2">
        <f t="shared" si="16"/>
        <v>0</v>
      </c>
      <c r="AF72" s="2">
        <f t="shared" si="16"/>
        <v>0</v>
      </c>
      <c r="AG72" s="2">
        <f t="shared" si="16"/>
        <v>0</v>
      </c>
      <c r="AH72" s="2">
        <f t="shared" ref="AH72:AY72" si="17">IF(COUNTIF(AH3,$A$65),SUM(AH53),0)</f>
        <v>0</v>
      </c>
      <c r="AI72" s="2">
        <f t="shared" si="17"/>
        <v>0</v>
      </c>
      <c r="AJ72" s="2">
        <f t="shared" si="17"/>
        <v>0</v>
      </c>
      <c r="AK72" s="2">
        <f t="shared" si="17"/>
        <v>0</v>
      </c>
      <c r="AL72" s="2">
        <f t="shared" si="17"/>
        <v>0</v>
      </c>
      <c r="AM72" s="2">
        <f t="shared" si="17"/>
        <v>0</v>
      </c>
      <c r="AN72" s="2">
        <f t="shared" si="17"/>
        <v>0</v>
      </c>
      <c r="AO72" s="2">
        <f t="shared" si="17"/>
        <v>0</v>
      </c>
      <c r="AP72" s="2">
        <f t="shared" si="17"/>
        <v>0</v>
      </c>
      <c r="AQ72" s="2">
        <f t="shared" si="17"/>
        <v>0</v>
      </c>
      <c r="AR72" s="2">
        <f t="shared" si="17"/>
        <v>0</v>
      </c>
      <c r="AS72" s="2">
        <f t="shared" si="17"/>
        <v>0</v>
      </c>
      <c r="AT72" s="2">
        <f t="shared" si="17"/>
        <v>0</v>
      </c>
      <c r="AU72" s="2">
        <f t="shared" si="17"/>
        <v>0</v>
      </c>
      <c r="AV72" s="2">
        <f t="shared" si="17"/>
        <v>0</v>
      </c>
      <c r="AW72" s="2">
        <f t="shared" si="17"/>
        <v>0</v>
      </c>
      <c r="AX72" s="2">
        <f t="shared" si="17"/>
        <v>0</v>
      </c>
      <c r="AY72" s="2">
        <f t="shared" si="17"/>
        <v>0</v>
      </c>
      <c r="AZ72" s="2">
        <f>SUM(B72:AY72)</f>
        <v>0</v>
      </c>
      <c r="BA72" s="2">
        <f>BA65</f>
        <v>18</v>
      </c>
      <c r="BB72" s="2" t="e">
        <f>AZ72/BA72/$L$1</f>
        <v>#DIV/0!</v>
      </c>
      <c r="BC72" s="2" t="str">
        <f t="shared" si="5"/>
        <v>知・技</v>
      </c>
      <c r="BG72" s="132"/>
      <c r="BH72" s="131"/>
    </row>
    <row r="73" spans="1:60" x14ac:dyDescent="0.15">
      <c r="A73" s="2" t="str">
        <f>A66</f>
        <v>-</v>
      </c>
      <c r="B73" s="2">
        <f t="shared" ref="B73:AG73" si="18">IF(COUNTIF(B3,$A$66),SUM(B53),0)</f>
        <v>0</v>
      </c>
      <c r="C73" s="2">
        <f t="shared" si="18"/>
        <v>0</v>
      </c>
      <c r="D73" s="2">
        <f t="shared" si="18"/>
        <v>0</v>
      </c>
      <c r="E73" s="2">
        <f t="shared" si="18"/>
        <v>0</v>
      </c>
      <c r="F73" s="2">
        <f t="shared" si="18"/>
        <v>0</v>
      </c>
      <c r="G73" s="2">
        <f t="shared" si="18"/>
        <v>0</v>
      </c>
      <c r="H73" s="2">
        <f t="shared" si="18"/>
        <v>0</v>
      </c>
      <c r="I73" s="2">
        <f t="shared" si="18"/>
        <v>0</v>
      </c>
      <c r="J73" s="2">
        <f t="shared" si="18"/>
        <v>0</v>
      </c>
      <c r="K73" s="2">
        <f t="shared" si="18"/>
        <v>0</v>
      </c>
      <c r="L73" s="2">
        <f t="shared" si="18"/>
        <v>0</v>
      </c>
      <c r="M73" s="2">
        <f t="shared" si="18"/>
        <v>0</v>
      </c>
      <c r="N73" s="2">
        <f t="shared" si="18"/>
        <v>0</v>
      </c>
      <c r="O73" s="2">
        <f t="shared" si="18"/>
        <v>0</v>
      </c>
      <c r="P73" s="2">
        <f t="shared" si="18"/>
        <v>0</v>
      </c>
      <c r="Q73" s="2">
        <f t="shared" si="18"/>
        <v>0</v>
      </c>
      <c r="R73" s="2">
        <f t="shared" si="18"/>
        <v>0</v>
      </c>
      <c r="S73" s="2">
        <f t="shared" si="18"/>
        <v>0</v>
      </c>
      <c r="T73" s="2">
        <f t="shared" si="18"/>
        <v>0</v>
      </c>
      <c r="U73" s="2">
        <f t="shared" si="18"/>
        <v>0</v>
      </c>
      <c r="V73" s="2">
        <f t="shared" si="18"/>
        <v>0</v>
      </c>
      <c r="W73" s="2">
        <f t="shared" si="18"/>
        <v>0</v>
      </c>
      <c r="X73" s="2">
        <f t="shared" si="18"/>
        <v>0</v>
      </c>
      <c r="Y73" s="2">
        <f t="shared" si="18"/>
        <v>0</v>
      </c>
      <c r="Z73" s="2">
        <f t="shared" si="18"/>
        <v>0</v>
      </c>
      <c r="AA73" s="2">
        <f t="shared" si="18"/>
        <v>0</v>
      </c>
      <c r="AB73" s="2">
        <f t="shared" si="18"/>
        <v>0</v>
      </c>
      <c r="AC73" s="2">
        <f t="shared" si="18"/>
        <v>0</v>
      </c>
      <c r="AD73" s="2">
        <f t="shared" si="18"/>
        <v>0</v>
      </c>
      <c r="AE73" s="2">
        <f t="shared" si="18"/>
        <v>0</v>
      </c>
      <c r="AF73" s="2">
        <f t="shared" si="18"/>
        <v>0</v>
      </c>
      <c r="AG73" s="2">
        <f t="shared" si="18"/>
        <v>0</v>
      </c>
      <c r="AH73" s="2">
        <f t="shared" ref="AH73:AY73" si="19">IF(COUNTIF(AH3,$A$66),SUM(AH53),0)</f>
        <v>0</v>
      </c>
      <c r="AI73" s="2">
        <f t="shared" si="19"/>
        <v>0</v>
      </c>
      <c r="AJ73" s="2">
        <f t="shared" si="19"/>
        <v>0</v>
      </c>
      <c r="AK73" s="2">
        <f t="shared" si="19"/>
        <v>0</v>
      </c>
      <c r="AL73" s="2">
        <f t="shared" si="19"/>
        <v>0</v>
      </c>
      <c r="AM73" s="2">
        <f t="shared" si="19"/>
        <v>0</v>
      </c>
      <c r="AN73" s="2">
        <f t="shared" si="19"/>
        <v>0</v>
      </c>
      <c r="AO73" s="2">
        <f t="shared" si="19"/>
        <v>0</v>
      </c>
      <c r="AP73" s="2">
        <f t="shared" si="19"/>
        <v>0</v>
      </c>
      <c r="AQ73" s="2">
        <f t="shared" si="19"/>
        <v>0</v>
      </c>
      <c r="AR73" s="2">
        <f t="shared" si="19"/>
        <v>0</v>
      </c>
      <c r="AS73" s="2">
        <f t="shared" si="19"/>
        <v>0</v>
      </c>
      <c r="AT73" s="2">
        <f t="shared" si="19"/>
        <v>0</v>
      </c>
      <c r="AU73" s="2">
        <f t="shared" si="19"/>
        <v>0</v>
      </c>
      <c r="AV73" s="2">
        <f t="shared" si="19"/>
        <v>0</v>
      </c>
      <c r="AW73" s="2">
        <f t="shared" si="19"/>
        <v>0</v>
      </c>
      <c r="AX73" s="2">
        <f t="shared" si="19"/>
        <v>0</v>
      </c>
      <c r="AY73" s="2">
        <f t="shared" si="19"/>
        <v>0</v>
      </c>
      <c r="AZ73" s="2">
        <f>SUM(B73:AY73)</f>
        <v>0</v>
      </c>
      <c r="BA73" s="2">
        <f>BA66</f>
        <v>0</v>
      </c>
      <c r="BB73" s="2" t="e">
        <f>AZ73/BA73/$L$1</f>
        <v>#DIV/0!</v>
      </c>
      <c r="BC73" s="2" t="str">
        <f t="shared" si="5"/>
        <v>-</v>
      </c>
      <c r="BG73" s="132"/>
      <c r="BH73" s="131"/>
    </row>
    <row r="74" spans="1:60" x14ac:dyDescent="0.15">
      <c r="A74" s="2" t="str">
        <f>A67</f>
        <v>-</v>
      </c>
      <c r="B74" s="2">
        <f t="shared" ref="B74:AG74" si="20">IF(COUNTIF(B3,$A$67),SUM(B53),0)</f>
        <v>0</v>
      </c>
      <c r="C74" s="2">
        <f t="shared" si="20"/>
        <v>0</v>
      </c>
      <c r="D74" s="2">
        <f t="shared" si="20"/>
        <v>0</v>
      </c>
      <c r="E74" s="2">
        <f t="shared" si="20"/>
        <v>0</v>
      </c>
      <c r="F74" s="2">
        <f t="shared" si="20"/>
        <v>0</v>
      </c>
      <c r="G74" s="2">
        <f t="shared" si="20"/>
        <v>0</v>
      </c>
      <c r="H74" s="2">
        <f t="shared" si="20"/>
        <v>0</v>
      </c>
      <c r="I74" s="2">
        <f t="shared" si="20"/>
        <v>0</v>
      </c>
      <c r="J74" s="2">
        <f t="shared" si="20"/>
        <v>0</v>
      </c>
      <c r="K74" s="2">
        <f t="shared" si="20"/>
        <v>0</v>
      </c>
      <c r="L74" s="2">
        <f t="shared" si="20"/>
        <v>0</v>
      </c>
      <c r="M74" s="2">
        <f t="shared" si="20"/>
        <v>0</v>
      </c>
      <c r="N74" s="2">
        <f t="shared" si="20"/>
        <v>0</v>
      </c>
      <c r="O74" s="2">
        <f t="shared" si="20"/>
        <v>0</v>
      </c>
      <c r="P74" s="2">
        <f t="shared" si="20"/>
        <v>0</v>
      </c>
      <c r="Q74" s="2">
        <f t="shared" si="20"/>
        <v>0</v>
      </c>
      <c r="R74" s="2">
        <f t="shared" si="20"/>
        <v>0</v>
      </c>
      <c r="S74" s="2">
        <f t="shared" si="20"/>
        <v>0</v>
      </c>
      <c r="T74" s="2">
        <f t="shared" si="20"/>
        <v>0</v>
      </c>
      <c r="U74" s="2">
        <f t="shared" si="20"/>
        <v>0</v>
      </c>
      <c r="V74" s="2">
        <f t="shared" si="20"/>
        <v>0</v>
      </c>
      <c r="W74" s="2">
        <f t="shared" si="20"/>
        <v>0</v>
      </c>
      <c r="X74" s="2">
        <f t="shared" si="20"/>
        <v>0</v>
      </c>
      <c r="Y74" s="2">
        <f t="shared" si="20"/>
        <v>0</v>
      </c>
      <c r="Z74" s="2">
        <f t="shared" si="20"/>
        <v>0</v>
      </c>
      <c r="AA74" s="2">
        <f t="shared" si="20"/>
        <v>0</v>
      </c>
      <c r="AB74" s="2">
        <f t="shared" si="20"/>
        <v>0</v>
      </c>
      <c r="AC74" s="2">
        <f t="shared" si="20"/>
        <v>0</v>
      </c>
      <c r="AD74" s="2">
        <f t="shared" si="20"/>
        <v>0</v>
      </c>
      <c r="AE74" s="2">
        <f t="shared" si="20"/>
        <v>0</v>
      </c>
      <c r="AF74" s="2">
        <f t="shared" si="20"/>
        <v>0</v>
      </c>
      <c r="AG74" s="2">
        <f t="shared" si="20"/>
        <v>0</v>
      </c>
      <c r="AH74" s="2">
        <f t="shared" ref="AH74:AY74" si="21">IF(COUNTIF(AH3,$A$67),SUM(AH53),0)</f>
        <v>0</v>
      </c>
      <c r="AI74" s="2">
        <f t="shared" si="21"/>
        <v>0</v>
      </c>
      <c r="AJ74" s="2">
        <f t="shared" si="21"/>
        <v>0</v>
      </c>
      <c r="AK74" s="2">
        <f t="shared" si="21"/>
        <v>0</v>
      </c>
      <c r="AL74" s="2">
        <f t="shared" si="21"/>
        <v>0</v>
      </c>
      <c r="AM74" s="2">
        <f t="shared" si="21"/>
        <v>0</v>
      </c>
      <c r="AN74" s="2">
        <f t="shared" si="21"/>
        <v>0</v>
      </c>
      <c r="AO74" s="2">
        <f t="shared" si="21"/>
        <v>0</v>
      </c>
      <c r="AP74" s="2">
        <f t="shared" si="21"/>
        <v>0</v>
      </c>
      <c r="AQ74" s="2">
        <f t="shared" si="21"/>
        <v>0</v>
      </c>
      <c r="AR74" s="2">
        <f t="shared" si="21"/>
        <v>0</v>
      </c>
      <c r="AS74" s="2">
        <f t="shared" si="21"/>
        <v>0</v>
      </c>
      <c r="AT74" s="2">
        <f t="shared" si="21"/>
        <v>0</v>
      </c>
      <c r="AU74" s="2">
        <f t="shared" si="21"/>
        <v>0</v>
      </c>
      <c r="AV74" s="2">
        <f t="shared" si="21"/>
        <v>0</v>
      </c>
      <c r="AW74" s="2">
        <f t="shared" si="21"/>
        <v>0</v>
      </c>
      <c r="AX74" s="2">
        <f t="shared" si="21"/>
        <v>0</v>
      </c>
      <c r="AY74" s="2">
        <f t="shared" si="21"/>
        <v>0</v>
      </c>
      <c r="AZ74" s="2">
        <f>SUM(B74:AY74)</f>
        <v>0</v>
      </c>
      <c r="BA74" s="2">
        <f>BA67</f>
        <v>0</v>
      </c>
      <c r="BB74" s="2" t="e">
        <f>AZ74/BA74/$L$1</f>
        <v>#DIV/0!</v>
      </c>
      <c r="BC74" s="2" t="str">
        <f t="shared" si="5"/>
        <v>-</v>
      </c>
      <c r="BG74" s="132"/>
      <c r="BH74" s="131"/>
    </row>
    <row r="75" spans="1:60" x14ac:dyDescent="0.15">
      <c r="A75" s="2" t="str">
        <f>A68</f>
        <v>-</v>
      </c>
      <c r="B75" s="2">
        <f t="shared" ref="B75:AG75" si="22">IF(COUNTIF(B3,$A$68),SUM(B53),0)</f>
        <v>0</v>
      </c>
      <c r="C75" s="2">
        <f t="shared" si="22"/>
        <v>0</v>
      </c>
      <c r="D75" s="2">
        <f t="shared" si="22"/>
        <v>0</v>
      </c>
      <c r="E75" s="2">
        <f t="shared" si="22"/>
        <v>0</v>
      </c>
      <c r="F75" s="2">
        <f t="shared" si="22"/>
        <v>0</v>
      </c>
      <c r="G75" s="2">
        <f t="shared" si="22"/>
        <v>0</v>
      </c>
      <c r="H75" s="2">
        <f t="shared" si="22"/>
        <v>0</v>
      </c>
      <c r="I75" s="2">
        <f t="shared" si="22"/>
        <v>0</v>
      </c>
      <c r="J75" s="2">
        <f t="shared" si="22"/>
        <v>0</v>
      </c>
      <c r="K75" s="2">
        <f t="shared" si="22"/>
        <v>0</v>
      </c>
      <c r="L75" s="2">
        <f t="shared" si="22"/>
        <v>0</v>
      </c>
      <c r="M75" s="2">
        <f t="shared" si="22"/>
        <v>0</v>
      </c>
      <c r="N75" s="2">
        <f t="shared" si="22"/>
        <v>0</v>
      </c>
      <c r="O75" s="2">
        <f t="shared" si="22"/>
        <v>0</v>
      </c>
      <c r="P75" s="2">
        <f t="shared" si="22"/>
        <v>0</v>
      </c>
      <c r="Q75" s="2">
        <f t="shared" si="22"/>
        <v>0</v>
      </c>
      <c r="R75" s="2">
        <f t="shared" si="22"/>
        <v>0</v>
      </c>
      <c r="S75" s="2">
        <f t="shared" si="22"/>
        <v>0</v>
      </c>
      <c r="T75" s="2">
        <f t="shared" si="22"/>
        <v>0</v>
      </c>
      <c r="U75" s="2">
        <f t="shared" si="22"/>
        <v>0</v>
      </c>
      <c r="V75" s="2">
        <f t="shared" si="22"/>
        <v>0</v>
      </c>
      <c r="W75" s="2">
        <f t="shared" si="22"/>
        <v>0</v>
      </c>
      <c r="X75" s="2">
        <f t="shared" si="22"/>
        <v>0</v>
      </c>
      <c r="Y75" s="2">
        <f t="shared" si="22"/>
        <v>0</v>
      </c>
      <c r="Z75" s="2">
        <f t="shared" si="22"/>
        <v>0</v>
      </c>
      <c r="AA75" s="2">
        <f t="shared" si="22"/>
        <v>0</v>
      </c>
      <c r="AB75" s="2">
        <f t="shared" si="22"/>
        <v>0</v>
      </c>
      <c r="AC75" s="2">
        <f t="shared" si="22"/>
        <v>0</v>
      </c>
      <c r="AD75" s="2">
        <f t="shared" si="22"/>
        <v>0</v>
      </c>
      <c r="AE75" s="2">
        <f t="shared" si="22"/>
        <v>0</v>
      </c>
      <c r="AF75" s="2">
        <f t="shared" si="22"/>
        <v>0</v>
      </c>
      <c r="AG75" s="2">
        <f t="shared" si="22"/>
        <v>0</v>
      </c>
      <c r="AH75" s="2">
        <f t="shared" ref="AH75:AY75" si="23">IF(COUNTIF(AH3,$A$68),SUM(AH53),0)</f>
        <v>0</v>
      </c>
      <c r="AI75" s="2">
        <f t="shared" si="23"/>
        <v>0</v>
      </c>
      <c r="AJ75" s="2">
        <f t="shared" si="23"/>
        <v>0</v>
      </c>
      <c r="AK75" s="2">
        <f t="shared" si="23"/>
        <v>0</v>
      </c>
      <c r="AL75" s="2">
        <f t="shared" si="23"/>
        <v>0</v>
      </c>
      <c r="AM75" s="2">
        <f t="shared" si="23"/>
        <v>0</v>
      </c>
      <c r="AN75" s="2">
        <f t="shared" si="23"/>
        <v>0</v>
      </c>
      <c r="AO75" s="2">
        <f t="shared" si="23"/>
        <v>0</v>
      </c>
      <c r="AP75" s="2">
        <f t="shared" si="23"/>
        <v>0</v>
      </c>
      <c r="AQ75" s="2">
        <f t="shared" si="23"/>
        <v>0</v>
      </c>
      <c r="AR75" s="2">
        <f t="shared" si="23"/>
        <v>0</v>
      </c>
      <c r="AS75" s="2">
        <f t="shared" si="23"/>
        <v>0</v>
      </c>
      <c r="AT75" s="2">
        <f t="shared" si="23"/>
        <v>0</v>
      </c>
      <c r="AU75" s="2">
        <f t="shared" si="23"/>
        <v>0</v>
      </c>
      <c r="AV75" s="2">
        <f t="shared" si="23"/>
        <v>0</v>
      </c>
      <c r="AW75" s="2">
        <f t="shared" si="23"/>
        <v>0</v>
      </c>
      <c r="AX75" s="2">
        <f t="shared" si="23"/>
        <v>0</v>
      </c>
      <c r="AY75" s="2">
        <f t="shared" si="23"/>
        <v>0</v>
      </c>
      <c r="AZ75" s="2">
        <f>SUM(B75:AY75)</f>
        <v>0</v>
      </c>
      <c r="BA75" s="2">
        <f>BA68</f>
        <v>0</v>
      </c>
      <c r="BB75" s="2" t="e">
        <f>AZ75/BA75/$L$1</f>
        <v>#DIV/0!</v>
      </c>
      <c r="BC75" s="2" t="str">
        <f t="shared" si="5"/>
        <v>-</v>
      </c>
      <c r="BG75" s="132"/>
      <c r="BH75" s="131"/>
    </row>
    <row r="76" spans="1:60" x14ac:dyDescent="0.15">
      <c r="BG76" s="132"/>
      <c r="BH76" s="131"/>
    </row>
    <row r="77" spans="1:60" x14ac:dyDescent="0.15">
      <c r="A77" s="2" t="s">
        <v>45</v>
      </c>
      <c r="BC77" s="2" t="str">
        <f t="shared" si="5"/>
        <v>観点別無答数</v>
      </c>
      <c r="BG77" s="132"/>
      <c r="BH77" s="131"/>
    </row>
    <row r="78" spans="1:60" x14ac:dyDescent="0.15">
      <c r="A78" s="2" t="str">
        <f>A64</f>
        <v>思･判･表</v>
      </c>
      <c r="B78" s="2">
        <f t="shared" ref="B78:AG78" si="24">IF(COUNTIF(B3,$A$64),SUM(B54),0)</f>
        <v>0</v>
      </c>
      <c r="C78" s="2">
        <f t="shared" si="24"/>
        <v>0</v>
      </c>
      <c r="D78" s="2">
        <f t="shared" si="24"/>
        <v>0</v>
      </c>
      <c r="E78" s="2">
        <f t="shared" si="24"/>
        <v>0</v>
      </c>
      <c r="F78" s="2">
        <f t="shared" si="24"/>
        <v>0</v>
      </c>
      <c r="G78" s="2">
        <f t="shared" si="24"/>
        <v>0</v>
      </c>
      <c r="H78" s="2">
        <f t="shared" si="24"/>
        <v>0</v>
      </c>
      <c r="I78" s="2">
        <f t="shared" si="24"/>
        <v>0</v>
      </c>
      <c r="J78" s="2">
        <f t="shared" si="24"/>
        <v>0</v>
      </c>
      <c r="K78" s="2">
        <f t="shared" si="24"/>
        <v>0</v>
      </c>
      <c r="L78" s="2">
        <f t="shared" si="24"/>
        <v>0</v>
      </c>
      <c r="M78" s="2">
        <f t="shared" si="24"/>
        <v>0</v>
      </c>
      <c r="N78" s="2">
        <f t="shared" si="24"/>
        <v>0</v>
      </c>
      <c r="O78" s="2">
        <f t="shared" si="24"/>
        <v>0</v>
      </c>
      <c r="P78" s="2">
        <f t="shared" si="24"/>
        <v>0</v>
      </c>
      <c r="Q78" s="2">
        <f t="shared" si="24"/>
        <v>0</v>
      </c>
      <c r="R78" s="2">
        <f t="shared" si="24"/>
        <v>0</v>
      </c>
      <c r="S78" s="2">
        <f t="shared" si="24"/>
        <v>0</v>
      </c>
      <c r="T78" s="2">
        <f t="shared" si="24"/>
        <v>0</v>
      </c>
      <c r="U78" s="2">
        <f t="shared" si="24"/>
        <v>0</v>
      </c>
      <c r="V78" s="2">
        <f t="shared" si="24"/>
        <v>0</v>
      </c>
      <c r="W78" s="2">
        <f t="shared" si="24"/>
        <v>0</v>
      </c>
      <c r="X78" s="2">
        <f t="shared" si="24"/>
        <v>0</v>
      </c>
      <c r="Y78" s="2">
        <f t="shared" si="24"/>
        <v>0</v>
      </c>
      <c r="Z78" s="2">
        <f t="shared" si="24"/>
        <v>0</v>
      </c>
      <c r="AA78" s="2">
        <f t="shared" si="24"/>
        <v>0</v>
      </c>
      <c r="AB78" s="2">
        <f t="shared" si="24"/>
        <v>0</v>
      </c>
      <c r="AC78" s="2">
        <f t="shared" si="24"/>
        <v>0</v>
      </c>
      <c r="AD78" s="2">
        <f t="shared" si="24"/>
        <v>0</v>
      </c>
      <c r="AE78" s="2">
        <f t="shared" si="24"/>
        <v>0</v>
      </c>
      <c r="AF78" s="2">
        <f t="shared" si="24"/>
        <v>0</v>
      </c>
      <c r="AG78" s="2">
        <f t="shared" si="24"/>
        <v>0</v>
      </c>
      <c r="AH78" s="2">
        <f t="shared" ref="AH78:AY78" si="25">IF(COUNTIF(AH3,$A$64),SUM(AH54),0)</f>
        <v>0</v>
      </c>
      <c r="AI78" s="2">
        <f t="shared" si="25"/>
        <v>0</v>
      </c>
      <c r="AJ78" s="2">
        <f t="shared" si="25"/>
        <v>0</v>
      </c>
      <c r="AK78" s="2">
        <f t="shared" si="25"/>
        <v>0</v>
      </c>
      <c r="AL78" s="2">
        <f t="shared" si="25"/>
        <v>0</v>
      </c>
      <c r="AM78" s="2">
        <f t="shared" si="25"/>
        <v>0</v>
      </c>
      <c r="AN78" s="2">
        <f t="shared" si="25"/>
        <v>0</v>
      </c>
      <c r="AO78" s="2">
        <f t="shared" si="25"/>
        <v>0</v>
      </c>
      <c r="AP78" s="2">
        <f t="shared" si="25"/>
        <v>0</v>
      </c>
      <c r="AQ78" s="2">
        <f t="shared" si="25"/>
        <v>0</v>
      </c>
      <c r="AR78" s="2">
        <f t="shared" si="25"/>
        <v>0</v>
      </c>
      <c r="AS78" s="2">
        <f t="shared" si="25"/>
        <v>0</v>
      </c>
      <c r="AT78" s="2">
        <f t="shared" si="25"/>
        <v>0</v>
      </c>
      <c r="AU78" s="2">
        <f t="shared" si="25"/>
        <v>0</v>
      </c>
      <c r="AV78" s="2">
        <f t="shared" si="25"/>
        <v>0</v>
      </c>
      <c r="AW78" s="2">
        <f t="shared" si="25"/>
        <v>0</v>
      </c>
      <c r="AX78" s="2">
        <f t="shared" si="25"/>
        <v>0</v>
      </c>
      <c r="AY78" s="2">
        <f t="shared" si="25"/>
        <v>0</v>
      </c>
      <c r="AZ78" s="2">
        <f>SUM(B78:AY78)</f>
        <v>0</v>
      </c>
      <c r="BA78" s="2">
        <f>BA64</f>
        <v>7</v>
      </c>
      <c r="BB78" s="2" t="e">
        <f>AZ78/BA78/$L$1</f>
        <v>#DIV/0!</v>
      </c>
      <c r="BC78" s="2" t="str">
        <f t="shared" si="5"/>
        <v>思･判･表</v>
      </c>
      <c r="BG78" s="132"/>
      <c r="BH78" s="131"/>
    </row>
    <row r="79" spans="1:60" x14ac:dyDescent="0.15">
      <c r="A79" s="2" t="str">
        <f>A65</f>
        <v>知・技</v>
      </c>
      <c r="B79" s="2">
        <f t="shared" ref="B79:AG79" si="26">IF(COUNTIF(B3,$A$65),SUM(B54),0)</f>
        <v>0</v>
      </c>
      <c r="C79" s="2">
        <f t="shared" si="26"/>
        <v>0</v>
      </c>
      <c r="D79" s="2">
        <f t="shared" si="26"/>
        <v>0</v>
      </c>
      <c r="E79" s="2">
        <f t="shared" si="26"/>
        <v>0</v>
      </c>
      <c r="F79" s="2">
        <f t="shared" si="26"/>
        <v>0</v>
      </c>
      <c r="G79" s="2">
        <f t="shared" si="26"/>
        <v>0</v>
      </c>
      <c r="H79" s="2">
        <f t="shared" si="26"/>
        <v>0</v>
      </c>
      <c r="I79" s="2">
        <f t="shared" si="26"/>
        <v>0</v>
      </c>
      <c r="J79" s="2">
        <f t="shared" si="26"/>
        <v>0</v>
      </c>
      <c r="K79" s="2">
        <f t="shared" si="26"/>
        <v>0</v>
      </c>
      <c r="L79" s="2">
        <f t="shared" si="26"/>
        <v>0</v>
      </c>
      <c r="M79" s="2">
        <f t="shared" si="26"/>
        <v>0</v>
      </c>
      <c r="N79" s="2">
        <f t="shared" si="26"/>
        <v>0</v>
      </c>
      <c r="O79" s="2">
        <f t="shared" si="26"/>
        <v>0</v>
      </c>
      <c r="P79" s="2">
        <f t="shared" si="26"/>
        <v>0</v>
      </c>
      <c r="Q79" s="2">
        <f t="shared" si="26"/>
        <v>0</v>
      </c>
      <c r="R79" s="2">
        <f t="shared" si="26"/>
        <v>0</v>
      </c>
      <c r="S79" s="2">
        <f t="shared" si="26"/>
        <v>0</v>
      </c>
      <c r="T79" s="2">
        <f t="shared" si="26"/>
        <v>0</v>
      </c>
      <c r="U79" s="2">
        <f t="shared" si="26"/>
        <v>0</v>
      </c>
      <c r="V79" s="2">
        <f t="shared" si="26"/>
        <v>0</v>
      </c>
      <c r="W79" s="2">
        <f t="shared" si="26"/>
        <v>0</v>
      </c>
      <c r="X79" s="2">
        <f t="shared" si="26"/>
        <v>0</v>
      </c>
      <c r="Y79" s="2">
        <f t="shared" si="26"/>
        <v>0</v>
      </c>
      <c r="Z79" s="2">
        <f t="shared" si="26"/>
        <v>0</v>
      </c>
      <c r="AA79" s="2">
        <f t="shared" si="26"/>
        <v>0</v>
      </c>
      <c r="AB79" s="2">
        <f t="shared" si="26"/>
        <v>0</v>
      </c>
      <c r="AC79" s="2">
        <f t="shared" si="26"/>
        <v>0</v>
      </c>
      <c r="AD79" s="2">
        <f t="shared" si="26"/>
        <v>0</v>
      </c>
      <c r="AE79" s="2">
        <f t="shared" si="26"/>
        <v>0</v>
      </c>
      <c r="AF79" s="2">
        <f t="shared" si="26"/>
        <v>0</v>
      </c>
      <c r="AG79" s="2">
        <f t="shared" si="26"/>
        <v>0</v>
      </c>
      <c r="AH79" s="2">
        <f t="shared" ref="AH79:AY79" si="27">IF(COUNTIF(AH3,$A$65),SUM(AH54),0)</f>
        <v>0</v>
      </c>
      <c r="AI79" s="2">
        <f t="shared" si="27"/>
        <v>0</v>
      </c>
      <c r="AJ79" s="2">
        <f t="shared" si="27"/>
        <v>0</v>
      </c>
      <c r="AK79" s="2">
        <f t="shared" si="27"/>
        <v>0</v>
      </c>
      <c r="AL79" s="2">
        <f t="shared" si="27"/>
        <v>0</v>
      </c>
      <c r="AM79" s="2">
        <f t="shared" si="27"/>
        <v>0</v>
      </c>
      <c r="AN79" s="2">
        <f t="shared" si="27"/>
        <v>0</v>
      </c>
      <c r="AO79" s="2">
        <f t="shared" si="27"/>
        <v>0</v>
      </c>
      <c r="AP79" s="2">
        <f t="shared" si="27"/>
        <v>0</v>
      </c>
      <c r="AQ79" s="2">
        <f t="shared" si="27"/>
        <v>0</v>
      </c>
      <c r="AR79" s="2">
        <f t="shared" si="27"/>
        <v>0</v>
      </c>
      <c r="AS79" s="2">
        <f t="shared" si="27"/>
        <v>0</v>
      </c>
      <c r="AT79" s="2">
        <f t="shared" si="27"/>
        <v>0</v>
      </c>
      <c r="AU79" s="2">
        <f t="shared" si="27"/>
        <v>0</v>
      </c>
      <c r="AV79" s="2">
        <f t="shared" si="27"/>
        <v>0</v>
      </c>
      <c r="AW79" s="2">
        <f t="shared" si="27"/>
        <v>0</v>
      </c>
      <c r="AX79" s="2">
        <f t="shared" si="27"/>
        <v>0</v>
      </c>
      <c r="AY79" s="2">
        <f t="shared" si="27"/>
        <v>0</v>
      </c>
      <c r="AZ79" s="2">
        <f>SUM(B79:AY79)</f>
        <v>0</v>
      </c>
      <c r="BA79" s="2">
        <f>BA65</f>
        <v>18</v>
      </c>
      <c r="BB79" s="2" t="e">
        <f>AZ79/BA79/$L$1</f>
        <v>#DIV/0!</v>
      </c>
      <c r="BC79" s="2" t="str">
        <f t="shared" si="5"/>
        <v>知・技</v>
      </c>
      <c r="BG79" s="132"/>
      <c r="BH79" s="131"/>
    </row>
    <row r="80" spans="1:60" x14ac:dyDescent="0.15">
      <c r="A80" s="2" t="str">
        <f>A66</f>
        <v>-</v>
      </c>
      <c r="B80" s="2">
        <f t="shared" ref="B80:AG80" si="28">IF(COUNTIF(B3,$A$66),SUM(B54),0)</f>
        <v>0</v>
      </c>
      <c r="C80" s="2">
        <f t="shared" si="28"/>
        <v>0</v>
      </c>
      <c r="D80" s="2">
        <f t="shared" si="28"/>
        <v>0</v>
      </c>
      <c r="E80" s="2">
        <f t="shared" si="28"/>
        <v>0</v>
      </c>
      <c r="F80" s="2">
        <f t="shared" si="28"/>
        <v>0</v>
      </c>
      <c r="G80" s="2">
        <f t="shared" si="28"/>
        <v>0</v>
      </c>
      <c r="H80" s="2">
        <f t="shared" si="28"/>
        <v>0</v>
      </c>
      <c r="I80" s="2">
        <f t="shared" si="28"/>
        <v>0</v>
      </c>
      <c r="J80" s="2">
        <f t="shared" si="28"/>
        <v>0</v>
      </c>
      <c r="K80" s="2">
        <f t="shared" si="28"/>
        <v>0</v>
      </c>
      <c r="L80" s="2">
        <f t="shared" si="28"/>
        <v>0</v>
      </c>
      <c r="M80" s="2">
        <f t="shared" si="28"/>
        <v>0</v>
      </c>
      <c r="N80" s="2">
        <f t="shared" si="28"/>
        <v>0</v>
      </c>
      <c r="O80" s="2">
        <f t="shared" si="28"/>
        <v>0</v>
      </c>
      <c r="P80" s="2">
        <f t="shared" si="28"/>
        <v>0</v>
      </c>
      <c r="Q80" s="2">
        <f t="shared" si="28"/>
        <v>0</v>
      </c>
      <c r="R80" s="2">
        <f t="shared" si="28"/>
        <v>0</v>
      </c>
      <c r="S80" s="2">
        <f t="shared" si="28"/>
        <v>0</v>
      </c>
      <c r="T80" s="2">
        <f t="shared" si="28"/>
        <v>0</v>
      </c>
      <c r="U80" s="2">
        <f t="shared" si="28"/>
        <v>0</v>
      </c>
      <c r="V80" s="2">
        <f t="shared" si="28"/>
        <v>0</v>
      </c>
      <c r="W80" s="2">
        <f t="shared" si="28"/>
        <v>0</v>
      </c>
      <c r="X80" s="2">
        <f t="shared" si="28"/>
        <v>0</v>
      </c>
      <c r="Y80" s="2">
        <f t="shared" si="28"/>
        <v>0</v>
      </c>
      <c r="Z80" s="2">
        <f t="shared" si="28"/>
        <v>0</v>
      </c>
      <c r="AA80" s="2">
        <f t="shared" si="28"/>
        <v>0</v>
      </c>
      <c r="AB80" s="2">
        <f t="shared" si="28"/>
        <v>0</v>
      </c>
      <c r="AC80" s="2">
        <f t="shared" si="28"/>
        <v>0</v>
      </c>
      <c r="AD80" s="2">
        <f t="shared" si="28"/>
        <v>0</v>
      </c>
      <c r="AE80" s="2">
        <f t="shared" si="28"/>
        <v>0</v>
      </c>
      <c r="AF80" s="2">
        <f t="shared" si="28"/>
        <v>0</v>
      </c>
      <c r="AG80" s="2">
        <f t="shared" si="28"/>
        <v>0</v>
      </c>
      <c r="AH80" s="2">
        <f t="shared" ref="AH80:AY80" si="29">IF(COUNTIF(AH3,$A$66),SUM(AH54),0)</f>
        <v>0</v>
      </c>
      <c r="AI80" s="2">
        <f t="shared" si="29"/>
        <v>0</v>
      </c>
      <c r="AJ80" s="2">
        <f t="shared" si="29"/>
        <v>0</v>
      </c>
      <c r="AK80" s="2">
        <f t="shared" si="29"/>
        <v>0</v>
      </c>
      <c r="AL80" s="2">
        <f t="shared" si="29"/>
        <v>0</v>
      </c>
      <c r="AM80" s="2">
        <f t="shared" si="29"/>
        <v>0</v>
      </c>
      <c r="AN80" s="2">
        <f t="shared" si="29"/>
        <v>0</v>
      </c>
      <c r="AO80" s="2">
        <f t="shared" si="29"/>
        <v>0</v>
      </c>
      <c r="AP80" s="2">
        <f t="shared" si="29"/>
        <v>0</v>
      </c>
      <c r="AQ80" s="2">
        <f t="shared" si="29"/>
        <v>0</v>
      </c>
      <c r="AR80" s="2">
        <f t="shared" si="29"/>
        <v>0</v>
      </c>
      <c r="AS80" s="2">
        <f t="shared" si="29"/>
        <v>0</v>
      </c>
      <c r="AT80" s="2">
        <f t="shared" si="29"/>
        <v>0</v>
      </c>
      <c r="AU80" s="2">
        <f t="shared" si="29"/>
        <v>0</v>
      </c>
      <c r="AV80" s="2">
        <f t="shared" si="29"/>
        <v>0</v>
      </c>
      <c r="AW80" s="2">
        <f t="shared" si="29"/>
        <v>0</v>
      </c>
      <c r="AX80" s="2">
        <f t="shared" si="29"/>
        <v>0</v>
      </c>
      <c r="AY80" s="2">
        <f t="shared" si="29"/>
        <v>0</v>
      </c>
      <c r="AZ80" s="2">
        <f>SUM(B80:AY80)</f>
        <v>0</v>
      </c>
      <c r="BA80" s="2">
        <f>BA66</f>
        <v>0</v>
      </c>
      <c r="BB80" s="2" t="e">
        <f>AZ80/BA80/$L$1</f>
        <v>#DIV/0!</v>
      </c>
      <c r="BC80" s="2" t="str">
        <f t="shared" si="5"/>
        <v>-</v>
      </c>
      <c r="BG80" s="132"/>
      <c r="BH80" s="131"/>
    </row>
    <row r="81" spans="1:63" x14ac:dyDescent="0.15">
      <c r="A81" s="2" t="str">
        <f>A67</f>
        <v>-</v>
      </c>
      <c r="B81" s="2">
        <f t="shared" ref="B81:AG81" si="30">IF(COUNTIF(B3,$A$67),SUM(B54),0)</f>
        <v>0</v>
      </c>
      <c r="C81" s="2">
        <f t="shared" si="30"/>
        <v>0</v>
      </c>
      <c r="D81" s="2">
        <f t="shared" si="30"/>
        <v>0</v>
      </c>
      <c r="E81" s="2">
        <f t="shared" si="30"/>
        <v>0</v>
      </c>
      <c r="F81" s="2">
        <f t="shared" si="30"/>
        <v>0</v>
      </c>
      <c r="G81" s="2">
        <f t="shared" si="30"/>
        <v>0</v>
      </c>
      <c r="H81" s="2">
        <f t="shared" si="30"/>
        <v>0</v>
      </c>
      <c r="I81" s="2">
        <f t="shared" si="30"/>
        <v>0</v>
      </c>
      <c r="J81" s="2">
        <f t="shared" si="30"/>
        <v>0</v>
      </c>
      <c r="K81" s="2">
        <f t="shared" si="30"/>
        <v>0</v>
      </c>
      <c r="L81" s="2">
        <f t="shared" si="30"/>
        <v>0</v>
      </c>
      <c r="M81" s="2">
        <f t="shared" si="30"/>
        <v>0</v>
      </c>
      <c r="N81" s="2">
        <f t="shared" si="30"/>
        <v>0</v>
      </c>
      <c r="O81" s="2">
        <f t="shared" si="30"/>
        <v>0</v>
      </c>
      <c r="P81" s="2">
        <f t="shared" si="30"/>
        <v>0</v>
      </c>
      <c r="Q81" s="2">
        <f t="shared" si="30"/>
        <v>0</v>
      </c>
      <c r="R81" s="2">
        <f t="shared" si="30"/>
        <v>0</v>
      </c>
      <c r="S81" s="2">
        <f t="shared" si="30"/>
        <v>0</v>
      </c>
      <c r="T81" s="2">
        <f t="shared" si="30"/>
        <v>0</v>
      </c>
      <c r="U81" s="2">
        <f t="shared" si="30"/>
        <v>0</v>
      </c>
      <c r="V81" s="2">
        <f t="shared" si="30"/>
        <v>0</v>
      </c>
      <c r="W81" s="2">
        <f t="shared" si="30"/>
        <v>0</v>
      </c>
      <c r="X81" s="2">
        <f t="shared" si="30"/>
        <v>0</v>
      </c>
      <c r="Y81" s="2">
        <f t="shared" si="30"/>
        <v>0</v>
      </c>
      <c r="Z81" s="2">
        <f t="shared" si="30"/>
        <v>0</v>
      </c>
      <c r="AA81" s="2">
        <f t="shared" si="30"/>
        <v>0</v>
      </c>
      <c r="AB81" s="2">
        <f t="shared" si="30"/>
        <v>0</v>
      </c>
      <c r="AC81" s="2">
        <f t="shared" si="30"/>
        <v>0</v>
      </c>
      <c r="AD81" s="2">
        <f t="shared" si="30"/>
        <v>0</v>
      </c>
      <c r="AE81" s="2">
        <f t="shared" si="30"/>
        <v>0</v>
      </c>
      <c r="AF81" s="2">
        <f t="shared" si="30"/>
        <v>0</v>
      </c>
      <c r="AG81" s="2">
        <f t="shared" si="30"/>
        <v>0</v>
      </c>
      <c r="AH81" s="2">
        <f t="shared" ref="AH81:AY81" si="31">IF(COUNTIF(AH3,$A$67),SUM(AH54),0)</f>
        <v>0</v>
      </c>
      <c r="AI81" s="2">
        <f t="shared" si="31"/>
        <v>0</v>
      </c>
      <c r="AJ81" s="2">
        <f t="shared" si="31"/>
        <v>0</v>
      </c>
      <c r="AK81" s="2">
        <f t="shared" si="31"/>
        <v>0</v>
      </c>
      <c r="AL81" s="2">
        <f t="shared" si="31"/>
        <v>0</v>
      </c>
      <c r="AM81" s="2">
        <f t="shared" si="31"/>
        <v>0</v>
      </c>
      <c r="AN81" s="2">
        <f t="shared" si="31"/>
        <v>0</v>
      </c>
      <c r="AO81" s="2">
        <f t="shared" si="31"/>
        <v>0</v>
      </c>
      <c r="AP81" s="2">
        <f t="shared" si="31"/>
        <v>0</v>
      </c>
      <c r="AQ81" s="2">
        <f t="shared" si="31"/>
        <v>0</v>
      </c>
      <c r="AR81" s="2">
        <f t="shared" si="31"/>
        <v>0</v>
      </c>
      <c r="AS81" s="2">
        <f t="shared" si="31"/>
        <v>0</v>
      </c>
      <c r="AT81" s="2">
        <f t="shared" si="31"/>
        <v>0</v>
      </c>
      <c r="AU81" s="2">
        <f t="shared" si="31"/>
        <v>0</v>
      </c>
      <c r="AV81" s="2">
        <f t="shared" si="31"/>
        <v>0</v>
      </c>
      <c r="AW81" s="2">
        <f t="shared" si="31"/>
        <v>0</v>
      </c>
      <c r="AX81" s="2">
        <f t="shared" si="31"/>
        <v>0</v>
      </c>
      <c r="AY81" s="2">
        <f t="shared" si="31"/>
        <v>0</v>
      </c>
      <c r="AZ81" s="2">
        <f>SUM(B81:AY81)</f>
        <v>0</v>
      </c>
      <c r="BA81" s="2">
        <f>BA67</f>
        <v>0</v>
      </c>
      <c r="BB81" s="2" t="e">
        <f>AZ81/BA81/$L$1</f>
        <v>#DIV/0!</v>
      </c>
      <c r="BC81" s="2" t="str">
        <f t="shared" si="5"/>
        <v>-</v>
      </c>
      <c r="BG81" s="132"/>
      <c r="BH81" s="131"/>
    </row>
    <row r="82" spans="1:63" x14ac:dyDescent="0.15">
      <c r="A82" s="2" t="str">
        <f>A68</f>
        <v>-</v>
      </c>
      <c r="B82" s="2">
        <f t="shared" ref="B82:AG82" si="32">IF(COUNTIF(B3,$A$68),SUM(B54),0)</f>
        <v>0</v>
      </c>
      <c r="C82" s="2">
        <f t="shared" si="32"/>
        <v>0</v>
      </c>
      <c r="D82" s="2">
        <f t="shared" si="32"/>
        <v>0</v>
      </c>
      <c r="E82" s="2">
        <f t="shared" si="32"/>
        <v>0</v>
      </c>
      <c r="F82" s="2">
        <f t="shared" si="32"/>
        <v>0</v>
      </c>
      <c r="G82" s="2">
        <f t="shared" si="32"/>
        <v>0</v>
      </c>
      <c r="H82" s="2">
        <f t="shared" si="32"/>
        <v>0</v>
      </c>
      <c r="I82" s="2">
        <f t="shared" si="32"/>
        <v>0</v>
      </c>
      <c r="J82" s="2">
        <f t="shared" si="32"/>
        <v>0</v>
      </c>
      <c r="K82" s="2">
        <f t="shared" si="32"/>
        <v>0</v>
      </c>
      <c r="L82" s="2">
        <f t="shared" si="32"/>
        <v>0</v>
      </c>
      <c r="M82" s="2">
        <f t="shared" si="32"/>
        <v>0</v>
      </c>
      <c r="N82" s="2">
        <f t="shared" si="32"/>
        <v>0</v>
      </c>
      <c r="O82" s="2">
        <f t="shared" si="32"/>
        <v>0</v>
      </c>
      <c r="P82" s="2">
        <f t="shared" si="32"/>
        <v>0</v>
      </c>
      <c r="Q82" s="2">
        <f t="shared" si="32"/>
        <v>0</v>
      </c>
      <c r="R82" s="2">
        <f t="shared" si="32"/>
        <v>0</v>
      </c>
      <c r="S82" s="2">
        <f t="shared" si="32"/>
        <v>0</v>
      </c>
      <c r="T82" s="2">
        <f t="shared" si="32"/>
        <v>0</v>
      </c>
      <c r="U82" s="2">
        <f t="shared" si="32"/>
        <v>0</v>
      </c>
      <c r="V82" s="2">
        <f t="shared" si="32"/>
        <v>0</v>
      </c>
      <c r="W82" s="2">
        <f t="shared" si="32"/>
        <v>0</v>
      </c>
      <c r="X82" s="2">
        <f t="shared" si="32"/>
        <v>0</v>
      </c>
      <c r="Y82" s="2">
        <f t="shared" si="32"/>
        <v>0</v>
      </c>
      <c r="Z82" s="2">
        <f t="shared" si="32"/>
        <v>0</v>
      </c>
      <c r="AA82" s="2">
        <f t="shared" si="32"/>
        <v>0</v>
      </c>
      <c r="AB82" s="2">
        <f t="shared" si="32"/>
        <v>0</v>
      </c>
      <c r="AC82" s="2">
        <f t="shared" si="32"/>
        <v>0</v>
      </c>
      <c r="AD82" s="2">
        <f t="shared" si="32"/>
        <v>0</v>
      </c>
      <c r="AE82" s="2">
        <f t="shared" si="32"/>
        <v>0</v>
      </c>
      <c r="AF82" s="2">
        <f t="shared" si="32"/>
        <v>0</v>
      </c>
      <c r="AG82" s="2">
        <f t="shared" si="32"/>
        <v>0</v>
      </c>
      <c r="AH82" s="2">
        <f t="shared" ref="AH82:AY82" si="33">IF(COUNTIF(AH3,$A$68),SUM(AH54),0)</f>
        <v>0</v>
      </c>
      <c r="AI82" s="2">
        <f t="shared" si="33"/>
        <v>0</v>
      </c>
      <c r="AJ82" s="2">
        <f t="shared" si="33"/>
        <v>0</v>
      </c>
      <c r="AK82" s="2">
        <f t="shared" si="33"/>
        <v>0</v>
      </c>
      <c r="AL82" s="2">
        <f t="shared" si="33"/>
        <v>0</v>
      </c>
      <c r="AM82" s="2">
        <f t="shared" si="33"/>
        <v>0</v>
      </c>
      <c r="AN82" s="2">
        <f t="shared" si="33"/>
        <v>0</v>
      </c>
      <c r="AO82" s="2">
        <f t="shared" si="33"/>
        <v>0</v>
      </c>
      <c r="AP82" s="2">
        <f t="shared" si="33"/>
        <v>0</v>
      </c>
      <c r="AQ82" s="2">
        <f t="shared" si="33"/>
        <v>0</v>
      </c>
      <c r="AR82" s="2">
        <f t="shared" si="33"/>
        <v>0</v>
      </c>
      <c r="AS82" s="2">
        <f t="shared" si="33"/>
        <v>0</v>
      </c>
      <c r="AT82" s="2">
        <f t="shared" si="33"/>
        <v>0</v>
      </c>
      <c r="AU82" s="2">
        <f t="shared" si="33"/>
        <v>0</v>
      </c>
      <c r="AV82" s="2">
        <f t="shared" si="33"/>
        <v>0</v>
      </c>
      <c r="AW82" s="2">
        <f t="shared" si="33"/>
        <v>0</v>
      </c>
      <c r="AX82" s="2">
        <f t="shared" si="33"/>
        <v>0</v>
      </c>
      <c r="AY82" s="2">
        <f t="shared" si="33"/>
        <v>0</v>
      </c>
      <c r="AZ82" s="2">
        <f>SUM(B82:AY82)</f>
        <v>0</v>
      </c>
      <c r="BA82" s="2">
        <f>BA68</f>
        <v>0</v>
      </c>
      <c r="BB82" s="2" t="e">
        <f>AZ82/BA82/$L$1</f>
        <v>#DIV/0!</v>
      </c>
      <c r="BC82" s="2" t="str">
        <f t="shared" si="5"/>
        <v>-</v>
      </c>
      <c r="BG82" s="132"/>
      <c r="BH82" s="131"/>
    </row>
    <row r="83" spans="1:63" x14ac:dyDescent="0.15">
      <c r="BG83" s="132"/>
      <c r="BH83" s="131"/>
    </row>
    <row r="84" spans="1:63" x14ac:dyDescent="0.15">
      <c r="A84" s="2" t="s">
        <v>189</v>
      </c>
      <c r="BC84" s="2" t="str">
        <f t="shared" si="5"/>
        <v>富山県正答割合</v>
      </c>
      <c r="BG84" s="132"/>
      <c r="BH84" s="131"/>
    </row>
    <row r="85" spans="1:63" x14ac:dyDescent="0.15">
      <c r="A85" s="40" t="str">
        <f>A64</f>
        <v>思･判･表</v>
      </c>
      <c r="B85" s="2">
        <f>IF(COUNTIF(B3,$A$64),B58,0)</f>
        <v>0</v>
      </c>
      <c r="C85" s="2">
        <f>IF(COUNTIF(C3,$A$64),C58,0)</f>
        <v>0</v>
      </c>
      <c r="D85" s="2">
        <f t="shared" ref="D85:AY85" si="34">IF(COUNTIF(D3,$A$64),D58,0)</f>
        <v>0</v>
      </c>
      <c r="E85" s="2">
        <f t="shared" si="34"/>
        <v>0</v>
      </c>
      <c r="F85" s="2">
        <f t="shared" si="34"/>
        <v>0</v>
      </c>
      <c r="G85" s="2">
        <f t="shared" si="34"/>
        <v>0.53300000000000003</v>
      </c>
      <c r="H85" s="2">
        <f t="shared" si="34"/>
        <v>0</v>
      </c>
      <c r="I85" s="2">
        <f>IF(COUNTIF(I3,$A$64),I58,0)</f>
        <v>0</v>
      </c>
      <c r="J85" s="2">
        <f>IF(COUNTIF(J3,$A$64),J58,0)</f>
        <v>0</v>
      </c>
      <c r="K85" s="2">
        <f t="shared" si="34"/>
        <v>0.88700000000000001</v>
      </c>
      <c r="L85" s="2">
        <f t="shared" si="34"/>
        <v>0.75600000000000001</v>
      </c>
      <c r="M85" s="2">
        <f t="shared" si="34"/>
        <v>0</v>
      </c>
      <c r="N85" s="2">
        <f t="shared" si="34"/>
        <v>0</v>
      </c>
      <c r="O85" s="2">
        <f t="shared" si="34"/>
        <v>0</v>
      </c>
      <c r="P85" s="2">
        <f t="shared" si="34"/>
        <v>0.35699999999999998</v>
      </c>
      <c r="Q85" s="2">
        <f t="shared" si="34"/>
        <v>0</v>
      </c>
      <c r="R85" s="2">
        <f t="shared" si="34"/>
        <v>0</v>
      </c>
      <c r="S85" s="2">
        <f t="shared" si="34"/>
        <v>0</v>
      </c>
      <c r="T85" s="2">
        <f t="shared" si="34"/>
        <v>0.502</v>
      </c>
      <c r="U85" s="2">
        <f t="shared" si="34"/>
        <v>0</v>
      </c>
      <c r="V85" s="2">
        <f t="shared" si="34"/>
        <v>0</v>
      </c>
      <c r="W85" s="2">
        <f t="shared" si="34"/>
        <v>0.59099999999999997</v>
      </c>
      <c r="X85" s="2">
        <f t="shared" si="34"/>
        <v>0</v>
      </c>
      <c r="Y85" s="2">
        <f t="shared" si="34"/>
        <v>0</v>
      </c>
      <c r="Z85" s="2">
        <f t="shared" si="34"/>
        <v>0.53500000000000003</v>
      </c>
      <c r="AA85" s="2">
        <f t="shared" si="34"/>
        <v>0</v>
      </c>
      <c r="AB85" s="2">
        <f t="shared" si="34"/>
        <v>0</v>
      </c>
      <c r="AC85" s="2">
        <f t="shared" si="34"/>
        <v>0</v>
      </c>
      <c r="AD85" s="2">
        <f t="shared" si="34"/>
        <v>0</v>
      </c>
      <c r="AE85" s="2">
        <f t="shared" si="34"/>
        <v>0</v>
      </c>
      <c r="AF85" s="2">
        <f t="shared" si="34"/>
        <v>0</v>
      </c>
      <c r="AG85" s="2">
        <f t="shared" si="34"/>
        <v>0</v>
      </c>
      <c r="AH85" s="2">
        <f t="shared" si="34"/>
        <v>0</v>
      </c>
      <c r="AI85" s="2">
        <f t="shared" si="34"/>
        <v>0</v>
      </c>
      <c r="AJ85" s="2">
        <f t="shared" si="34"/>
        <v>0</v>
      </c>
      <c r="AK85" s="2">
        <f t="shared" si="34"/>
        <v>0</v>
      </c>
      <c r="AL85" s="2">
        <f t="shared" si="34"/>
        <v>0</v>
      </c>
      <c r="AM85" s="2">
        <f t="shared" si="34"/>
        <v>0</v>
      </c>
      <c r="AN85" s="2">
        <f t="shared" si="34"/>
        <v>0</v>
      </c>
      <c r="AO85" s="2">
        <f t="shared" si="34"/>
        <v>0</v>
      </c>
      <c r="AP85" s="2">
        <f t="shared" si="34"/>
        <v>0</v>
      </c>
      <c r="AQ85" s="2">
        <f t="shared" si="34"/>
        <v>0</v>
      </c>
      <c r="AR85" s="2">
        <f t="shared" si="34"/>
        <v>0</v>
      </c>
      <c r="AS85" s="2">
        <f t="shared" si="34"/>
        <v>0</v>
      </c>
      <c r="AT85" s="2">
        <f t="shared" si="34"/>
        <v>0</v>
      </c>
      <c r="AU85" s="2">
        <f t="shared" si="34"/>
        <v>0</v>
      </c>
      <c r="AV85" s="2">
        <f t="shared" si="34"/>
        <v>0</v>
      </c>
      <c r="AW85" s="2">
        <f t="shared" si="34"/>
        <v>0</v>
      </c>
      <c r="AX85" s="2">
        <f t="shared" si="34"/>
        <v>0</v>
      </c>
      <c r="AY85" s="2">
        <f t="shared" si="34"/>
        <v>0</v>
      </c>
      <c r="AZ85" s="2">
        <f>SUM(B85:AY85)</f>
        <v>4.1610000000000005</v>
      </c>
      <c r="BA85" s="2">
        <f>BA64</f>
        <v>7</v>
      </c>
      <c r="BB85" s="2">
        <f>AZ85/BA85</f>
        <v>0.59442857142857153</v>
      </c>
      <c r="BC85" s="2" t="str">
        <f t="shared" si="5"/>
        <v>思･判･表</v>
      </c>
      <c r="BG85" s="132"/>
      <c r="BH85" s="131"/>
    </row>
    <row r="86" spans="1:63" x14ac:dyDescent="0.15">
      <c r="A86" s="40" t="str">
        <f>A65</f>
        <v>知・技</v>
      </c>
      <c r="B86" s="2">
        <f>IF(COUNTIF(B3,$A$65),B58,0)</f>
        <v>0.75600000000000001</v>
      </c>
      <c r="C86" s="2">
        <f t="shared" ref="C86:AY86" si="35">IF(COUNTIF(C3,$A$65),C58,0)</f>
        <v>0.48899999999999999</v>
      </c>
      <c r="D86" s="2">
        <f t="shared" si="35"/>
        <v>0.54800000000000004</v>
      </c>
      <c r="E86" s="2">
        <f t="shared" si="35"/>
        <v>0.67600000000000005</v>
      </c>
      <c r="F86" s="2">
        <f t="shared" si="35"/>
        <v>0.69099999999999995</v>
      </c>
      <c r="G86" s="2">
        <f t="shared" si="35"/>
        <v>0</v>
      </c>
      <c r="H86" s="2">
        <f t="shared" si="35"/>
        <v>0.501</v>
      </c>
      <c r="I86" s="2">
        <f t="shared" si="35"/>
        <v>0.71699999999999997</v>
      </c>
      <c r="J86" s="2">
        <f>IF(COUNTIF(J3,$A$65),J58,0)</f>
        <v>0.85099999999999998</v>
      </c>
      <c r="K86" s="2">
        <f t="shared" si="35"/>
        <v>0</v>
      </c>
      <c r="L86" s="2">
        <f t="shared" si="35"/>
        <v>0</v>
      </c>
      <c r="M86" s="2">
        <f t="shared" si="35"/>
        <v>0.27600000000000002</v>
      </c>
      <c r="N86" s="2">
        <f t="shared" si="35"/>
        <v>0.627</v>
      </c>
      <c r="O86" s="2">
        <f t="shared" si="35"/>
        <v>0.67</v>
      </c>
      <c r="P86" s="2">
        <f t="shared" si="35"/>
        <v>0</v>
      </c>
      <c r="Q86" s="2">
        <f t="shared" si="35"/>
        <v>0.86699999999999999</v>
      </c>
      <c r="R86" s="2">
        <f t="shared" si="35"/>
        <v>0.79500000000000004</v>
      </c>
      <c r="S86" s="2">
        <f t="shared" si="35"/>
        <v>0.88600000000000001</v>
      </c>
      <c r="T86" s="2">
        <f t="shared" si="35"/>
        <v>0</v>
      </c>
      <c r="U86" s="2">
        <f t="shared" si="35"/>
        <v>0.92700000000000005</v>
      </c>
      <c r="V86" s="2">
        <f t="shared" si="35"/>
        <v>0.78500000000000003</v>
      </c>
      <c r="W86" s="2">
        <f t="shared" si="35"/>
        <v>0</v>
      </c>
      <c r="X86" s="2">
        <f t="shared" si="35"/>
        <v>0.438</v>
      </c>
      <c r="Y86" s="2">
        <f t="shared" si="35"/>
        <v>0.182</v>
      </c>
      <c r="Z86" s="2">
        <f t="shared" si="35"/>
        <v>0</v>
      </c>
      <c r="AA86" s="2">
        <f t="shared" si="35"/>
        <v>0</v>
      </c>
      <c r="AB86" s="2">
        <f t="shared" si="35"/>
        <v>0</v>
      </c>
      <c r="AC86" s="2">
        <f t="shared" si="35"/>
        <v>0</v>
      </c>
      <c r="AD86" s="2">
        <f t="shared" si="35"/>
        <v>0</v>
      </c>
      <c r="AE86" s="2">
        <f t="shared" si="35"/>
        <v>0</v>
      </c>
      <c r="AF86" s="2">
        <f t="shared" si="35"/>
        <v>0</v>
      </c>
      <c r="AG86" s="2">
        <f t="shared" si="35"/>
        <v>0</v>
      </c>
      <c r="AH86" s="2">
        <f t="shared" si="35"/>
        <v>0</v>
      </c>
      <c r="AI86" s="2">
        <f t="shared" si="35"/>
        <v>0</v>
      </c>
      <c r="AJ86" s="2">
        <f t="shared" si="35"/>
        <v>0</v>
      </c>
      <c r="AK86" s="2">
        <f t="shared" si="35"/>
        <v>0</v>
      </c>
      <c r="AL86" s="2">
        <f t="shared" si="35"/>
        <v>0</v>
      </c>
      <c r="AM86" s="2">
        <f t="shared" si="35"/>
        <v>0</v>
      </c>
      <c r="AN86" s="2">
        <f t="shared" si="35"/>
        <v>0</v>
      </c>
      <c r="AO86" s="2">
        <f t="shared" si="35"/>
        <v>0</v>
      </c>
      <c r="AP86" s="2">
        <f t="shared" si="35"/>
        <v>0</v>
      </c>
      <c r="AQ86" s="2">
        <f t="shared" si="35"/>
        <v>0</v>
      </c>
      <c r="AR86" s="2">
        <f t="shared" si="35"/>
        <v>0</v>
      </c>
      <c r="AS86" s="2">
        <f t="shared" si="35"/>
        <v>0</v>
      </c>
      <c r="AT86" s="2">
        <f t="shared" si="35"/>
        <v>0</v>
      </c>
      <c r="AU86" s="2">
        <f t="shared" si="35"/>
        <v>0</v>
      </c>
      <c r="AV86" s="2">
        <f t="shared" si="35"/>
        <v>0</v>
      </c>
      <c r="AW86" s="2">
        <f t="shared" si="35"/>
        <v>0</v>
      </c>
      <c r="AX86" s="2">
        <f t="shared" si="35"/>
        <v>0</v>
      </c>
      <c r="AY86" s="2">
        <f t="shared" si="35"/>
        <v>0</v>
      </c>
      <c r="AZ86" s="2">
        <f>SUM(B86:AY86)</f>
        <v>11.682</v>
      </c>
      <c r="BA86" s="2">
        <f>BA65</f>
        <v>18</v>
      </c>
      <c r="BB86" s="2">
        <f>AZ86/BA86</f>
        <v>0.64900000000000002</v>
      </c>
      <c r="BC86" s="2" t="str">
        <f t="shared" si="5"/>
        <v>知・技</v>
      </c>
      <c r="BG86" s="132"/>
      <c r="BH86" s="131"/>
    </row>
    <row r="87" spans="1:63" x14ac:dyDescent="0.15">
      <c r="A87" s="40" t="str">
        <f>A66</f>
        <v>-</v>
      </c>
      <c r="B87" s="2">
        <f>IF(COUNTIF(B3,$A$66),B58,0)</f>
        <v>0</v>
      </c>
      <c r="C87" s="2">
        <f t="shared" ref="C87:AY87" si="36">IF(COUNTIF(C3,$A$66),C58,0)</f>
        <v>0</v>
      </c>
      <c r="D87" s="2">
        <f t="shared" si="36"/>
        <v>0</v>
      </c>
      <c r="E87" s="2">
        <f t="shared" si="36"/>
        <v>0</v>
      </c>
      <c r="F87" s="2">
        <f t="shared" si="36"/>
        <v>0</v>
      </c>
      <c r="G87" s="2">
        <f t="shared" si="36"/>
        <v>0</v>
      </c>
      <c r="H87" s="2">
        <f t="shared" si="36"/>
        <v>0</v>
      </c>
      <c r="I87" s="2">
        <f t="shared" si="36"/>
        <v>0</v>
      </c>
      <c r="J87" s="2">
        <f t="shared" si="36"/>
        <v>0</v>
      </c>
      <c r="K87" s="2">
        <f t="shared" si="36"/>
        <v>0</v>
      </c>
      <c r="L87" s="2">
        <f t="shared" si="36"/>
        <v>0</v>
      </c>
      <c r="M87" s="2">
        <f t="shared" si="36"/>
        <v>0</v>
      </c>
      <c r="N87" s="2">
        <f t="shared" si="36"/>
        <v>0</v>
      </c>
      <c r="O87" s="2">
        <f t="shared" si="36"/>
        <v>0</v>
      </c>
      <c r="P87" s="2">
        <f t="shared" si="36"/>
        <v>0</v>
      </c>
      <c r="Q87" s="2">
        <f t="shared" si="36"/>
        <v>0</v>
      </c>
      <c r="R87" s="2">
        <f t="shared" si="36"/>
        <v>0</v>
      </c>
      <c r="S87" s="2">
        <f t="shared" si="36"/>
        <v>0</v>
      </c>
      <c r="T87" s="2">
        <f t="shared" si="36"/>
        <v>0</v>
      </c>
      <c r="U87" s="2">
        <f t="shared" si="36"/>
        <v>0</v>
      </c>
      <c r="V87" s="2">
        <f t="shared" si="36"/>
        <v>0</v>
      </c>
      <c r="W87" s="2">
        <f t="shared" si="36"/>
        <v>0</v>
      </c>
      <c r="X87" s="2">
        <f t="shared" si="36"/>
        <v>0</v>
      </c>
      <c r="Y87" s="2">
        <f t="shared" si="36"/>
        <v>0</v>
      </c>
      <c r="Z87" s="2">
        <f t="shared" si="36"/>
        <v>0</v>
      </c>
      <c r="AA87" s="2">
        <f t="shared" si="36"/>
        <v>0</v>
      </c>
      <c r="AB87" s="2">
        <f t="shared" si="36"/>
        <v>0</v>
      </c>
      <c r="AC87" s="2">
        <f t="shared" si="36"/>
        <v>0</v>
      </c>
      <c r="AD87" s="2">
        <f t="shared" si="36"/>
        <v>0</v>
      </c>
      <c r="AE87" s="2">
        <f t="shared" si="36"/>
        <v>0</v>
      </c>
      <c r="AF87" s="2">
        <f t="shared" si="36"/>
        <v>0</v>
      </c>
      <c r="AG87" s="2">
        <f t="shared" si="36"/>
        <v>0</v>
      </c>
      <c r="AH87" s="2">
        <f t="shared" si="36"/>
        <v>0</v>
      </c>
      <c r="AI87" s="2">
        <f t="shared" si="36"/>
        <v>0</v>
      </c>
      <c r="AJ87" s="2">
        <f t="shared" si="36"/>
        <v>0</v>
      </c>
      <c r="AK87" s="2">
        <f t="shared" si="36"/>
        <v>0</v>
      </c>
      <c r="AL87" s="2">
        <f t="shared" si="36"/>
        <v>0</v>
      </c>
      <c r="AM87" s="2">
        <f t="shared" si="36"/>
        <v>0</v>
      </c>
      <c r="AN87" s="2">
        <f t="shared" si="36"/>
        <v>0</v>
      </c>
      <c r="AO87" s="2">
        <f t="shared" si="36"/>
        <v>0</v>
      </c>
      <c r="AP87" s="2">
        <f t="shared" si="36"/>
        <v>0</v>
      </c>
      <c r="AQ87" s="2">
        <f t="shared" si="36"/>
        <v>0</v>
      </c>
      <c r="AR87" s="2">
        <f t="shared" si="36"/>
        <v>0</v>
      </c>
      <c r="AS87" s="2">
        <f t="shared" si="36"/>
        <v>0</v>
      </c>
      <c r="AT87" s="2">
        <f t="shared" si="36"/>
        <v>0</v>
      </c>
      <c r="AU87" s="2">
        <f t="shared" si="36"/>
        <v>0</v>
      </c>
      <c r="AV87" s="2">
        <f t="shared" si="36"/>
        <v>0</v>
      </c>
      <c r="AW87" s="2">
        <f t="shared" si="36"/>
        <v>0</v>
      </c>
      <c r="AX87" s="2">
        <f t="shared" si="36"/>
        <v>0</v>
      </c>
      <c r="AY87" s="2">
        <f t="shared" si="36"/>
        <v>0</v>
      </c>
      <c r="AZ87" s="2">
        <f>SUM(B87:AY87)</f>
        <v>0</v>
      </c>
      <c r="BA87" s="2">
        <f>BA66</f>
        <v>0</v>
      </c>
      <c r="BB87" s="2" t="e">
        <f>AZ87/BA87</f>
        <v>#DIV/0!</v>
      </c>
      <c r="BC87" s="2" t="str">
        <f t="shared" si="5"/>
        <v>-</v>
      </c>
      <c r="BG87" s="132"/>
      <c r="BH87" s="131"/>
    </row>
    <row r="88" spans="1:63" x14ac:dyDescent="0.15">
      <c r="A88" s="40" t="str">
        <f>A67</f>
        <v>-</v>
      </c>
      <c r="B88" s="2">
        <f>IF(COUNTIF(B3,$A$67),B58,0)</f>
        <v>0</v>
      </c>
      <c r="C88" s="2">
        <f t="shared" ref="C88:AY88" si="37">IF(COUNTIF(C3,$A$67),C58,0)</f>
        <v>0</v>
      </c>
      <c r="D88" s="2">
        <f t="shared" si="37"/>
        <v>0</v>
      </c>
      <c r="E88" s="2">
        <f t="shared" si="37"/>
        <v>0</v>
      </c>
      <c r="F88" s="2">
        <f t="shared" si="37"/>
        <v>0</v>
      </c>
      <c r="G88" s="2">
        <f t="shared" si="37"/>
        <v>0</v>
      </c>
      <c r="H88" s="2">
        <f t="shared" si="37"/>
        <v>0</v>
      </c>
      <c r="I88" s="2">
        <f t="shared" si="37"/>
        <v>0</v>
      </c>
      <c r="J88" s="2">
        <f t="shared" si="37"/>
        <v>0</v>
      </c>
      <c r="K88" s="2">
        <f t="shared" si="37"/>
        <v>0</v>
      </c>
      <c r="L88" s="2">
        <f t="shared" si="37"/>
        <v>0</v>
      </c>
      <c r="M88" s="2">
        <f t="shared" si="37"/>
        <v>0</v>
      </c>
      <c r="N88" s="2">
        <f t="shared" si="37"/>
        <v>0</v>
      </c>
      <c r="O88" s="2">
        <f t="shared" si="37"/>
        <v>0</v>
      </c>
      <c r="P88" s="2">
        <f t="shared" si="37"/>
        <v>0</v>
      </c>
      <c r="Q88" s="2">
        <f t="shared" si="37"/>
        <v>0</v>
      </c>
      <c r="R88" s="2">
        <f t="shared" si="37"/>
        <v>0</v>
      </c>
      <c r="S88" s="2">
        <f t="shared" si="37"/>
        <v>0</v>
      </c>
      <c r="T88" s="2">
        <f t="shared" si="37"/>
        <v>0</v>
      </c>
      <c r="U88" s="2">
        <f t="shared" si="37"/>
        <v>0</v>
      </c>
      <c r="V88" s="2">
        <f t="shared" si="37"/>
        <v>0</v>
      </c>
      <c r="W88" s="2">
        <f t="shared" si="37"/>
        <v>0</v>
      </c>
      <c r="X88" s="2">
        <f t="shared" si="37"/>
        <v>0</v>
      </c>
      <c r="Y88" s="2">
        <f t="shared" si="37"/>
        <v>0</v>
      </c>
      <c r="Z88" s="2">
        <f t="shared" si="37"/>
        <v>0</v>
      </c>
      <c r="AA88" s="2">
        <f t="shared" si="37"/>
        <v>0</v>
      </c>
      <c r="AB88" s="2">
        <f t="shared" si="37"/>
        <v>0</v>
      </c>
      <c r="AC88" s="2">
        <f t="shared" si="37"/>
        <v>0</v>
      </c>
      <c r="AD88" s="2">
        <f t="shared" si="37"/>
        <v>0</v>
      </c>
      <c r="AE88" s="2">
        <f t="shared" si="37"/>
        <v>0</v>
      </c>
      <c r="AF88" s="2">
        <f t="shared" si="37"/>
        <v>0</v>
      </c>
      <c r="AG88" s="2">
        <f t="shared" si="37"/>
        <v>0</v>
      </c>
      <c r="AH88" s="2">
        <f t="shared" si="37"/>
        <v>0</v>
      </c>
      <c r="AI88" s="2">
        <f t="shared" si="37"/>
        <v>0</v>
      </c>
      <c r="AJ88" s="2">
        <f t="shared" si="37"/>
        <v>0</v>
      </c>
      <c r="AK88" s="2">
        <f t="shared" si="37"/>
        <v>0</v>
      </c>
      <c r="AL88" s="2">
        <f t="shared" si="37"/>
        <v>0</v>
      </c>
      <c r="AM88" s="2">
        <f t="shared" si="37"/>
        <v>0</v>
      </c>
      <c r="AN88" s="2">
        <f t="shared" si="37"/>
        <v>0</v>
      </c>
      <c r="AO88" s="2">
        <f t="shared" si="37"/>
        <v>0</v>
      </c>
      <c r="AP88" s="2">
        <f t="shared" si="37"/>
        <v>0</v>
      </c>
      <c r="AQ88" s="2">
        <f t="shared" si="37"/>
        <v>0</v>
      </c>
      <c r="AR88" s="2">
        <f t="shared" si="37"/>
        <v>0</v>
      </c>
      <c r="AS88" s="2">
        <f t="shared" si="37"/>
        <v>0</v>
      </c>
      <c r="AT88" s="2">
        <f t="shared" si="37"/>
        <v>0</v>
      </c>
      <c r="AU88" s="2">
        <f t="shared" si="37"/>
        <v>0</v>
      </c>
      <c r="AV88" s="2">
        <f t="shared" si="37"/>
        <v>0</v>
      </c>
      <c r="AW88" s="2">
        <f t="shared" si="37"/>
        <v>0</v>
      </c>
      <c r="AX88" s="2">
        <f t="shared" si="37"/>
        <v>0</v>
      </c>
      <c r="AY88" s="2">
        <f t="shared" si="37"/>
        <v>0</v>
      </c>
      <c r="AZ88" s="2">
        <f>SUM(B88:AY88)</f>
        <v>0</v>
      </c>
      <c r="BA88" s="2">
        <f>BA67</f>
        <v>0</v>
      </c>
      <c r="BB88" s="2" t="e">
        <f>AZ88/BA88</f>
        <v>#DIV/0!</v>
      </c>
      <c r="BC88" s="2" t="str">
        <f t="shared" si="5"/>
        <v>-</v>
      </c>
      <c r="BG88" s="132"/>
      <c r="BH88" s="131"/>
    </row>
    <row r="89" spans="1:63" x14ac:dyDescent="0.15">
      <c r="A89" s="40" t="str">
        <f>A68</f>
        <v>-</v>
      </c>
      <c r="B89" s="2">
        <f>IF(COUNTIF(B3,$A$68),B58,0)</f>
        <v>0</v>
      </c>
      <c r="C89" s="2">
        <f t="shared" ref="C89:AY89" si="38">IF(COUNTIF(C3,$A$68),C58,0)</f>
        <v>0</v>
      </c>
      <c r="D89" s="2">
        <f t="shared" si="38"/>
        <v>0</v>
      </c>
      <c r="E89" s="2">
        <f t="shared" si="38"/>
        <v>0</v>
      </c>
      <c r="F89" s="2">
        <f t="shared" si="38"/>
        <v>0</v>
      </c>
      <c r="G89" s="2">
        <f t="shared" si="38"/>
        <v>0</v>
      </c>
      <c r="H89" s="2">
        <f t="shared" si="38"/>
        <v>0</v>
      </c>
      <c r="I89" s="2">
        <f t="shared" si="38"/>
        <v>0</v>
      </c>
      <c r="J89" s="2">
        <f t="shared" si="38"/>
        <v>0</v>
      </c>
      <c r="K89" s="2">
        <f t="shared" si="38"/>
        <v>0</v>
      </c>
      <c r="L89" s="2">
        <f t="shared" si="38"/>
        <v>0</v>
      </c>
      <c r="M89" s="2">
        <f t="shared" si="38"/>
        <v>0</v>
      </c>
      <c r="N89" s="2">
        <f t="shared" si="38"/>
        <v>0</v>
      </c>
      <c r="O89" s="2">
        <f t="shared" si="38"/>
        <v>0</v>
      </c>
      <c r="P89" s="2">
        <f t="shared" si="38"/>
        <v>0</v>
      </c>
      <c r="Q89" s="2">
        <f t="shared" si="38"/>
        <v>0</v>
      </c>
      <c r="R89" s="2">
        <f t="shared" si="38"/>
        <v>0</v>
      </c>
      <c r="S89" s="2">
        <f t="shared" si="38"/>
        <v>0</v>
      </c>
      <c r="T89" s="2">
        <f t="shared" si="38"/>
        <v>0</v>
      </c>
      <c r="U89" s="2">
        <f t="shared" si="38"/>
        <v>0</v>
      </c>
      <c r="V89" s="2">
        <f t="shared" si="38"/>
        <v>0</v>
      </c>
      <c r="W89" s="2">
        <f t="shared" si="38"/>
        <v>0</v>
      </c>
      <c r="X89" s="2">
        <f t="shared" si="38"/>
        <v>0</v>
      </c>
      <c r="Y89" s="2">
        <f t="shared" si="38"/>
        <v>0</v>
      </c>
      <c r="Z89" s="2">
        <f t="shared" si="38"/>
        <v>0</v>
      </c>
      <c r="AA89" s="2">
        <f t="shared" si="38"/>
        <v>0</v>
      </c>
      <c r="AB89" s="2">
        <f t="shared" si="38"/>
        <v>0</v>
      </c>
      <c r="AC89" s="2">
        <f t="shared" si="38"/>
        <v>0</v>
      </c>
      <c r="AD89" s="2">
        <f t="shared" si="38"/>
        <v>0</v>
      </c>
      <c r="AE89" s="2">
        <f t="shared" si="38"/>
        <v>0</v>
      </c>
      <c r="AF89" s="2">
        <f t="shared" si="38"/>
        <v>0</v>
      </c>
      <c r="AG89" s="2">
        <f t="shared" si="38"/>
        <v>0</v>
      </c>
      <c r="AH89" s="2">
        <f t="shared" si="38"/>
        <v>0</v>
      </c>
      <c r="AI89" s="2">
        <f t="shared" si="38"/>
        <v>0</v>
      </c>
      <c r="AJ89" s="2">
        <f t="shared" si="38"/>
        <v>0</v>
      </c>
      <c r="AK89" s="2">
        <f t="shared" si="38"/>
        <v>0</v>
      </c>
      <c r="AL89" s="2">
        <f t="shared" si="38"/>
        <v>0</v>
      </c>
      <c r="AM89" s="2">
        <f t="shared" si="38"/>
        <v>0</v>
      </c>
      <c r="AN89" s="2">
        <f t="shared" si="38"/>
        <v>0</v>
      </c>
      <c r="AO89" s="2">
        <f t="shared" si="38"/>
        <v>0</v>
      </c>
      <c r="AP89" s="2">
        <f t="shared" si="38"/>
        <v>0</v>
      </c>
      <c r="AQ89" s="2">
        <f t="shared" si="38"/>
        <v>0</v>
      </c>
      <c r="AR89" s="2">
        <f t="shared" si="38"/>
        <v>0</v>
      </c>
      <c r="AS89" s="2">
        <f t="shared" si="38"/>
        <v>0</v>
      </c>
      <c r="AT89" s="2">
        <f t="shared" si="38"/>
        <v>0</v>
      </c>
      <c r="AU89" s="2">
        <f t="shared" si="38"/>
        <v>0</v>
      </c>
      <c r="AV89" s="2">
        <f t="shared" si="38"/>
        <v>0</v>
      </c>
      <c r="AW89" s="2">
        <f t="shared" si="38"/>
        <v>0</v>
      </c>
      <c r="AX89" s="2">
        <f t="shared" si="38"/>
        <v>0</v>
      </c>
      <c r="AY89" s="2">
        <f t="shared" si="38"/>
        <v>0</v>
      </c>
      <c r="AZ89" s="2">
        <f>SUM(B89:AY89)</f>
        <v>0</v>
      </c>
      <c r="BA89" s="2">
        <f>BA68</f>
        <v>0</v>
      </c>
      <c r="BB89" s="2" t="e">
        <f>AZ89/BA89</f>
        <v>#DIV/0!</v>
      </c>
      <c r="BC89" s="2" t="str">
        <f t="shared" si="5"/>
        <v>-</v>
      </c>
      <c r="BG89" s="132"/>
      <c r="BH89" s="131"/>
    </row>
    <row r="90" spans="1:63" x14ac:dyDescent="0.15">
      <c r="A90" s="40"/>
      <c r="BG90" s="132"/>
      <c r="BH90" s="131"/>
    </row>
    <row r="91" spans="1:63" x14ac:dyDescent="0.15">
      <c r="A91" s="40"/>
      <c r="B91" s="201" t="str">
        <f>社会!E9</f>
        <v>知・技</v>
      </c>
      <c r="C91" s="201" t="str">
        <f>社会!F9</f>
        <v>知・技</v>
      </c>
      <c r="D91" s="201" t="str">
        <f>社会!G9</f>
        <v>知・技</v>
      </c>
      <c r="E91" s="201" t="str">
        <f>社会!H9</f>
        <v>知・技</v>
      </c>
      <c r="F91" s="201" t="str">
        <f>社会!I9</f>
        <v>知・技</v>
      </c>
      <c r="G91" s="201" t="str">
        <f>社会!J9</f>
        <v>思･判･表</v>
      </c>
      <c r="H91" s="201" t="str">
        <f>社会!K9</f>
        <v>知・技</v>
      </c>
      <c r="I91" s="201" t="str">
        <f>社会!L9</f>
        <v>知・技</v>
      </c>
      <c r="J91" s="449" t="str">
        <f>社会!M9</f>
        <v>知・技</v>
      </c>
      <c r="K91" s="449" t="str">
        <f>社会!N9</f>
        <v>思･判･表</v>
      </c>
      <c r="L91" s="449" t="str">
        <f>社会!O9</f>
        <v>思･判･表</v>
      </c>
      <c r="M91" s="449" t="str">
        <f>社会!P9</f>
        <v>知・技</v>
      </c>
      <c r="N91" s="449" t="str">
        <f>社会!Q9</f>
        <v>知・技</v>
      </c>
      <c r="O91" s="449" t="str">
        <f>社会!R9</f>
        <v>知・技</v>
      </c>
      <c r="P91" s="449" t="str">
        <f>社会!S9</f>
        <v>思･判･表</v>
      </c>
      <c r="Q91" s="449" t="str">
        <f>社会!T9</f>
        <v>知・技</v>
      </c>
      <c r="R91" s="449" t="str">
        <f>社会!U9</f>
        <v>知・技</v>
      </c>
      <c r="S91" s="449" t="str">
        <f>社会!V9</f>
        <v>知・技</v>
      </c>
      <c r="T91" s="449" t="str">
        <f>社会!W9</f>
        <v>思･判･表</v>
      </c>
      <c r="U91" s="449" t="str">
        <f>社会!X9</f>
        <v>知・技</v>
      </c>
      <c r="V91" s="449" t="str">
        <f>社会!Y9</f>
        <v>知・技</v>
      </c>
      <c r="W91" s="449" t="str">
        <f>社会!Z9</f>
        <v>思･判･表</v>
      </c>
      <c r="X91" s="449" t="str">
        <f>社会!AA9</f>
        <v>知・技</v>
      </c>
      <c r="Y91" s="449" t="str">
        <f>社会!AB9</f>
        <v>知・技</v>
      </c>
      <c r="Z91" s="449" t="str">
        <f>社会!AC9</f>
        <v>思･判･表</v>
      </c>
      <c r="BG91" s="132"/>
      <c r="BH91" s="131"/>
    </row>
    <row r="96" spans="1:63" x14ac:dyDescent="0.15">
      <c r="BF96" s="136"/>
      <c r="BG96" s="190"/>
      <c r="BH96" s="190"/>
      <c r="BI96" s="2"/>
      <c r="BJ96" s="2"/>
      <c r="BK96" s="2"/>
    </row>
    <row r="97" spans="58:63" x14ac:dyDescent="0.15">
      <c r="BF97" s="136"/>
      <c r="BG97" s="190"/>
      <c r="BH97" s="190"/>
      <c r="BI97" s="2"/>
      <c r="BJ97" s="2"/>
      <c r="BK97" s="2"/>
    </row>
    <row r="98" spans="58:63" x14ac:dyDescent="0.15">
      <c r="BF98" s="136"/>
      <c r="BG98" s="190"/>
      <c r="BH98" s="190"/>
      <c r="BI98" s="2"/>
      <c r="BJ98" s="2"/>
      <c r="BK98" s="2"/>
    </row>
    <row r="99" spans="58:63" x14ac:dyDescent="0.15">
      <c r="BF99" s="136"/>
      <c r="BG99" s="190"/>
      <c r="BH99" s="190"/>
      <c r="BI99" s="2"/>
      <c r="BJ99" s="2"/>
      <c r="BK99" s="2"/>
    </row>
    <row r="100" spans="58:63" x14ac:dyDescent="0.15">
      <c r="BF100" s="136"/>
      <c r="BG100" s="190"/>
      <c r="BH100" s="190"/>
      <c r="BI100" s="2"/>
      <c r="BJ100" s="2"/>
      <c r="BK100" s="2"/>
    </row>
    <row r="101" spans="58:63" x14ac:dyDescent="0.15">
      <c r="BF101" s="136"/>
      <c r="BG101" s="190"/>
      <c r="BH101" s="190"/>
      <c r="BI101" s="2"/>
      <c r="BJ101" s="2"/>
      <c r="BK101" s="2"/>
    </row>
    <row r="102" spans="58:63" x14ac:dyDescent="0.15">
      <c r="BF102" s="136"/>
      <c r="BG102" s="190"/>
      <c r="BH102" s="190"/>
      <c r="BI102" s="2"/>
      <c r="BJ102" s="2"/>
      <c r="BK102" s="2"/>
    </row>
    <row r="103" spans="58:63" x14ac:dyDescent="0.15">
      <c r="BF103" s="136"/>
      <c r="BG103" s="190"/>
      <c r="BH103" s="190"/>
      <c r="BI103" s="2"/>
      <c r="BJ103" s="2"/>
      <c r="BK103" s="2"/>
    </row>
    <row r="104" spans="58:63" x14ac:dyDescent="0.15">
      <c r="BF104" s="136"/>
      <c r="BG104" s="190"/>
      <c r="BH104" s="190"/>
      <c r="BI104" s="2"/>
      <c r="BJ104" s="2"/>
      <c r="BK104" s="2"/>
    </row>
    <row r="105" spans="58:63" x14ac:dyDescent="0.15">
      <c r="BF105" s="136"/>
      <c r="BG105" s="190"/>
      <c r="BH105" s="190"/>
      <c r="BI105" s="2"/>
      <c r="BJ105" s="2"/>
      <c r="BK105" s="2"/>
    </row>
    <row r="106" spans="58:63" x14ac:dyDescent="0.15">
      <c r="BF106" s="136"/>
      <c r="BG106" s="190"/>
      <c r="BH106" s="190"/>
      <c r="BI106" s="2"/>
      <c r="BJ106" s="2"/>
      <c r="BK106" s="2"/>
    </row>
    <row r="107" spans="58:63" x14ac:dyDescent="0.15">
      <c r="BF107" s="136"/>
      <c r="BG107" s="190"/>
      <c r="BH107" s="190"/>
      <c r="BI107" s="2"/>
      <c r="BJ107" s="2"/>
      <c r="BK107" s="2"/>
    </row>
    <row r="108" spans="58:63" x14ac:dyDescent="0.15">
      <c r="BF108" s="136"/>
      <c r="BG108" s="190"/>
      <c r="BH108" s="190"/>
      <c r="BI108" s="2"/>
      <c r="BJ108" s="2"/>
      <c r="BK108" s="2"/>
    </row>
    <row r="109" spans="58:63" x14ac:dyDescent="0.15">
      <c r="BF109" s="136"/>
      <c r="BG109" s="190"/>
      <c r="BH109" s="190"/>
      <c r="BI109" s="2"/>
      <c r="BJ109" s="2"/>
      <c r="BK109" s="2"/>
    </row>
    <row r="110" spans="58:63" x14ac:dyDescent="0.15">
      <c r="BF110" s="136"/>
      <c r="BG110" s="190"/>
      <c r="BH110" s="190"/>
      <c r="BI110" s="2"/>
      <c r="BJ110" s="2"/>
      <c r="BK110" s="2"/>
    </row>
    <row r="111" spans="58:63" x14ac:dyDescent="0.15">
      <c r="BF111" s="136"/>
      <c r="BG111" s="190"/>
      <c r="BH111" s="190"/>
      <c r="BI111" s="2"/>
      <c r="BJ111" s="2"/>
      <c r="BK111" s="2"/>
    </row>
    <row r="112" spans="58:63" x14ac:dyDescent="0.15">
      <c r="BF112" s="136"/>
      <c r="BG112" s="190"/>
      <c r="BH112" s="190"/>
      <c r="BI112" s="2"/>
      <c r="BJ112" s="2"/>
      <c r="BK112" s="2"/>
    </row>
    <row r="113" spans="58:63" x14ac:dyDescent="0.15">
      <c r="BF113" s="136"/>
      <c r="BG113" s="190"/>
      <c r="BH113" s="190"/>
      <c r="BI113" s="2"/>
      <c r="BJ113" s="2"/>
      <c r="BK113" s="2"/>
    </row>
    <row r="114" spans="58:63" x14ac:dyDescent="0.15">
      <c r="BF114" s="136"/>
      <c r="BG114" s="190"/>
      <c r="BH114" s="190"/>
      <c r="BI114" s="2"/>
      <c r="BJ114" s="2"/>
      <c r="BK114" s="2"/>
    </row>
    <row r="115" spans="58:63" x14ac:dyDescent="0.15">
      <c r="BF115" s="136"/>
      <c r="BG115" s="190"/>
      <c r="BH115" s="190"/>
      <c r="BI115" s="2"/>
      <c r="BJ115" s="2"/>
      <c r="BK115" s="2"/>
    </row>
    <row r="116" spans="58:63" x14ac:dyDescent="0.15">
      <c r="BF116" s="136"/>
      <c r="BG116" s="190"/>
      <c r="BH116" s="190"/>
      <c r="BI116" s="2"/>
      <c r="BJ116" s="2"/>
      <c r="BK116" s="2"/>
    </row>
    <row r="117" spans="58:63" x14ac:dyDescent="0.15">
      <c r="BF117" s="136"/>
      <c r="BG117" s="190"/>
      <c r="BH117" s="190"/>
      <c r="BI117" s="2"/>
      <c r="BJ117" s="2"/>
      <c r="BK117" s="2"/>
    </row>
    <row r="118" spans="58:63" x14ac:dyDescent="0.15">
      <c r="BF118" s="136"/>
      <c r="BG118" s="190"/>
      <c r="BH118" s="190"/>
      <c r="BI118" s="2"/>
      <c r="BJ118" s="2"/>
      <c r="BK118" s="2"/>
    </row>
    <row r="119" spans="58:63" x14ac:dyDescent="0.15">
      <c r="BF119" s="136"/>
      <c r="BG119" s="190"/>
      <c r="BH119" s="190"/>
      <c r="BI119" s="2"/>
      <c r="BJ119" s="2"/>
      <c r="BK119" s="2"/>
    </row>
    <row r="120" spans="58:63" x14ac:dyDescent="0.15">
      <c r="BF120" s="136"/>
      <c r="BG120" s="190"/>
      <c r="BH120" s="190"/>
      <c r="BI120" s="2"/>
      <c r="BJ120" s="2"/>
      <c r="BK120" s="2"/>
    </row>
    <row r="121" spans="58:63" x14ac:dyDescent="0.15">
      <c r="BF121" s="136"/>
      <c r="BG121" s="190"/>
      <c r="BH121" s="190"/>
      <c r="BI121" s="2"/>
      <c r="BJ121" s="2"/>
      <c r="BK121" s="2"/>
    </row>
    <row r="122" spans="58:63" x14ac:dyDescent="0.15">
      <c r="BF122" s="136"/>
      <c r="BG122" s="190"/>
      <c r="BH122" s="190"/>
      <c r="BI122" s="2"/>
      <c r="BJ122" s="2"/>
      <c r="BK122" s="2"/>
    </row>
    <row r="123" spans="58:63" x14ac:dyDescent="0.15">
      <c r="BF123" s="136"/>
      <c r="BG123" s="190"/>
      <c r="BH123" s="190"/>
      <c r="BI123" s="2"/>
      <c r="BJ123" s="2"/>
      <c r="BK123" s="2"/>
    </row>
    <row r="124" spans="58:63" x14ac:dyDescent="0.15">
      <c r="BF124" s="136"/>
      <c r="BG124" s="190"/>
      <c r="BH124" s="190"/>
      <c r="BI124" s="2"/>
      <c r="BJ124" s="2"/>
      <c r="BK124" s="2"/>
    </row>
    <row r="125" spans="58:63" x14ac:dyDescent="0.15">
      <c r="BF125" s="136"/>
      <c r="BG125" s="190"/>
      <c r="BH125" s="190"/>
      <c r="BI125" s="2"/>
      <c r="BJ125" s="2"/>
      <c r="BK125" s="2"/>
    </row>
  </sheetData>
  <protectedRanges>
    <protectedRange sqref="BJ4:BL52" name="範囲1_1"/>
    <protectedRange sqref="BI4:BI53" name="範囲1_1_1_1_1"/>
  </protectedRanges>
  <mergeCells count="9">
    <mergeCell ref="BM2:BM3"/>
    <mergeCell ref="BJ2:BJ3"/>
    <mergeCell ref="BK2:BK3"/>
    <mergeCell ref="G1:K1"/>
    <mergeCell ref="L1:N1"/>
    <mergeCell ref="BC2:BD2"/>
    <mergeCell ref="BF2:BG2"/>
    <mergeCell ref="BL2:BL3"/>
    <mergeCell ref="BI2:BI3"/>
  </mergeCells>
  <phoneticPr fontId="3"/>
  <printOptions horizontalCentered="1" verticalCentered="1"/>
  <pageMargins left="0" right="0" top="0.59055118110236227" bottom="0" header="0.19685039370078741" footer="0.19685039370078741"/>
  <pageSetup paperSize="12" scale="22" orientation="landscape" r:id="rId1"/>
  <headerFooter alignWithMargins="0">
    <oddHeader>&amp;L&amp;24&amp;F　&amp;A&amp;R&amp;D</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BO119"/>
  <sheetViews>
    <sheetView zoomScale="70" zoomScaleNormal="70" workbookViewId="0">
      <pane xSplit="1" ySplit="3" topLeftCell="E4" activePane="bottomRight" state="frozenSplit"/>
      <selection pane="topRight" activeCell="B1" sqref="B1"/>
      <selection pane="bottomLeft" activeCell="A4" sqref="A4"/>
      <selection pane="bottomRight"/>
    </sheetView>
  </sheetViews>
  <sheetFormatPr defaultColWidth="9" defaultRowHeight="13.5" x14ac:dyDescent="0.15"/>
  <cols>
    <col min="1" max="1" width="11.625" style="2" customWidth="1"/>
    <col min="2" max="26" width="7.625" style="2" customWidth="1"/>
    <col min="27" max="51" width="7.625" style="2" hidden="1" customWidth="1"/>
    <col min="52" max="53" width="4.125" style="2" customWidth="1"/>
    <col min="54" max="56" width="9.625" style="2" customWidth="1"/>
    <col min="57" max="57" width="4.625" style="2" customWidth="1"/>
    <col min="58" max="59" width="9.625" style="2" customWidth="1"/>
    <col min="60" max="60" width="4.625" style="2" customWidth="1"/>
    <col min="61" max="61" width="5.625" style="136" customWidth="1"/>
    <col min="62" max="62" width="5.625" style="195" customWidth="1"/>
    <col min="63" max="63" width="5.125" style="196" customWidth="1"/>
    <col min="64" max="64" width="15.625" style="201" customWidth="1"/>
    <col min="65" max="65" width="35.625" style="2" customWidth="1"/>
    <col min="66" max="66" width="9" style="2"/>
    <col min="67" max="67" width="9" style="210"/>
    <col min="68" max="16384" width="9" style="2"/>
  </cols>
  <sheetData>
    <row r="1" spans="1:67" ht="20.25" customHeight="1" thickBot="1" x14ac:dyDescent="0.25">
      <c r="A1" s="1" t="s">
        <v>48</v>
      </c>
      <c r="G1" s="937" t="s">
        <v>49</v>
      </c>
      <c r="H1" s="937"/>
      <c r="I1" s="937"/>
      <c r="J1" s="937"/>
      <c r="K1" s="937"/>
      <c r="L1" s="937">
        <f>算数!$AB$1</f>
        <v>0</v>
      </c>
      <c r="M1" s="937"/>
      <c r="N1" s="937"/>
    </row>
    <row r="2" spans="1:67" ht="15" customHeight="1" thickBot="1" x14ac:dyDescent="0.2">
      <c r="A2" s="303" t="s">
        <v>50</v>
      </c>
      <c r="B2" s="290">
        <v>1</v>
      </c>
      <c r="C2" s="291">
        <v>2</v>
      </c>
      <c r="D2" s="291">
        <v>3</v>
      </c>
      <c r="E2" s="292">
        <v>4</v>
      </c>
      <c r="F2" s="294">
        <v>5</v>
      </c>
      <c r="G2" s="293">
        <v>6</v>
      </c>
      <c r="H2" s="292">
        <v>7</v>
      </c>
      <c r="I2" s="291">
        <v>8</v>
      </c>
      <c r="J2" s="291">
        <v>9</v>
      </c>
      <c r="K2" s="341">
        <v>10</v>
      </c>
      <c r="L2" s="342">
        <v>11</v>
      </c>
      <c r="M2" s="291">
        <v>12</v>
      </c>
      <c r="N2" s="293">
        <v>13</v>
      </c>
      <c r="O2" s="292">
        <v>14</v>
      </c>
      <c r="P2" s="294">
        <v>15</v>
      </c>
      <c r="Q2" s="295">
        <v>16</v>
      </c>
      <c r="R2" s="291">
        <v>17</v>
      </c>
      <c r="S2" s="293">
        <v>18</v>
      </c>
      <c r="T2" s="292">
        <v>19</v>
      </c>
      <c r="U2" s="294">
        <v>20</v>
      </c>
      <c r="V2" s="293">
        <v>21</v>
      </c>
      <c r="W2" s="291">
        <v>22</v>
      </c>
      <c r="X2" s="292">
        <v>23</v>
      </c>
      <c r="Y2" s="291">
        <v>24</v>
      </c>
      <c r="Z2" s="294">
        <v>25</v>
      </c>
      <c r="AA2" s="367">
        <v>26</v>
      </c>
      <c r="AB2" s="296">
        <v>27</v>
      </c>
      <c r="AC2" s="296">
        <v>28</v>
      </c>
      <c r="AD2" s="300">
        <v>29</v>
      </c>
      <c r="AE2" s="301">
        <v>30</v>
      </c>
      <c r="AF2" s="367">
        <v>31</v>
      </c>
      <c r="AG2" s="300">
        <v>32</v>
      </c>
      <c r="AH2" s="300">
        <v>33</v>
      </c>
      <c r="AI2" s="300">
        <v>34</v>
      </c>
      <c r="AJ2" s="301">
        <v>35</v>
      </c>
      <c r="AK2" s="302">
        <v>36</v>
      </c>
      <c r="AL2" s="300">
        <v>37</v>
      </c>
      <c r="AM2" s="300">
        <v>38</v>
      </c>
      <c r="AN2" s="300">
        <v>39</v>
      </c>
      <c r="AO2" s="368">
        <v>40</v>
      </c>
      <c r="AP2" s="367">
        <v>41</v>
      </c>
      <c r="AQ2" s="300">
        <v>42</v>
      </c>
      <c r="AR2" s="300">
        <v>43</v>
      </c>
      <c r="AS2" s="300">
        <v>44</v>
      </c>
      <c r="AT2" s="301">
        <v>45</v>
      </c>
      <c r="AU2" s="302">
        <v>46</v>
      </c>
      <c r="AV2" s="300">
        <v>47</v>
      </c>
      <c r="AW2" s="300">
        <v>48</v>
      </c>
      <c r="AX2" s="300">
        <v>49</v>
      </c>
      <c r="AY2" s="301">
        <v>50</v>
      </c>
      <c r="AZ2" s="304" t="s">
        <v>41</v>
      </c>
      <c r="BA2" s="116"/>
      <c r="BC2" s="938" t="s">
        <v>52</v>
      </c>
      <c r="BD2" s="939"/>
      <c r="BF2" s="940" t="s">
        <v>122</v>
      </c>
      <c r="BG2" s="941"/>
      <c r="BI2" s="944" t="s">
        <v>205</v>
      </c>
      <c r="BJ2" s="950" t="s">
        <v>123</v>
      </c>
      <c r="BK2" s="946" t="s">
        <v>193</v>
      </c>
      <c r="BL2" s="942" t="s">
        <v>197</v>
      </c>
      <c r="BM2" s="933" t="s">
        <v>199</v>
      </c>
    </row>
    <row r="3" spans="1:67" ht="15" thickTop="1" thickBot="1" x14ac:dyDescent="0.2">
      <c r="A3" s="305" t="s">
        <v>42</v>
      </c>
      <c r="B3" s="4" t="str">
        <f>算数!E9</f>
        <v>知・技</v>
      </c>
      <c r="C3" s="170" t="str">
        <f>算数!F9</f>
        <v>知・技</v>
      </c>
      <c r="D3" s="170" t="str">
        <f>算数!G9</f>
        <v>知・技</v>
      </c>
      <c r="E3" s="170" t="str">
        <f>算数!H9</f>
        <v>知・技</v>
      </c>
      <c r="F3" s="171" t="str">
        <f>算数!I9</f>
        <v>知・技</v>
      </c>
      <c r="G3" s="4" t="str">
        <f>算数!J9</f>
        <v>知・技</v>
      </c>
      <c r="H3" s="170" t="str">
        <f>算数!K9</f>
        <v>思･判･表</v>
      </c>
      <c r="I3" s="170" t="str">
        <f>算数!L9</f>
        <v>知・技</v>
      </c>
      <c r="J3" s="170" t="str">
        <f>算数!M9</f>
        <v>知・技</v>
      </c>
      <c r="K3" s="171" t="str">
        <f>算数!N9</f>
        <v>知・技</v>
      </c>
      <c r="L3" s="4" t="str">
        <f>算数!O9</f>
        <v>知・技</v>
      </c>
      <c r="M3" s="170" t="str">
        <f>算数!P9</f>
        <v>知・技</v>
      </c>
      <c r="N3" s="170" t="str">
        <f>算数!Q9</f>
        <v>思･判･表</v>
      </c>
      <c r="O3" s="170" t="str">
        <f>算数!R9</f>
        <v>思･判･表</v>
      </c>
      <c r="P3" s="171" t="str">
        <f>算数!S9</f>
        <v>知・技</v>
      </c>
      <c r="Q3" s="4" t="str">
        <f>算数!T9</f>
        <v>思･判･表</v>
      </c>
      <c r="R3" s="170" t="str">
        <f>算数!U9</f>
        <v>知・技</v>
      </c>
      <c r="S3" s="170" t="str">
        <f>算数!V9</f>
        <v>知・技</v>
      </c>
      <c r="T3" s="170" t="str">
        <f>算数!W9</f>
        <v>知・技</v>
      </c>
      <c r="U3" s="171" t="str">
        <f>算数!X9</f>
        <v>知・技</v>
      </c>
      <c r="V3" s="4" t="str">
        <f>算数!Y9</f>
        <v>思･判･表</v>
      </c>
      <c r="W3" s="170" t="str">
        <f>算数!Z9</f>
        <v>思･判･表</v>
      </c>
      <c r="X3" s="170" t="str">
        <f>算数!AA9</f>
        <v>思･判･表</v>
      </c>
      <c r="Y3" s="170" t="str">
        <f>算数!AB9</f>
        <v>思･判･表</v>
      </c>
      <c r="Z3" s="171" t="str">
        <f>算数!AC9</f>
        <v>思･判･表</v>
      </c>
      <c r="AA3" s="4">
        <f>算数!AD9</f>
        <v>0</v>
      </c>
      <c r="AB3" s="170">
        <f>算数!AE9</f>
        <v>0</v>
      </c>
      <c r="AC3" s="170">
        <f>算数!AF9</f>
        <v>0</v>
      </c>
      <c r="AD3" s="170">
        <f>算数!AG9</f>
        <v>0</v>
      </c>
      <c r="AE3" s="171">
        <f>算数!AH9</f>
        <v>0</v>
      </c>
      <c r="AF3" s="4">
        <f>算数!AI9</f>
        <v>0</v>
      </c>
      <c r="AG3" s="170">
        <f>算数!AJ9</f>
        <v>0</v>
      </c>
      <c r="AH3" s="170">
        <f>算数!AK9</f>
        <v>0</v>
      </c>
      <c r="AI3" s="170">
        <f>算数!AL9</f>
        <v>0</v>
      </c>
      <c r="AJ3" s="171">
        <f>算数!AM9</f>
        <v>0</v>
      </c>
      <c r="AK3" s="4">
        <f>算数!AN9</f>
        <v>0</v>
      </c>
      <c r="AL3" s="170">
        <f>算数!AO9</f>
        <v>0</v>
      </c>
      <c r="AM3" s="170">
        <f>算数!AP9</f>
        <v>0</v>
      </c>
      <c r="AN3" s="170">
        <f>算数!AQ9</f>
        <v>0</v>
      </c>
      <c r="AO3" s="171">
        <f>算数!AR9</f>
        <v>0</v>
      </c>
      <c r="AP3" s="4">
        <f>算数!AS9</f>
        <v>0</v>
      </c>
      <c r="AQ3" s="170">
        <f>算数!AT9</f>
        <v>0</v>
      </c>
      <c r="AR3" s="170">
        <f>算数!AU9</f>
        <v>0</v>
      </c>
      <c r="AS3" s="170">
        <f>算数!AV9</f>
        <v>0</v>
      </c>
      <c r="AT3" s="171">
        <f>算数!AW9</f>
        <v>0</v>
      </c>
      <c r="AU3" s="4">
        <f>算数!AX9</f>
        <v>0</v>
      </c>
      <c r="AV3" s="170">
        <f>算数!AY9</f>
        <v>0</v>
      </c>
      <c r="AW3" s="170">
        <f>算数!AZ9</f>
        <v>0</v>
      </c>
      <c r="AX3" s="170">
        <f>算数!BA9</f>
        <v>0</v>
      </c>
      <c r="AY3" s="171">
        <f>算数!BB9</f>
        <v>0</v>
      </c>
      <c r="AZ3" s="118"/>
      <c r="BA3" s="116"/>
      <c r="BC3" s="5" t="s">
        <v>53</v>
      </c>
      <c r="BD3" s="6"/>
      <c r="BF3" s="5" t="s">
        <v>53</v>
      </c>
      <c r="BG3" s="66"/>
      <c r="BI3" s="945"/>
      <c r="BJ3" s="951"/>
      <c r="BK3" s="947"/>
      <c r="BL3" s="943"/>
      <c r="BM3" s="934"/>
    </row>
    <row r="4" spans="1:67" ht="50.25" customHeight="1" thickTop="1" x14ac:dyDescent="0.15">
      <c r="A4" s="114">
        <v>1</v>
      </c>
      <c r="B4" s="26">
        <f>COUNTIF(算数!E11,1)*算数!$E$10</f>
        <v>0</v>
      </c>
      <c r="C4" s="27">
        <f>COUNTIF(算数!F11,1)*算数!$F$10</f>
        <v>0</v>
      </c>
      <c r="D4" s="27">
        <f>COUNTIF(算数!G11,1)*算数!$G$10</f>
        <v>0</v>
      </c>
      <c r="E4" s="27">
        <f>COUNTIF(算数!H11,1)*算数!$H$10</f>
        <v>0</v>
      </c>
      <c r="F4" s="30">
        <f>COUNTIF(算数!I11,1)*算数!$I$10</f>
        <v>0</v>
      </c>
      <c r="G4" s="137">
        <f>COUNTIF(算数!J11,1)*算数!$J$10</f>
        <v>0</v>
      </c>
      <c r="H4" s="29">
        <f>COUNTIF(算数!K11,1)*算数!$K$10</f>
        <v>0</v>
      </c>
      <c r="I4" s="29">
        <f>COUNTIF(算数!L11,1)*算数!$L$10</f>
        <v>0</v>
      </c>
      <c r="J4" s="29">
        <f>COUNTIF(算数!M11,1)*算数!$M$10</f>
        <v>0</v>
      </c>
      <c r="K4" s="30">
        <f>COUNTIF(算数!N11,1)*算数!$N$10</f>
        <v>0</v>
      </c>
      <c r="L4" s="137">
        <f>COUNTIF(算数!O11,1)*算数!$O$10</f>
        <v>0</v>
      </c>
      <c r="M4" s="29">
        <f>COUNTIF(算数!P11,1)*算数!$K$10</f>
        <v>0</v>
      </c>
      <c r="N4" s="29">
        <f>COUNTIF(算数!Q11,1)*算数!$K$10</f>
        <v>0</v>
      </c>
      <c r="O4" s="29">
        <f>COUNTIF(算数!R11,1)*算数!$R$10</f>
        <v>0</v>
      </c>
      <c r="P4" s="30">
        <f>COUNTIF(算数!S11,1)*算数!$S$10</f>
        <v>0</v>
      </c>
      <c r="Q4" s="153">
        <f>COUNTIF(算数!T11,1)*算数!$T$10</f>
        <v>0</v>
      </c>
      <c r="R4" s="29">
        <f>COUNTIF(算数!U11,1)*算数!$U$10</f>
        <v>0</v>
      </c>
      <c r="S4" s="29">
        <f>COUNTIF(算数!V11,1)*算数!$V$10</f>
        <v>0</v>
      </c>
      <c r="T4" s="29">
        <f>COUNTIF(算数!W11,1)*算数!$W$10</f>
        <v>0</v>
      </c>
      <c r="U4" s="154">
        <f>COUNTIF(算数!X11,1)*算数!$X$10</f>
        <v>0</v>
      </c>
      <c r="V4" s="153">
        <f>COUNTIF(算数!Y11,1)*算数!$Y$10</f>
        <v>0</v>
      </c>
      <c r="W4" s="29">
        <f>COUNTIF(算数!Z11,1)*算数!$Z$10</f>
        <v>0</v>
      </c>
      <c r="X4" s="29">
        <f>COUNTIF(算数!AA11,1)*算数!$AA$10</f>
        <v>0</v>
      </c>
      <c r="Y4" s="29">
        <f>COUNTIF(算数!AB11,1)*算数!$AB$10</f>
        <v>0</v>
      </c>
      <c r="Z4" s="154">
        <f>COUNTIF(算数!AC11,1)*算数!$AC$10</f>
        <v>0</v>
      </c>
      <c r="AA4" s="153">
        <f>COUNTIF(算数!AD11,1)*算数!$AD$10</f>
        <v>0</v>
      </c>
      <c r="AB4" s="29">
        <f>COUNTIF(算数!AE11,1)*算数!$AE$10</f>
        <v>0</v>
      </c>
      <c r="AC4" s="29">
        <f>COUNTIF(算数!AF11,1)*算数!$AF$10</f>
        <v>0</v>
      </c>
      <c r="AD4" s="29">
        <f>COUNTIF(算数!AG11,1)*算数!$AG$10</f>
        <v>0</v>
      </c>
      <c r="AE4" s="154">
        <f>COUNTIF(算数!AH11,1)*算数!$AH$10</f>
        <v>0</v>
      </c>
      <c r="AF4" s="153">
        <f>COUNTIF(算数!AI11,1)*算数!$AI$10</f>
        <v>0</v>
      </c>
      <c r="AG4" s="29">
        <f>COUNTIF(算数!AJ11,1)*算数!$AJ$10</f>
        <v>0</v>
      </c>
      <c r="AH4" s="27">
        <f>COUNTIF(算数!AK11,1)*算数!$AK$10</f>
        <v>0</v>
      </c>
      <c r="AI4" s="27">
        <f>COUNTIF(算数!AL11,1)*算数!$AL$10</f>
        <v>0</v>
      </c>
      <c r="AJ4" s="30">
        <f>COUNTIF(算数!AM11,1)*算数!$AM$10</f>
        <v>0</v>
      </c>
      <c r="AK4" s="137">
        <f>COUNTIF(算数!AN11,1)*算数!$AN$10</f>
        <v>0</v>
      </c>
      <c r="AL4" s="29">
        <f>COUNTIF(算数!AO11,1)*算数!$AO$10</f>
        <v>0</v>
      </c>
      <c r="AM4" s="29">
        <f>COUNTIF(算数!AP11,1)*算数!$AP$10</f>
        <v>0</v>
      </c>
      <c r="AN4" s="29">
        <f>COUNTIF(算数!AQ11,1)*算数!$AQ$10</f>
        <v>0</v>
      </c>
      <c r="AO4" s="30">
        <f>COUNTIF(算数!AR11,1)*算数!$AR$10</f>
        <v>0</v>
      </c>
      <c r="AP4" s="31">
        <f>COUNTIF(算数!AS11,1)*算数!$AS$10</f>
        <v>0</v>
      </c>
      <c r="AQ4" s="27">
        <f>COUNTIF(算数!AT11,1)*算数!$AT$10</f>
        <v>0</v>
      </c>
      <c r="AR4" s="27">
        <f>COUNTIF(算数!AU11,1)*算数!$AU$10</f>
        <v>0</v>
      </c>
      <c r="AS4" s="27">
        <f>COUNTIF(算数!AV11,1)*算数!$AV$10</f>
        <v>0</v>
      </c>
      <c r="AT4" s="30">
        <f>COUNTIF(算数!AW11,1)*算数!$AW$10</f>
        <v>0</v>
      </c>
      <c r="AU4" s="137">
        <f>COUNTIF(算数!AX11,1)*算数!$AX$10</f>
        <v>0</v>
      </c>
      <c r="AV4" s="29">
        <f>COUNTIF(算数!AY11,1)*算数!$AY$10</f>
        <v>0</v>
      </c>
      <c r="AW4" s="27">
        <f>COUNTIF(算数!AZ11,1)*算数!$AZ$10</f>
        <v>0</v>
      </c>
      <c r="AX4" s="27">
        <f>COUNTIF(算数!BA11,1)*算数!$BA$10</f>
        <v>0</v>
      </c>
      <c r="AY4" s="28">
        <f>COUNTIF(算数!BB11,1)*算数!$BB$10</f>
        <v>0</v>
      </c>
      <c r="AZ4" s="369">
        <f t="shared" ref="AZ4:AZ42" si="0">SUM(B4:AY4)</f>
        <v>0</v>
      </c>
      <c r="BA4" s="120"/>
      <c r="BC4" s="7" t="s">
        <v>54</v>
      </c>
      <c r="BD4" s="750">
        <f>算数!E58</f>
        <v>0</v>
      </c>
      <c r="BF4" s="7" t="s">
        <v>54</v>
      </c>
      <c r="BG4" s="720">
        <v>63.3</v>
      </c>
      <c r="BI4" s="459">
        <v>1</v>
      </c>
      <c r="BJ4" s="818" t="s">
        <v>267</v>
      </c>
      <c r="BK4" s="815" t="s">
        <v>211</v>
      </c>
      <c r="BL4" s="202" t="s">
        <v>230</v>
      </c>
      <c r="BM4" s="472" t="s">
        <v>260</v>
      </c>
    </row>
    <row r="5" spans="1:67" ht="50.25" customHeight="1" thickBot="1" x14ac:dyDescent="0.2">
      <c r="A5" s="307">
        <v>2</v>
      </c>
      <c r="B5" s="32">
        <f>COUNTIF(算数!E12,1)*算数!$E$10</f>
        <v>0</v>
      </c>
      <c r="C5" s="33">
        <f>COUNTIF(算数!F12,1)*算数!$F$10</f>
        <v>0</v>
      </c>
      <c r="D5" s="33">
        <f>COUNTIF(算数!G12,1)*算数!$G$10</f>
        <v>0</v>
      </c>
      <c r="E5" s="33">
        <f>COUNTIF(算数!H12,1)*算数!$H$10</f>
        <v>0</v>
      </c>
      <c r="F5" s="34">
        <f>COUNTIF(算数!I12,1)*算数!$I$10</f>
        <v>0</v>
      </c>
      <c r="G5" s="35">
        <f>COUNTIF(算数!J12,1)*算数!$J$10</f>
        <v>0</v>
      </c>
      <c r="H5" s="33">
        <f>COUNTIF(算数!K12,1)*算数!$K$10</f>
        <v>0</v>
      </c>
      <c r="I5" s="33">
        <f>COUNTIF(算数!L12,1)*算数!$L$10</f>
        <v>0</v>
      </c>
      <c r="J5" s="33">
        <f>COUNTIF(算数!M12,1)*算数!$M$10</f>
        <v>0</v>
      </c>
      <c r="K5" s="34">
        <f>COUNTIF(算数!N12,1)*算数!$N$10</f>
        <v>0</v>
      </c>
      <c r="L5" s="35">
        <f>COUNTIF(算数!O12,1)*算数!$O$10</f>
        <v>0</v>
      </c>
      <c r="M5" s="33">
        <f>COUNTIF(算数!P12,1)*算数!$K$10</f>
        <v>0</v>
      </c>
      <c r="N5" s="33">
        <f>COUNTIF(算数!Q12,1)*算数!$K$10</f>
        <v>0</v>
      </c>
      <c r="O5" s="33">
        <f>COUNTIF(算数!R12,1)*算数!$R$10</f>
        <v>0</v>
      </c>
      <c r="P5" s="34">
        <f>COUNTIF(算数!S12,1)*算数!$S$10</f>
        <v>0</v>
      </c>
      <c r="Q5" s="156">
        <f>COUNTIF(算数!T12,1)*算数!$T$10</f>
        <v>0</v>
      </c>
      <c r="R5" s="33">
        <f>COUNTIF(算数!U12,1)*算数!$U$10</f>
        <v>0</v>
      </c>
      <c r="S5" s="33">
        <f>COUNTIF(算数!V12,1)*算数!$V$10</f>
        <v>0</v>
      </c>
      <c r="T5" s="33">
        <f>COUNTIF(算数!W12,1)*算数!$W$10</f>
        <v>0</v>
      </c>
      <c r="U5" s="157">
        <f>COUNTIF(算数!X12,1)*算数!$X$10</f>
        <v>0</v>
      </c>
      <c r="V5" s="156">
        <f>COUNTIF(算数!Y12,1)*算数!$Y$10</f>
        <v>0</v>
      </c>
      <c r="W5" s="33">
        <f>COUNTIF(算数!Z12,1)*算数!$Z$10</f>
        <v>0</v>
      </c>
      <c r="X5" s="33">
        <f>COUNTIF(算数!AA12,1)*算数!$AA$10</f>
        <v>0</v>
      </c>
      <c r="Y5" s="33">
        <f>COUNTIF(算数!AB12,1)*算数!$AB$10</f>
        <v>0</v>
      </c>
      <c r="Z5" s="157">
        <f>COUNTIF(算数!AC12,1)*算数!$AC$10</f>
        <v>0</v>
      </c>
      <c r="AA5" s="156">
        <f>COUNTIF(算数!AD12,1)*算数!$AD$10</f>
        <v>0</v>
      </c>
      <c r="AB5" s="33">
        <f>COUNTIF(算数!AE12,1)*算数!$AE$10</f>
        <v>0</v>
      </c>
      <c r="AC5" s="33">
        <f>COUNTIF(算数!AF12,1)*算数!$AF$10</f>
        <v>0</v>
      </c>
      <c r="AD5" s="33">
        <f>COUNTIF(算数!AG12,1)*算数!$AG$10</f>
        <v>0</v>
      </c>
      <c r="AE5" s="157">
        <f>COUNTIF(算数!AH12,1)*算数!$AH$10</f>
        <v>0</v>
      </c>
      <c r="AF5" s="156">
        <f>COUNTIF(算数!AI12,1)*算数!$AI$10</f>
        <v>0</v>
      </c>
      <c r="AG5" s="33">
        <f>COUNTIF(算数!AJ12,1)*算数!$AJ$10</f>
        <v>0</v>
      </c>
      <c r="AH5" s="33">
        <f>COUNTIF(算数!AK12,1)*算数!$AK$10</f>
        <v>0</v>
      </c>
      <c r="AI5" s="33">
        <f>COUNTIF(算数!AL12,1)*算数!$AL$10</f>
        <v>0</v>
      </c>
      <c r="AJ5" s="34">
        <f>COUNTIF(算数!AM12,1)*算数!$AM$10</f>
        <v>0</v>
      </c>
      <c r="AK5" s="35">
        <f>COUNTIF(算数!AN12,1)*算数!$AN$10</f>
        <v>0</v>
      </c>
      <c r="AL5" s="33">
        <f>COUNTIF(算数!AO12,1)*算数!$AO$10</f>
        <v>0</v>
      </c>
      <c r="AM5" s="33">
        <f>COUNTIF(算数!AP12,1)*算数!$AP$10</f>
        <v>0</v>
      </c>
      <c r="AN5" s="33">
        <f>COUNTIF(算数!AQ12,1)*算数!$AQ$10</f>
        <v>0</v>
      </c>
      <c r="AO5" s="34">
        <f>COUNTIF(算数!AR12,1)*算数!$AR$10</f>
        <v>0</v>
      </c>
      <c r="AP5" s="35">
        <f>COUNTIF(算数!AS12,1)*算数!$AS$10</f>
        <v>0</v>
      </c>
      <c r="AQ5" s="33">
        <f>COUNTIF(算数!AT12,1)*算数!$AT$10</f>
        <v>0</v>
      </c>
      <c r="AR5" s="33">
        <f>COUNTIF(算数!AU12,1)*算数!$AU$10</f>
        <v>0</v>
      </c>
      <c r="AS5" s="33">
        <f>COUNTIF(算数!AV12,1)*算数!$AV$10</f>
        <v>0</v>
      </c>
      <c r="AT5" s="34">
        <f>COUNTIF(算数!AW12,1)*算数!$AW$10</f>
        <v>0</v>
      </c>
      <c r="AU5" s="35">
        <f>COUNTIF(算数!AX12,1)*算数!$AX$10</f>
        <v>0</v>
      </c>
      <c r="AV5" s="33">
        <f>COUNTIF(算数!AY12,1)*算数!$AY$10</f>
        <v>0</v>
      </c>
      <c r="AW5" s="33">
        <f>COUNTIF(算数!AZ12,1)*算数!$AZ$10</f>
        <v>0</v>
      </c>
      <c r="AX5" s="33">
        <f>COUNTIF(算数!BA12,1)*算数!$BA$10</f>
        <v>0</v>
      </c>
      <c r="AY5" s="34">
        <f>COUNTIF(算数!BB12,1)*算数!$BB$10</f>
        <v>0</v>
      </c>
      <c r="AZ5" s="370">
        <f>SUM(B5:AY5)</f>
        <v>0</v>
      </c>
      <c r="BA5" s="120"/>
      <c r="BC5" s="7" t="s">
        <v>55</v>
      </c>
      <c r="BD5" s="723">
        <f>算数!F58</f>
        <v>0</v>
      </c>
      <c r="BF5" s="7" t="s">
        <v>55</v>
      </c>
      <c r="BG5" s="720">
        <v>49.6</v>
      </c>
      <c r="BI5" s="460">
        <v>2</v>
      </c>
      <c r="BJ5" s="819" t="s">
        <v>267</v>
      </c>
      <c r="BK5" s="816" t="s">
        <v>252</v>
      </c>
      <c r="BL5" s="203" t="s">
        <v>230</v>
      </c>
      <c r="BM5" s="473" t="s">
        <v>259</v>
      </c>
    </row>
    <row r="6" spans="1:67" ht="50.25" customHeight="1" x14ac:dyDescent="0.15">
      <c r="A6" s="309">
        <v>3</v>
      </c>
      <c r="B6" s="158">
        <f>COUNTIF(算数!E13,1)*算数!$E$10</f>
        <v>0</v>
      </c>
      <c r="C6" s="155">
        <f>COUNTIF(算数!F13,1)*算数!$F$10</f>
        <v>0</v>
      </c>
      <c r="D6" s="155">
        <f>COUNTIF(算数!G13,1)*算数!$G$10</f>
        <v>0</v>
      </c>
      <c r="E6" s="155">
        <f>COUNTIF(算数!H13,1)*算数!$H$10</f>
        <v>0</v>
      </c>
      <c r="F6" s="159">
        <f>COUNTIF(算数!I13,1)*算数!$I$10</f>
        <v>0</v>
      </c>
      <c r="G6" s="162">
        <f>COUNTIF(算数!J13,1)*算数!$J$10</f>
        <v>0</v>
      </c>
      <c r="H6" s="155">
        <f>COUNTIF(算数!K13,1)*算数!$K$10</f>
        <v>0</v>
      </c>
      <c r="I6" s="155">
        <f>COUNTIF(算数!L13,1)*算数!$L$10</f>
        <v>0</v>
      </c>
      <c r="J6" s="155">
        <f>COUNTIF(算数!M13,1)*算数!$M$10</f>
        <v>0</v>
      </c>
      <c r="K6" s="159">
        <f>COUNTIF(算数!N13,1)*算数!$N$10</f>
        <v>0</v>
      </c>
      <c r="L6" s="162">
        <f>COUNTIF(算数!O13,1)*算数!$O$10</f>
        <v>0</v>
      </c>
      <c r="M6" s="155">
        <f>COUNTIF(算数!P13,1)*算数!$K$10</f>
        <v>0</v>
      </c>
      <c r="N6" s="155">
        <f>COUNTIF(算数!Q13,1)*算数!$K$10</f>
        <v>0</v>
      </c>
      <c r="O6" s="155">
        <f>COUNTIF(算数!R13,1)*算数!$R$10</f>
        <v>0</v>
      </c>
      <c r="P6" s="159">
        <f>COUNTIF(算数!S13,1)*算数!$S$10</f>
        <v>0</v>
      </c>
      <c r="Q6" s="160">
        <f>COUNTIF(算数!T13,1)*算数!$T$10</f>
        <v>0</v>
      </c>
      <c r="R6" s="155">
        <f>COUNTIF(算数!U13,1)*算数!$U$10</f>
        <v>0</v>
      </c>
      <c r="S6" s="155">
        <f>COUNTIF(算数!V13,1)*算数!$V$10</f>
        <v>0</v>
      </c>
      <c r="T6" s="155">
        <f>COUNTIF(算数!W13,1)*算数!$W$10</f>
        <v>0</v>
      </c>
      <c r="U6" s="161">
        <f>COUNTIF(算数!X13,1)*算数!$X$10</f>
        <v>0</v>
      </c>
      <c r="V6" s="160">
        <f>COUNTIF(算数!Y13,1)*算数!$Y$10</f>
        <v>0</v>
      </c>
      <c r="W6" s="155">
        <f>COUNTIF(算数!Z13,1)*算数!$Z$10</f>
        <v>0</v>
      </c>
      <c r="X6" s="155">
        <f>COUNTIF(算数!AA13,1)*算数!$AA$10</f>
        <v>0</v>
      </c>
      <c r="Y6" s="155">
        <f>COUNTIF(算数!AB13,1)*算数!$AB$10</f>
        <v>0</v>
      </c>
      <c r="Z6" s="161">
        <f>COUNTIF(算数!AC13,1)*算数!$AC$10</f>
        <v>0</v>
      </c>
      <c r="AA6" s="160">
        <f>COUNTIF(算数!AD13,1)*算数!$AD$10</f>
        <v>0</v>
      </c>
      <c r="AB6" s="155">
        <f>COUNTIF(算数!AE13,1)*算数!$AE$10</f>
        <v>0</v>
      </c>
      <c r="AC6" s="155">
        <f>COUNTIF(算数!AF13,1)*算数!$AF$10</f>
        <v>0</v>
      </c>
      <c r="AD6" s="155">
        <f>COUNTIF(算数!AG13,1)*算数!$AG$10</f>
        <v>0</v>
      </c>
      <c r="AE6" s="161">
        <f>COUNTIF(算数!AH13,1)*算数!$AH$10</f>
        <v>0</v>
      </c>
      <c r="AF6" s="160">
        <f>COUNTIF(算数!AI13,1)*算数!$AI$10</f>
        <v>0</v>
      </c>
      <c r="AG6" s="155">
        <f>COUNTIF(算数!AJ13,1)*算数!$AJ$10</f>
        <v>0</v>
      </c>
      <c r="AH6" s="155">
        <f>COUNTIF(算数!AK13,1)*算数!$AK$10</f>
        <v>0</v>
      </c>
      <c r="AI6" s="155">
        <f>COUNTIF(算数!AL13,1)*算数!$AL$10</f>
        <v>0</v>
      </c>
      <c r="AJ6" s="159">
        <f>COUNTIF(算数!AM13,1)*算数!$AM$10</f>
        <v>0</v>
      </c>
      <c r="AK6" s="162">
        <f>COUNTIF(算数!AN13,1)*算数!$AN$10</f>
        <v>0</v>
      </c>
      <c r="AL6" s="155">
        <f>COUNTIF(算数!AO13,1)*算数!$AO$10</f>
        <v>0</v>
      </c>
      <c r="AM6" s="155">
        <f>COUNTIF(算数!AP13,1)*算数!$AP$10</f>
        <v>0</v>
      </c>
      <c r="AN6" s="155">
        <f>COUNTIF(算数!AQ13,1)*算数!$AQ$10</f>
        <v>0</v>
      </c>
      <c r="AO6" s="159">
        <f>COUNTIF(算数!AR13,1)*算数!$AR$10</f>
        <v>0</v>
      </c>
      <c r="AP6" s="162">
        <f>COUNTIF(算数!AS13,1)*算数!$AS$10</f>
        <v>0</v>
      </c>
      <c r="AQ6" s="155">
        <f>COUNTIF(算数!AT13,1)*算数!$AT$10</f>
        <v>0</v>
      </c>
      <c r="AR6" s="155">
        <f>COUNTIF(算数!AU13,1)*算数!$AU$10</f>
        <v>0</v>
      </c>
      <c r="AS6" s="155">
        <f>COUNTIF(算数!AV13,1)*算数!$AV$10</f>
        <v>0</v>
      </c>
      <c r="AT6" s="159">
        <f>COUNTIF(算数!AW13,1)*算数!$AW$10</f>
        <v>0</v>
      </c>
      <c r="AU6" s="162">
        <f>COUNTIF(算数!AX13,1)*算数!$AX$10</f>
        <v>0</v>
      </c>
      <c r="AV6" s="155">
        <f>COUNTIF(算数!AY13,1)*算数!$AY$10</f>
        <v>0</v>
      </c>
      <c r="AW6" s="155">
        <f>COUNTIF(算数!AZ13,1)*算数!$AZ$10</f>
        <v>0</v>
      </c>
      <c r="AX6" s="155">
        <f>COUNTIF(算数!BA13,1)*算数!$BA$10</f>
        <v>0</v>
      </c>
      <c r="AY6" s="159">
        <f>COUNTIF(算数!BB13,1)*算数!$BB$10</f>
        <v>0</v>
      </c>
      <c r="AZ6" s="371">
        <f t="shared" si="0"/>
        <v>0</v>
      </c>
      <c r="BA6" s="120"/>
      <c r="BC6" s="7" t="s">
        <v>56</v>
      </c>
      <c r="BD6" s="723">
        <f>算数!G58</f>
        <v>0</v>
      </c>
      <c r="BF6" s="7" t="s">
        <v>56</v>
      </c>
      <c r="BG6" s="720">
        <v>43.2</v>
      </c>
      <c r="BI6" s="460">
        <v>3</v>
      </c>
      <c r="BJ6" s="819" t="s">
        <v>267</v>
      </c>
      <c r="BK6" s="812" t="s">
        <v>218</v>
      </c>
      <c r="BL6" s="203" t="s">
        <v>230</v>
      </c>
      <c r="BM6" s="474" t="s">
        <v>327</v>
      </c>
    </row>
    <row r="7" spans="1:67" ht="50.25" customHeight="1" thickBot="1" x14ac:dyDescent="0.2">
      <c r="A7" s="311">
        <v>4</v>
      </c>
      <c r="B7" s="36">
        <f>COUNTIF(算数!E14,1)*算数!$E$10</f>
        <v>0</v>
      </c>
      <c r="C7" s="37">
        <f>COUNTIF(算数!F14,1)*算数!$F$10</f>
        <v>0</v>
      </c>
      <c r="D7" s="37">
        <f>COUNTIF(算数!G14,1)*算数!$G$10</f>
        <v>0</v>
      </c>
      <c r="E7" s="37">
        <f>COUNTIF(算数!H14,1)*算数!$H$10</f>
        <v>0</v>
      </c>
      <c r="F7" s="38">
        <f>COUNTIF(算数!I14,1)*算数!$I$10</f>
        <v>0</v>
      </c>
      <c r="G7" s="39">
        <f>COUNTIF(算数!J14,1)*算数!$J$10</f>
        <v>0</v>
      </c>
      <c r="H7" s="37">
        <f>COUNTIF(算数!K14,1)*算数!$K$10</f>
        <v>0</v>
      </c>
      <c r="I7" s="37">
        <f>COUNTIF(算数!L14,1)*算数!$L$10</f>
        <v>0</v>
      </c>
      <c r="J7" s="37">
        <f>COUNTIF(算数!M14,1)*算数!$M$10</f>
        <v>0</v>
      </c>
      <c r="K7" s="38">
        <f>COUNTIF(算数!N14,1)*算数!$N$10</f>
        <v>0</v>
      </c>
      <c r="L7" s="39">
        <f>COUNTIF(算数!O14,1)*算数!$O$10</f>
        <v>0</v>
      </c>
      <c r="M7" s="37">
        <f>COUNTIF(算数!P14,1)*算数!$K$10</f>
        <v>0</v>
      </c>
      <c r="N7" s="37">
        <f>COUNTIF(算数!Q14,1)*算数!$K$10</f>
        <v>0</v>
      </c>
      <c r="O7" s="37">
        <f>COUNTIF(算数!R14,1)*算数!$R$10</f>
        <v>0</v>
      </c>
      <c r="P7" s="38">
        <f>COUNTIF(算数!S14,1)*算数!$S$10</f>
        <v>0</v>
      </c>
      <c r="Q7" s="163">
        <f>COUNTIF(算数!T14,1)*算数!$T$10</f>
        <v>0</v>
      </c>
      <c r="R7" s="37">
        <f>COUNTIF(算数!U14,1)*算数!$U$10</f>
        <v>0</v>
      </c>
      <c r="S7" s="37">
        <f>COUNTIF(算数!V14,1)*算数!$V$10</f>
        <v>0</v>
      </c>
      <c r="T7" s="37">
        <f>COUNTIF(算数!W14,1)*算数!$W$10</f>
        <v>0</v>
      </c>
      <c r="U7" s="164">
        <f>COUNTIF(算数!X14,1)*算数!$X$10</f>
        <v>0</v>
      </c>
      <c r="V7" s="163">
        <f>COUNTIF(算数!Y14,1)*算数!$Y$10</f>
        <v>0</v>
      </c>
      <c r="W7" s="37">
        <f>COUNTIF(算数!Z14,1)*算数!$Z$10</f>
        <v>0</v>
      </c>
      <c r="X7" s="37">
        <f>COUNTIF(算数!AA14,1)*算数!$AA$10</f>
        <v>0</v>
      </c>
      <c r="Y7" s="37">
        <f>COUNTIF(算数!AB14,1)*算数!$AB$10</f>
        <v>0</v>
      </c>
      <c r="Z7" s="164">
        <f>COUNTIF(算数!AC14,1)*算数!$AC$10</f>
        <v>0</v>
      </c>
      <c r="AA7" s="163">
        <f>COUNTIF(算数!AD14,1)*算数!$AD$10</f>
        <v>0</v>
      </c>
      <c r="AB7" s="37">
        <f>COUNTIF(算数!AE14,1)*算数!$AE$10</f>
        <v>0</v>
      </c>
      <c r="AC7" s="37">
        <f>COUNTIF(算数!AF14,1)*算数!$AF$10</f>
        <v>0</v>
      </c>
      <c r="AD7" s="37">
        <f>COUNTIF(算数!AG14,1)*算数!$AG$10</f>
        <v>0</v>
      </c>
      <c r="AE7" s="164">
        <f>COUNTIF(算数!AH14,1)*算数!$AH$10</f>
        <v>0</v>
      </c>
      <c r="AF7" s="163">
        <f>COUNTIF(算数!AI14,1)*算数!$AI$10</f>
        <v>0</v>
      </c>
      <c r="AG7" s="37">
        <f>COUNTIF(算数!AJ14,1)*算数!$AJ$10</f>
        <v>0</v>
      </c>
      <c r="AH7" s="37">
        <f>COUNTIF(算数!AK14,1)*算数!$AK$10</f>
        <v>0</v>
      </c>
      <c r="AI7" s="37">
        <f>COUNTIF(算数!AL14,1)*算数!$AL$10</f>
        <v>0</v>
      </c>
      <c r="AJ7" s="38">
        <f>COUNTIF(算数!AM14,1)*算数!$AM$10</f>
        <v>0</v>
      </c>
      <c r="AK7" s="39">
        <f>COUNTIF(算数!AN14,1)*算数!$AN$10</f>
        <v>0</v>
      </c>
      <c r="AL7" s="37">
        <f>COUNTIF(算数!AO14,1)*算数!$AO$10</f>
        <v>0</v>
      </c>
      <c r="AM7" s="37">
        <f>COUNTIF(算数!AP14,1)*算数!$AP$10</f>
        <v>0</v>
      </c>
      <c r="AN7" s="37">
        <f>COUNTIF(算数!AQ14,1)*算数!$AQ$10</f>
        <v>0</v>
      </c>
      <c r="AO7" s="38">
        <f>COUNTIF(算数!AR14,1)*算数!$AR$10</f>
        <v>0</v>
      </c>
      <c r="AP7" s="39">
        <f>COUNTIF(算数!AS14,1)*算数!$AS$10</f>
        <v>0</v>
      </c>
      <c r="AQ7" s="37">
        <f>COUNTIF(算数!AT14,1)*算数!$AT$10</f>
        <v>0</v>
      </c>
      <c r="AR7" s="37">
        <f>COUNTIF(算数!AU14,1)*算数!$AU$10</f>
        <v>0</v>
      </c>
      <c r="AS7" s="37">
        <f>COUNTIF(算数!AV14,1)*算数!$AV$10</f>
        <v>0</v>
      </c>
      <c r="AT7" s="38">
        <f>COUNTIF(算数!AW14,1)*算数!$AW$10</f>
        <v>0</v>
      </c>
      <c r="AU7" s="39">
        <f>COUNTIF(算数!AX14,1)*算数!$AX$10</f>
        <v>0</v>
      </c>
      <c r="AV7" s="37">
        <f>COUNTIF(算数!AY14,1)*算数!$AY$10</f>
        <v>0</v>
      </c>
      <c r="AW7" s="37">
        <f>COUNTIF(算数!AZ14,1)*算数!$AZ$10</f>
        <v>0</v>
      </c>
      <c r="AX7" s="37">
        <f>COUNTIF(算数!BA14,1)*算数!$BA$10</f>
        <v>0</v>
      </c>
      <c r="AY7" s="38">
        <f>COUNTIF(算数!BB14,1)*算数!$BB$10</f>
        <v>0</v>
      </c>
      <c r="AZ7" s="372">
        <f t="shared" si="0"/>
        <v>0</v>
      </c>
      <c r="BA7" s="120"/>
      <c r="BC7" s="7" t="s">
        <v>57</v>
      </c>
      <c r="BD7" s="723">
        <f>算数!H58</f>
        <v>0</v>
      </c>
      <c r="BF7" s="7" t="s">
        <v>57</v>
      </c>
      <c r="BG7" s="720">
        <v>64.2</v>
      </c>
      <c r="BI7" s="460">
        <v>4</v>
      </c>
      <c r="BJ7" s="819" t="s">
        <v>267</v>
      </c>
      <c r="BK7" s="816" t="s">
        <v>219</v>
      </c>
      <c r="BL7" s="203" t="s">
        <v>230</v>
      </c>
      <c r="BM7" s="474" t="s">
        <v>328</v>
      </c>
    </row>
    <row r="8" spans="1:67" ht="50.25" customHeight="1" x14ac:dyDescent="0.15">
      <c r="A8" s="114">
        <v>5</v>
      </c>
      <c r="B8" s="26">
        <f>COUNTIF(算数!E15,1)*算数!$E$10</f>
        <v>0</v>
      </c>
      <c r="C8" s="27">
        <f>COUNTIF(算数!F15,1)*算数!$F$10</f>
        <v>0</v>
      </c>
      <c r="D8" s="27">
        <f>COUNTIF(算数!G15,1)*算数!$G$10</f>
        <v>0</v>
      </c>
      <c r="E8" s="27">
        <f>COUNTIF(算数!H15,1)*算数!$H$10</f>
        <v>0</v>
      </c>
      <c r="F8" s="30">
        <f>COUNTIF(算数!I15,1)*算数!$I$10</f>
        <v>0</v>
      </c>
      <c r="G8" s="137">
        <f>COUNTIF(算数!J15,1)*算数!$J$10</f>
        <v>0</v>
      </c>
      <c r="H8" s="29">
        <f>COUNTIF(算数!K15,1)*算数!$K$10</f>
        <v>0</v>
      </c>
      <c r="I8" s="29">
        <f>COUNTIF(算数!L15,1)*算数!$L$10</f>
        <v>0</v>
      </c>
      <c r="J8" s="29">
        <f>COUNTIF(算数!M15,1)*算数!$M$10</f>
        <v>0</v>
      </c>
      <c r="K8" s="30">
        <f>COUNTIF(算数!N15,1)*算数!$N$10</f>
        <v>0</v>
      </c>
      <c r="L8" s="137">
        <f>COUNTIF(算数!O15,1)*算数!$O$10</f>
        <v>0</v>
      </c>
      <c r="M8" s="29">
        <f>COUNTIF(算数!P15,1)*算数!$K$10</f>
        <v>0</v>
      </c>
      <c r="N8" s="29">
        <f>COUNTIF(算数!Q15,1)*算数!$K$10</f>
        <v>0</v>
      </c>
      <c r="O8" s="29">
        <f>COUNTIF(算数!R15,1)*算数!$R$10</f>
        <v>0</v>
      </c>
      <c r="P8" s="30">
        <f>COUNTIF(算数!S15,1)*算数!$S$10</f>
        <v>0</v>
      </c>
      <c r="Q8" s="153">
        <f>COUNTIF(算数!T15,1)*算数!$T$10</f>
        <v>0</v>
      </c>
      <c r="R8" s="29">
        <f>COUNTIF(算数!U15,1)*算数!$U$10</f>
        <v>0</v>
      </c>
      <c r="S8" s="29">
        <f>COUNTIF(算数!V15,1)*算数!$V$10</f>
        <v>0</v>
      </c>
      <c r="T8" s="29">
        <f>COUNTIF(算数!W15,1)*算数!$W$10</f>
        <v>0</v>
      </c>
      <c r="U8" s="154">
        <f>COUNTIF(算数!X15,1)*算数!$X$10</f>
        <v>0</v>
      </c>
      <c r="V8" s="153">
        <f>COUNTIF(算数!Y15,1)*算数!$Y$10</f>
        <v>0</v>
      </c>
      <c r="W8" s="29">
        <f>COUNTIF(算数!Z15,1)*算数!$Z$10</f>
        <v>0</v>
      </c>
      <c r="X8" s="29">
        <f>COUNTIF(算数!AA15,1)*算数!$AA$10</f>
        <v>0</v>
      </c>
      <c r="Y8" s="29">
        <f>COUNTIF(算数!AB15,1)*算数!$AB$10</f>
        <v>0</v>
      </c>
      <c r="Z8" s="154">
        <f>COUNTIF(算数!AC15,1)*算数!$AC$10</f>
        <v>0</v>
      </c>
      <c r="AA8" s="153">
        <f>COUNTIF(算数!AD15,1)*算数!$AD$10</f>
        <v>0</v>
      </c>
      <c r="AB8" s="29">
        <f>COUNTIF(算数!AE15,1)*算数!$AE$10</f>
        <v>0</v>
      </c>
      <c r="AC8" s="29">
        <f>COUNTIF(算数!AF15,1)*算数!$AF$10</f>
        <v>0</v>
      </c>
      <c r="AD8" s="29">
        <f>COUNTIF(算数!AG15,1)*算数!$AG$10</f>
        <v>0</v>
      </c>
      <c r="AE8" s="154">
        <f>COUNTIF(算数!AH15,1)*算数!$AH$10</f>
        <v>0</v>
      </c>
      <c r="AF8" s="153">
        <f>COUNTIF(算数!AI15,1)*算数!$AI$10</f>
        <v>0</v>
      </c>
      <c r="AG8" s="29">
        <f>COUNTIF(算数!AJ15,1)*算数!$AJ$10</f>
        <v>0</v>
      </c>
      <c r="AH8" s="27">
        <f>COUNTIF(算数!AK15,1)*算数!$AK$10</f>
        <v>0</v>
      </c>
      <c r="AI8" s="27">
        <f>COUNTIF(算数!AL15,1)*算数!$AL$10</f>
        <v>0</v>
      </c>
      <c r="AJ8" s="30">
        <f>COUNTIF(算数!AM15,1)*算数!$AM$10</f>
        <v>0</v>
      </c>
      <c r="AK8" s="137">
        <f>COUNTIF(算数!AN15,1)*算数!$AN$10</f>
        <v>0</v>
      </c>
      <c r="AL8" s="29">
        <f>COUNTIF(算数!AO15,1)*算数!$AO$10</f>
        <v>0</v>
      </c>
      <c r="AM8" s="29">
        <f>COUNTIF(算数!AP15,1)*算数!$AP$10</f>
        <v>0</v>
      </c>
      <c r="AN8" s="29">
        <f>COUNTIF(算数!AQ15,1)*算数!$AQ$10</f>
        <v>0</v>
      </c>
      <c r="AO8" s="30">
        <f>COUNTIF(算数!AR15,1)*算数!$AR$10</f>
        <v>0</v>
      </c>
      <c r="AP8" s="31">
        <f>COUNTIF(算数!AS15,1)*算数!$AS$10</f>
        <v>0</v>
      </c>
      <c r="AQ8" s="27">
        <f>COUNTIF(算数!AT15,1)*算数!$AT$10</f>
        <v>0</v>
      </c>
      <c r="AR8" s="27">
        <f>COUNTIF(算数!AU15,1)*算数!$AU$10</f>
        <v>0</v>
      </c>
      <c r="AS8" s="27">
        <f>COUNTIF(算数!AV15,1)*算数!$AV$10</f>
        <v>0</v>
      </c>
      <c r="AT8" s="30">
        <f>COUNTIF(算数!AW15,1)*算数!$AW$10</f>
        <v>0</v>
      </c>
      <c r="AU8" s="137">
        <f>COUNTIF(算数!AX15,1)*算数!$AX$10</f>
        <v>0</v>
      </c>
      <c r="AV8" s="29">
        <f>COUNTIF(算数!AY15,1)*算数!$AY$10</f>
        <v>0</v>
      </c>
      <c r="AW8" s="27">
        <f>COUNTIF(算数!AZ15,1)*算数!$AZ$10</f>
        <v>0</v>
      </c>
      <c r="AX8" s="27">
        <f>COUNTIF(算数!BA15,1)*算数!$BA$10</f>
        <v>0</v>
      </c>
      <c r="AY8" s="28">
        <f>COUNTIF(算数!BB15,1)*算数!$BB$10</f>
        <v>0</v>
      </c>
      <c r="AZ8" s="369">
        <f t="shared" si="0"/>
        <v>0</v>
      </c>
      <c r="BA8" s="120"/>
      <c r="BC8" s="7" t="s">
        <v>58</v>
      </c>
      <c r="BD8" s="723">
        <f>算数!I58</f>
        <v>0</v>
      </c>
      <c r="BF8" s="7" t="s">
        <v>58</v>
      </c>
      <c r="BG8" s="720">
        <v>70.3</v>
      </c>
      <c r="BI8" s="460">
        <v>5</v>
      </c>
      <c r="BJ8" s="819" t="s">
        <v>267</v>
      </c>
      <c r="BK8" s="812" t="s">
        <v>220</v>
      </c>
      <c r="BL8" s="203" t="s">
        <v>230</v>
      </c>
      <c r="BM8" s="474" t="s">
        <v>329</v>
      </c>
    </row>
    <row r="9" spans="1:67" ht="50.25" customHeight="1" thickBot="1" x14ac:dyDescent="0.2">
      <c r="A9" s="307">
        <v>6</v>
      </c>
      <c r="B9" s="32">
        <f>COUNTIF(算数!E16,1)*算数!$E$10</f>
        <v>0</v>
      </c>
      <c r="C9" s="33">
        <f>COUNTIF(算数!F16,1)*算数!$F$10</f>
        <v>0</v>
      </c>
      <c r="D9" s="33">
        <f>COUNTIF(算数!G16,1)*算数!$G$10</f>
        <v>0</v>
      </c>
      <c r="E9" s="33">
        <f>COUNTIF(算数!H16,1)*算数!$H$10</f>
        <v>0</v>
      </c>
      <c r="F9" s="34">
        <f>COUNTIF(算数!I16,1)*算数!$I$10</f>
        <v>0</v>
      </c>
      <c r="G9" s="35">
        <f>COUNTIF(算数!J16,1)*算数!$J$10</f>
        <v>0</v>
      </c>
      <c r="H9" s="33">
        <f>COUNTIF(算数!K16,1)*算数!$K$10</f>
        <v>0</v>
      </c>
      <c r="I9" s="33">
        <f>COUNTIF(算数!L16,1)*算数!$L$10</f>
        <v>0</v>
      </c>
      <c r="J9" s="33">
        <f>COUNTIF(算数!M16,1)*算数!$M$10</f>
        <v>0</v>
      </c>
      <c r="K9" s="34">
        <f>COUNTIF(算数!N16,1)*算数!$N$10</f>
        <v>0</v>
      </c>
      <c r="L9" s="35">
        <f>COUNTIF(算数!O16,1)*算数!$O$10</f>
        <v>0</v>
      </c>
      <c r="M9" s="33">
        <f>COUNTIF(算数!P16,1)*算数!$K$10</f>
        <v>0</v>
      </c>
      <c r="N9" s="33">
        <f>COUNTIF(算数!Q16,1)*算数!$K$10</f>
        <v>0</v>
      </c>
      <c r="O9" s="33">
        <f>COUNTIF(算数!R16,1)*算数!$R$10</f>
        <v>0</v>
      </c>
      <c r="P9" s="34">
        <f>COUNTIF(算数!S16,1)*算数!$S$10</f>
        <v>0</v>
      </c>
      <c r="Q9" s="156">
        <f>COUNTIF(算数!T16,1)*算数!$T$10</f>
        <v>0</v>
      </c>
      <c r="R9" s="33">
        <f>COUNTIF(算数!U16,1)*算数!$U$10</f>
        <v>0</v>
      </c>
      <c r="S9" s="33">
        <f>COUNTIF(算数!V16,1)*算数!$V$10</f>
        <v>0</v>
      </c>
      <c r="T9" s="33">
        <f>COUNTIF(算数!W16,1)*算数!$W$10</f>
        <v>0</v>
      </c>
      <c r="U9" s="157">
        <f>COUNTIF(算数!X16,1)*算数!$X$10</f>
        <v>0</v>
      </c>
      <c r="V9" s="156">
        <f>COUNTIF(算数!Y16,1)*算数!$Y$10</f>
        <v>0</v>
      </c>
      <c r="W9" s="33">
        <f>COUNTIF(算数!Z16,1)*算数!$Z$10</f>
        <v>0</v>
      </c>
      <c r="X9" s="33">
        <f>COUNTIF(算数!AA16,1)*算数!$AA$10</f>
        <v>0</v>
      </c>
      <c r="Y9" s="33">
        <f>COUNTIF(算数!AB16,1)*算数!$AB$10</f>
        <v>0</v>
      </c>
      <c r="Z9" s="157">
        <f>COUNTIF(算数!AC16,1)*算数!$AC$10</f>
        <v>0</v>
      </c>
      <c r="AA9" s="156">
        <f>COUNTIF(算数!AD16,1)*算数!$AD$10</f>
        <v>0</v>
      </c>
      <c r="AB9" s="33">
        <f>COUNTIF(算数!AE16,1)*算数!$AE$10</f>
        <v>0</v>
      </c>
      <c r="AC9" s="33">
        <f>COUNTIF(算数!AF16,1)*算数!$AF$10</f>
        <v>0</v>
      </c>
      <c r="AD9" s="33">
        <f>COUNTIF(算数!AG16,1)*算数!$AG$10</f>
        <v>0</v>
      </c>
      <c r="AE9" s="157">
        <f>COUNTIF(算数!AH16,1)*算数!$AH$10</f>
        <v>0</v>
      </c>
      <c r="AF9" s="156">
        <f>COUNTIF(算数!AI16,1)*算数!$AI$10</f>
        <v>0</v>
      </c>
      <c r="AG9" s="33">
        <f>COUNTIF(算数!AJ16,1)*算数!$AJ$10</f>
        <v>0</v>
      </c>
      <c r="AH9" s="33">
        <f>COUNTIF(算数!AK16,1)*算数!$AK$10</f>
        <v>0</v>
      </c>
      <c r="AI9" s="33">
        <f>COUNTIF(算数!AL16,1)*算数!$AL$10</f>
        <v>0</v>
      </c>
      <c r="AJ9" s="34">
        <f>COUNTIF(算数!AM16,1)*算数!$AM$10</f>
        <v>0</v>
      </c>
      <c r="AK9" s="35">
        <f>COUNTIF(算数!AN16,1)*算数!$AN$10</f>
        <v>0</v>
      </c>
      <c r="AL9" s="33">
        <f>COUNTIF(算数!AO16,1)*算数!$AO$10</f>
        <v>0</v>
      </c>
      <c r="AM9" s="33">
        <f>COUNTIF(算数!AP16,1)*算数!$AP$10</f>
        <v>0</v>
      </c>
      <c r="AN9" s="33">
        <f>COUNTIF(算数!AQ16,1)*算数!$AQ$10</f>
        <v>0</v>
      </c>
      <c r="AO9" s="34">
        <f>COUNTIF(算数!AR16,1)*算数!$AR$10</f>
        <v>0</v>
      </c>
      <c r="AP9" s="35">
        <f>COUNTIF(算数!AS16,1)*算数!$AS$10</f>
        <v>0</v>
      </c>
      <c r="AQ9" s="33">
        <f>COUNTIF(算数!AT16,1)*算数!$AT$10</f>
        <v>0</v>
      </c>
      <c r="AR9" s="33">
        <f>COUNTIF(算数!AU16,1)*算数!$AU$10</f>
        <v>0</v>
      </c>
      <c r="AS9" s="33">
        <f>COUNTIF(算数!AV16,1)*算数!$AV$10</f>
        <v>0</v>
      </c>
      <c r="AT9" s="34">
        <f>COUNTIF(算数!AW16,1)*算数!$AW$10</f>
        <v>0</v>
      </c>
      <c r="AU9" s="35">
        <f>COUNTIF(算数!AX16,1)*算数!$AX$10</f>
        <v>0</v>
      </c>
      <c r="AV9" s="33">
        <f>COUNTIF(算数!AY16,1)*算数!$AY$10</f>
        <v>0</v>
      </c>
      <c r="AW9" s="33">
        <f>COUNTIF(算数!AZ16,1)*算数!$AZ$10</f>
        <v>0</v>
      </c>
      <c r="AX9" s="33">
        <f>COUNTIF(算数!BA16,1)*算数!$BA$10</f>
        <v>0</v>
      </c>
      <c r="AY9" s="34">
        <f>COUNTIF(算数!BB16,1)*算数!$BB$10</f>
        <v>0</v>
      </c>
      <c r="AZ9" s="373">
        <f t="shared" si="0"/>
        <v>0</v>
      </c>
      <c r="BA9" s="120"/>
      <c r="BC9" s="7" t="s">
        <v>59</v>
      </c>
      <c r="BD9" s="723">
        <f>算数!J58</f>
        <v>0</v>
      </c>
      <c r="BF9" s="7" t="s">
        <v>59</v>
      </c>
      <c r="BG9" s="720">
        <v>83.3</v>
      </c>
      <c r="BI9" s="460">
        <v>6</v>
      </c>
      <c r="BJ9" s="819">
        <v>2</v>
      </c>
      <c r="BK9" s="812" t="s">
        <v>211</v>
      </c>
      <c r="BL9" s="203" t="s">
        <v>230</v>
      </c>
      <c r="BM9" s="474" t="s">
        <v>330</v>
      </c>
    </row>
    <row r="10" spans="1:67" ht="50.25" customHeight="1" x14ac:dyDescent="0.15">
      <c r="A10" s="309">
        <v>7</v>
      </c>
      <c r="B10" s="158">
        <f>COUNTIF(算数!E17,1)*算数!$E$10</f>
        <v>0</v>
      </c>
      <c r="C10" s="155">
        <f>COUNTIF(算数!F17,1)*算数!$F$10</f>
        <v>0</v>
      </c>
      <c r="D10" s="155">
        <f>COUNTIF(算数!G17,1)*算数!$G$10</f>
        <v>0</v>
      </c>
      <c r="E10" s="155">
        <f>COUNTIF(算数!H17,1)*算数!$H$10</f>
        <v>0</v>
      </c>
      <c r="F10" s="159">
        <f>COUNTIF(算数!I17,1)*算数!$I$10</f>
        <v>0</v>
      </c>
      <c r="G10" s="162">
        <f>COUNTIF(算数!J17,1)*算数!$J$10</f>
        <v>0</v>
      </c>
      <c r="H10" s="155">
        <f>COUNTIF(算数!K17,1)*算数!$K$10</f>
        <v>0</v>
      </c>
      <c r="I10" s="155">
        <f>COUNTIF(算数!L17,1)*算数!$L$10</f>
        <v>0</v>
      </c>
      <c r="J10" s="155">
        <f>COUNTIF(算数!M17,1)*算数!$M$10</f>
        <v>0</v>
      </c>
      <c r="K10" s="159">
        <f>COUNTIF(算数!N17,1)*算数!$N$10</f>
        <v>0</v>
      </c>
      <c r="L10" s="162">
        <f>COUNTIF(算数!O17,1)*算数!$O$10</f>
        <v>0</v>
      </c>
      <c r="M10" s="155">
        <f>COUNTIF(算数!P17,1)*算数!$K$10</f>
        <v>0</v>
      </c>
      <c r="N10" s="155">
        <f>COUNTIF(算数!Q17,1)*算数!$K$10</f>
        <v>0</v>
      </c>
      <c r="O10" s="155">
        <f>COUNTIF(算数!R17,1)*算数!$R$10</f>
        <v>0</v>
      </c>
      <c r="P10" s="159">
        <f>COUNTIF(算数!S17,1)*算数!$S$10</f>
        <v>0</v>
      </c>
      <c r="Q10" s="160">
        <f>COUNTIF(算数!T17,1)*算数!$T$10</f>
        <v>0</v>
      </c>
      <c r="R10" s="155">
        <f>COUNTIF(算数!U17,1)*算数!$U$10</f>
        <v>0</v>
      </c>
      <c r="S10" s="155">
        <f>COUNTIF(算数!V17,1)*算数!$V$10</f>
        <v>0</v>
      </c>
      <c r="T10" s="155">
        <f>COUNTIF(算数!W17,1)*算数!$W$10</f>
        <v>0</v>
      </c>
      <c r="U10" s="161">
        <f>COUNTIF(算数!X17,1)*算数!$X$10</f>
        <v>0</v>
      </c>
      <c r="V10" s="160">
        <f>COUNTIF(算数!Y17,1)*算数!$Y$10</f>
        <v>0</v>
      </c>
      <c r="W10" s="155">
        <f>COUNTIF(算数!Z17,1)*算数!$Z$10</f>
        <v>0</v>
      </c>
      <c r="X10" s="155">
        <f>COUNTIF(算数!AA17,1)*算数!$AA$10</f>
        <v>0</v>
      </c>
      <c r="Y10" s="155">
        <f>COUNTIF(算数!AB17,1)*算数!$AB$10</f>
        <v>0</v>
      </c>
      <c r="Z10" s="161">
        <f>COUNTIF(算数!AC17,1)*算数!$AC$10</f>
        <v>0</v>
      </c>
      <c r="AA10" s="160">
        <f>COUNTIF(算数!AD17,1)*算数!$AD$10</f>
        <v>0</v>
      </c>
      <c r="AB10" s="155">
        <f>COUNTIF(算数!AE17,1)*算数!$AE$10</f>
        <v>0</v>
      </c>
      <c r="AC10" s="155">
        <f>COUNTIF(算数!AF17,1)*算数!$AF$10</f>
        <v>0</v>
      </c>
      <c r="AD10" s="155">
        <f>COUNTIF(算数!AG17,1)*算数!$AG$10</f>
        <v>0</v>
      </c>
      <c r="AE10" s="161">
        <f>COUNTIF(算数!AH17,1)*算数!$AH$10</f>
        <v>0</v>
      </c>
      <c r="AF10" s="160">
        <f>COUNTIF(算数!AI17,1)*算数!$AI$10</f>
        <v>0</v>
      </c>
      <c r="AG10" s="155">
        <f>COUNTIF(算数!AJ17,1)*算数!$AJ$10</f>
        <v>0</v>
      </c>
      <c r="AH10" s="155">
        <f>COUNTIF(算数!AK17,1)*算数!$AK$10</f>
        <v>0</v>
      </c>
      <c r="AI10" s="155">
        <f>COUNTIF(算数!AL17,1)*算数!$AL$10</f>
        <v>0</v>
      </c>
      <c r="AJ10" s="159">
        <f>COUNTIF(算数!AM17,1)*算数!$AM$10</f>
        <v>0</v>
      </c>
      <c r="AK10" s="162">
        <f>COUNTIF(算数!AN17,1)*算数!$AN$10</f>
        <v>0</v>
      </c>
      <c r="AL10" s="155">
        <f>COUNTIF(算数!AO17,1)*算数!$AO$10</f>
        <v>0</v>
      </c>
      <c r="AM10" s="155">
        <f>COUNTIF(算数!AP17,1)*算数!$AP$10</f>
        <v>0</v>
      </c>
      <c r="AN10" s="155">
        <f>COUNTIF(算数!AQ17,1)*算数!$AQ$10</f>
        <v>0</v>
      </c>
      <c r="AO10" s="159">
        <f>COUNTIF(算数!AR17,1)*算数!$AR$10</f>
        <v>0</v>
      </c>
      <c r="AP10" s="162">
        <f>COUNTIF(算数!AS17,1)*算数!$AS$10</f>
        <v>0</v>
      </c>
      <c r="AQ10" s="155">
        <f>COUNTIF(算数!AT17,1)*算数!$AT$10</f>
        <v>0</v>
      </c>
      <c r="AR10" s="155">
        <f>COUNTIF(算数!AU17,1)*算数!$AU$10</f>
        <v>0</v>
      </c>
      <c r="AS10" s="155">
        <f>COUNTIF(算数!AV17,1)*算数!$AV$10</f>
        <v>0</v>
      </c>
      <c r="AT10" s="159">
        <f>COUNTIF(算数!AW17,1)*算数!$AW$10</f>
        <v>0</v>
      </c>
      <c r="AU10" s="162">
        <f>COUNTIF(算数!AX17,1)*算数!$AX$10</f>
        <v>0</v>
      </c>
      <c r="AV10" s="155">
        <f>COUNTIF(算数!AY17,1)*算数!$AY$10</f>
        <v>0</v>
      </c>
      <c r="AW10" s="155">
        <f>COUNTIF(算数!AZ17,1)*算数!$AZ$10</f>
        <v>0</v>
      </c>
      <c r="AX10" s="155">
        <f>COUNTIF(算数!BA17,1)*算数!$BA$10</f>
        <v>0</v>
      </c>
      <c r="AY10" s="159">
        <f>COUNTIF(算数!BB17,1)*算数!$BB$10</f>
        <v>0</v>
      </c>
      <c r="AZ10" s="372">
        <f t="shared" si="0"/>
        <v>0</v>
      </c>
      <c r="BA10" s="120"/>
      <c r="BC10" s="7" t="s">
        <v>60</v>
      </c>
      <c r="BD10" s="723">
        <f>算数!K58</f>
        <v>0</v>
      </c>
      <c r="BF10" s="7" t="s">
        <v>60</v>
      </c>
      <c r="BG10" s="720">
        <v>56.699999999999996</v>
      </c>
      <c r="BI10" s="460">
        <v>7</v>
      </c>
      <c r="BJ10" s="819">
        <v>2</v>
      </c>
      <c r="BK10" s="812" t="s">
        <v>212</v>
      </c>
      <c r="BL10" s="203" t="s">
        <v>230</v>
      </c>
      <c r="BM10" s="474" t="s">
        <v>331</v>
      </c>
      <c r="BO10" s="2"/>
    </row>
    <row r="11" spans="1:67" ht="50.25" customHeight="1" thickBot="1" x14ac:dyDescent="0.2">
      <c r="A11" s="311">
        <v>8</v>
      </c>
      <c r="B11" s="36">
        <f>COUNTIF(算数!E18,1)*算数!$E$10</f>
        <v>0</v>
      </c>
      <c r="C11" s="37">
        <f>COUNTIF(算数!F18,1)*算数!$F$10</f>
        <v>0</v>
      </c>
      <c r="D11" s="37">
        <f>COUNTIF(算数!G18,1)*算数!$G$10</f>
        <v>0</v>
      </c>
      <c r="E11" s="37">
        <f>COUNTIF(算数!H18,1)*算数!$H$10</f>
        <v>0</v>
      </c>
      <c r="F11" s="38">
        <f>COUNTIF(算数!I18,1)*算数!$I$10</f>
        <v>0</v>
      </c>
      <c r="G11" s="39">
        <f>COUNTIF(算数!J18,1)*算数!$J$10</f>
        <v>0</v>
      </c>
      <c r="H11" s="37">
        <f>COUNTIF(算数!K18,1)*算数!$K$10</f>
        <v>0</v>
      </c>
      <c r="I11" s="37">
        <f>COUNTIF(算数!L18,1)*算数!$L$10</f>
        <v>0</v>
      </c>
      <c r="J11" s="37">
        <f>COUNTIF(算数!M18,1)*算数!$M$10</f>
        <v>0</v>
      </c>
      <c r="K11" s="38">
        <f>COUNTIF(算数!N18,1)*算数!$N$10</f>
        <v>0</v>
      </c>
      <c r="L11" s="39">
        <f>COUNTIF(算数!O18,1)*算数!$O$10</f>
        <v>0</v>
      </c>
      <c r="M11" s="37">
        <f>COUNTIF(算数!P18,1)*算数!$K$10</f>
        <v>0</v>
      </c>
      <c r="N11" s="37">
        <f>COUNTIF(算数!Q18,1)*算数!$K$10</f>
        <v>0</v>
      </c>
      <c r="O11" s="37">
        <f>COUNTIF(算数!R18,1)*算数!$R$10</f>
        <v>0</v>
      </c>
      <c r="P11" s="38">
        <f>COUNTIF(算数!S18,1)*算数!$S$10</f>
        <v>0</v>
      </c>
      <c r="Q11" s="163">
        <f>COUNTIF(算数!T18,1)*算数!$T$10</f>
        <v>0</v>
      </c>
      <c r="R11" s="37">
        <f>COUNTIF(算数!U18,1)*算数!$U$10</f>
        <v>0</v>
      </c>
      <c r="S11" s="37">
        <f>COUNTIF(算数!V18,1)*算数!$V$10</f>
        <v>0</v>
      </c>
      <c r="T11" s="37">
        <f>COUNTIF(算数!W18,1)*算数!$W$10</f>
        <v>0</v>
      </c>
      <c r="U11" s="164">
        <f>COUNTIF(算数!X18,1)*算数!$X$10</f>
        <v>0</v>
      </c>
      <c r="V11" s="163">
        <f>COUNTIF(算数!Y18,1)*算数!$Y$10</f>
        <v>0</v>
      </c>
      <c r="W11" s="37">
        <f>COUNTIF(算数!Z18,1)*算数!$Z$10</f>
        <v>0</v>
      </c>
      <c r="X11" s="37">
        <f>COUNTIF(算数!AA18,1)*算数!$AA$10</f>
        <v>0</v>
      </c>
      <c r="Y11" s="37">
        <f>COUNTIF(算数!AB18,1)*算数!$AB$10</f>
        <v>0</v>
      </c>
      <c r="Z11" s="164">
        <f>COUNTIF(算数!AC18,1)*算数!$AC$10</f>
        <v>0</v>
      </c>
      <c r="AA11" s="163">
        <f>COUNTIF(算数!AD18,1)*算数!$AD$10</f>
        <v>0</v>
      </c>
      <c r="AB11" s="37">
        <f>COUNTIF(算数!AE18,1)*算数!$AE$10</f>
        <v>0</v>
      </c>
      <c r="AC11" s="37">
        <f>COUNTIF(算数!AF18,1)*算数!$AF$10</f>
        <v>0</v>
      </c>
      <c r="AD11" s="37">
        <f>COUNTIF(算数!AG18,1)*算数!$AG$10</f>
        <v>0</v>
      </c>
      <c r="AE11" s="164">
        <f>COUNTIF(算数!AH18,1)*算数!$AH$10</f>
        <v>0</v>
      </c>
      <c r="AF11" s="163">
        <f>COUNTIF(算数!AI18,1)*算数!$AI$10</f>
        <v>0</v>
      </c>
      <c r="AG11" s="37">
        <f>COUNTIF(算数!AJ18,1)*算数!$AJ$10</f>
        <v>0</v>
      </c>
      <c r="AH11" s="37">
        <f>COUNTIF(算数!AK18,1)*算数!$AK$10</f>
        <v>0</v>
      </c>
      <c r="AI11" s="37">
        <f>COUNTIF(算数!AL18,1)*算数!$AL$10</f>
        <v>0</v>
      </c>
      <c r="AJ11" s="38">
        <f>COUNTIF(算数!AM18,1)*算数!$AM$10</f>
        <v>0</v>
      </c>
      <c r="AK11" s="39">
        <f>COUNTIF(算数!AN18,1)*算数!$AN$10</f>
        <v>0</v>
      </c>
      <c r="AL11" s="37">
        <f>COUNTIF(算数!AO18,1)*算数!$AO$10</f>
        <v>0</v>
      </c>
      <c r="AM11" s="37">
        <f>COUNTIF(算数!AP18,1)*算数!$AP$10</f>
        <v>0</v>
      </c>
      <c r="AN11" s="37">
        <f>COUNTIF(算数!AQ18,1)*算数!$AQ$10</f>
        <v>0</v>
      </c>
      <c r="AO11" s="38">
        <f>COUNTIF(算数!AR18,1)*算数!$AR$10</f>
        <v>0</v>
      </c>
      <c r="AP11" s="39">
        <f>COUNTIF(算数!AS18,1)*算数!$AS$10</f>
        <v>0</v>
      </c>
      <c r="AQ11" s="37">
        <f>COUNTIF(算数!AT18,1)*算数!$AT$10</f>
        <v>0</v>
      </c>
      <c r="AR11" s="37">
        <f>COUNTIF(算数!AU18,1)*算数!$AU$10</f>
        <v>0</v>
      </c>
      <c r="AS11" s="37">
        <f>COUNTIF(算数!AV18,1)*算数!$AV$10</f>
        <v>0</v>
      </c>
      <c r="AT11" s="38">
        <f>COUNTIF(算数!AW18,1)*算数!$AW$10</f>
        <v>0</v>
      </c>
      <c r="AU11" s="39">
        <f>COUNTIF(算数!AX18,1)*算数!$AX$10</f>
        <v>0</v>
      </c>
      <c r="AV11" s="37">
        <f>COUNTIF(算数!AY18,1)*算数!$AY$10</f>
        <v>0</v>
      </c>
      <c r="AW11" s="37">
        <f>COUNTIF(算数!AZ18,1)*算数!$AZ$10</f>
        <v>0</v>
      </c>
      <c r="AX11" s="37">
        <f>COUNTIF(算数!BA18,1)*算数!$BA$10</f>
        <v>0</v>
      </c>
      <c r="AY11" s="38">
        <f>COUNTIF(算数!BB18,1)*算数!$BB$10</f>
        <v>0</v>
      </c>
      <c r="AZ11" s="374">
        <f t="shared" si="0"/>
        <v>0</v>
      </c>
      <c r="BA11" s="120"/>
      <c r="BC11" s="7" t="s">
        <v>61</v>
      </c>
      <c r="BD11" s="723">
        <f>算数!L58</f>
        <v>0</v>
      </c>
      <c r="BF11" s="7" t="s">
        <v>61</v>
      </c>
      <c r="BG11" s="720">
        <v>84.8</v>
      </c>
      <c r="BI11" s="460">
        <v>8</v>
      </c>
      <c r="BJ11" s="819">
        <v>3</v>
      </c>
      <c r="BK11" s="812" t="s">
        <v>211</v>
      </c>
      <c r="BL11" s="203" t="s">
        <v>261</v>
      </c>
      <c r="BM11" s="474" t="s">
        <v>332</v>
      </c>
    </row>
    <row r="12" spans="1:67" ht="50.25" customHeight="1" x14ac:dyDescent="0.15">
      <c r="A12" s="114">
        <v>9</v>
      </c>
      <c r="B12" s="26">
        <f>COUNTIF(算数!E19,1)*算数!$E$10</f>
        <v>0</v>
      </c>
      <c r="C12" s="27">
        <f>COUNTIF(算数!F19,1)*算数!$F$10</f>
        <v>0</v>
      </c>
      <c r="D12" s="27">
        <f>COUNTIF(算数!G19,1)*算数!$G$10</f>
        <v>0</v>
      </c>
      <c r="E12" s="27">
        <f>COUNTIF(算数!H19,1)*算数!$H$10</f>
        <v>0</v>
      </c>
      <c r="F12" s="30">
        <f>COUNTIF(算数!I19,1)*算数!$I$10</f>
        <v>0</v>
      </c>
      <c r="G12" s="137">
        <f>COUNTIF(算数!J19,1)*算数!$J$10</f>
        <v>0</v>
      </c>
      <c r="H12" s="29">
        <f>COUNTIF(算数!K19,1)*算数!$K$10</f>
        <v>0</v>
      </c>
      <c r="I12" s="29">
        <f>COUNTIF(算数!L19,1)*算数!$L$10</f>
        <v>0</v>
      </c>
      <c r="J12" s="29">
        <f>COUNTIF(算数!M19,1)*算数!$M$10</f>
        <v>0</v>
      </c>
      <c r="K12" s="30">
        <f>COUNTIF(算数!N19,1)*算数!$N$10</f>
        <v>0</v>
      </c>
      <c r="L12" s="137">
        <f>COUNTIF(算数!O19,1)*算数!$O$10</f>
        <v>0</v>
      </c>
      <c r="M12" s="29">
        <f>COUNTIF(算数!P19,1)*算数!$K$10</f>
        <v>0</v>
      </c>
      <c r="N12" s="29">
        <f>COUNTIF(算数!Q19,1)*算数!$K$10</f>
        <v>0</v>
      </c>
      <c r="O12" s="29">
        <f>COUNTIF(算数!R19,1)*算数!$R$10</f>
        <v>0</v>
      </c>
      <c r="P12" s="30">
        <f>COUNTIF(算数!S19,1)*算数!$S$10</f>
        <v>0</v>
      </c>
      <c r="Q12" s="153">
        <f>COUNTIF(算数!T19,1)*算数!$T$10</f>
        <v>0</v>
      </c>
      <c r="R12" s="29">
        <f>COUNTIF(算数!U19,1)*算数!$U$10</f>
        <v>0</v>
      </c>
      <c r="S12" s="29">
        <f>COUNTIF(算数!V19,1)*算数!$V$10</f>
        <v>0</v>
      </c>
      <c r="T12" s="29">
        <f>COUNTIF(算数!W19,1)*算数!$W$10</f>
        <v>0</v>
      </c>
      <c r="U12" s="154">
        <f>COUNTIF(算数!X19,1)*算数!$X$10</f>
        <v>0</v>
      </c>
      <c r="V12" s="153">
        <f>COUNTIF(算数!Y19,1)*算数!$Y$10</f>
        <v>0</v>
      </c>
      <c r="W12" s="29">
        <f>COUNTIF(算数!Z19,1)*算数!$Z$10</f>
        <v>0</v>
      </c>
      <c r="X12" s="29">
        <f>COUNTIF(算数!AA19,1)*算数!$AA$10</f>
        <v>0</v>
      </c>
      <c r="Y12" s="29">
        <f>COUNTIF(算数!AB19,1)*算数!$AB$10</f>
        <v>0</v>
      </c>
      <c r="Z12" s="154">
        <f>COUNTIF(算数!AC19,1)*算数!$AC$10</f>
        <v>0</v>
      </c>
      <c r="AA12" s="153">
        <f>COUNTIF(算数!AD19,1)*算数!$AD$10</f>
        <v>0</v>
      </c>
      <c r="AB12" s="29">
        <f>COUNTIF(算数!AE19,1)*算数!$AE$10</f>
        <v>0</v>
      </c>
      <c r="AC12" s="29">
        <f>COUNTIF(算数!AF19,1)*算数!$AF$10</f>
        <v>0</v>
      </c>
      <c r="AD12" s="29">
        <f>COUNTIF(算数!AG19,1)*算数!$AG$10</f>
        <v>0</v>
      </c>
      <c r="AE12" s="154">
        <f>COUNTIF(算数!AH19,1)*算数!$AH$10</f>
        <v>0</v>
      </c>
      <c r="AF12" s="153">
        <f>COUNTIF(算数!AI19,1)*算数!$AI$10</f>
        <v>0</v>
      </c>
      <c r="AG12" s="29">
        <f>COUNTIF(算数!AJ19,1)*算数!$AJ$10</f>
        <v>0</v>
      </c>
      <c r="AH12" s="27">
        <f>COUNTIF(算数!AK19,1)*算数!$AK$10</f>
        <v>0</v>
      </c>
      <c r="AI12" s="27">
        <f>COUNTIF(算数!AL19,1)*算数!$AL$10</f>
        <v>0</v>
      </c>
      <c r="AJ12" s="30">
        <f>COUNTIF(算数!AM19,1)*算数!$AM$10</f>
        <v>0</v>
      </c>
      <c r="AK12" s="137">
        <f>COUNTIF(算数!AN19,1)*算数!$AN$10</f>
        <v>0</v>
      </c>
      <c r="AL12" s="29">
        <f>COUNTIF(算数!AO19,1)*算数!$AO$10</f>
        <v>0</v>
      </c>
      <c r="AM12" s="29">
        <f>COUNTIF(算数!AP19,1)*算数!$AP$10</f>
        <v>0</v>
      </c>
      <c r="AN12" s="29">
        <f>COUNTIF(算数!AQ19,1)*算数!$AQ$10</f>
        <v>0</v>
      </c>
      <c r="AO12" s="30">
        <f>COUNTIF(算数!AR19,1)*算数!$AR$10</f>
        <v>0</v>
      </c>
      <c r="AP12" s="31">
        <f>COUNTIF(算数!AS19,1)*算数!$AS$10</f>
        <v>0</v>
      </c>
      <c r="AQ12" s="27">
        <f>COUNTIF(算数!AT19,1)*算数!$AT$10</f>
        <v>0</v>
      </c>
      <c r="AR12" s="27">
        <f>COUNTIF(算数!AU19,1)*算数!$AU$10</f>
        <v>0</v>
      </c>
      <c r="AS12" s="27">
        <f>COUNTIF(算数!AV19,1)*算数!$AV$10</f>
        <v>0</v>
      </c>
      <c r="AT12" s="30">
        <f>COUNTIF(算数!AW19,1)*算数!$AW$10</f>
        <v>0</v>
      </c>
      <c r="AU12" s="137">
        <f>COUNTIF(算数!AX19,1)*算数!$AX$10</f>
        <v>0</v>
      </c>
      <c r="AV12" s="29">
        <f>COUNTIF(算数!AY19,1)*算数!$AY$10</f>
        <v>0</v>
      </c>
      <c r="AW12" s="27">
        <f>COUNTIF(算数!AZ19,1)*算数!$AZ$10</f>
        <v>0</v>
      </c>
      <c r="AX12" s="27">
        <f>COUNTIF(算数!BA19,1)*算数!$BA$10</f>
        <v>0</v>
      </c>
      <c r="AY12" s="28">
        <f>COUNTIF(算数!BB19,1)*算数!$BB$10</f>
        <v>0</v>
      </c>
      <c r="AZ12" s="369">
        <f t="shared" si="0"/>
        <v>0</v>
      </c>
      <c r="BA12" s="120"/>
      <c r="BC12" s="7" t="s">
        <v>62</v>
      </c>
      <c r="BD12" s="723">
        <f>算数!M58</f>
        <v>0</v>
      </c>
      <c r="BF12" s="7" t="s">
        <v>62</v>
      </c>
      <c r="BG12" s="720">
        <v>63.3</v>
      </c>
      <c r="BI12" s="460">
        <v>9</v>
      </c>
      <c r="BJ12" s="820">
        <v>3</v>
      </c>
      <c r="BK12" s="812" t="s">
        <v>212</v>
      </c>
      <c r="BL12" s="203" t="s">
        <v>261</v>
      </c>
      <c r="BM12" s="474" t="s">
        <v>333</v>
      </c>
      <c r="BO12" s="2"/>
    </row>
    <row r="13" spans="1:67" ht="50.25" customHeight="1" thickBot="1" x14ac:dyDescent="0.2">
      <c r="A13" s="307">
        <v>10</v>
      </c>
      <c r="B13" s="32">
        <f>COUNTIF(算数!E20,1)*算数!$E$10</f>
        <v>0</v>
      </c>
      <c r="C13" s="33">
        <f>COUNTIF(算数!F20,1)*算数!$F$10</f>
        <v>0</v>
      </c>
      <c r="D13" s="33">
        <f>COUNTIF(算数!G20,1)*算数!$G$10</f>
        <v>0</v>
      </c>
      <c r="E13" s="33">
        <f>COUNTIF(算数!H20,1)*算数!$H$10</f>
        <v>0</v>
      </c>
      <c r="F13" s="34">
        <f>COUNTIF(算数!I20,1)*算数!$I$10</f>
        <v>0</v>
      </c>
      <c r="G13" s="35">
        <f>COUNTIF(算数!J20,1)*算数!$J$10</f>
        <v>0</v>
      </c>
      <c r="H13" s="33">
        <f>COUNTIF(算数!K20,1)*算数!$K$10</f>
        <v>0</v>
      </c>
      <c r="I13" s="33">
        <f>COUNTIF(算数!L20,1)*算数!$L$10</f>
        <v>0</v>
      </c>
      <c r="J13" s="33">
        <f>COUNTIF(算数!M20,1)*算数!$M$10</f>
        <v>0</v>
      </c>
      <c r="K13" s="34">
        <f>COUNTIF(算数!N20,1)*算数!$N$10</f>
        <v>0</v>
      </c>
      <c r="L13" s="35">
        <f>COUNTIF(算数!O20,1)*算数!$O$10</f>
        <v>0</v>
      </c>
      <c r="M13" s="33">
        <f>COUNTIF(算数!P20,1)*算数!$K$10</f>
        <v>0</v>
      </c>
      <c r="N13" s="33">
        <f>COUNTIF(算数!Q20,1)*算数!$K$10</f>
        <v>0</v>
      </c>
      <c r="O13" s="33">
        <f>COUNTIF(算数!R20,1)*算数!$R$10</f>
        <v>0</v>
      </c>
      <c r="P13" s="34">
        <f>COUNTIF(算数!S20,1)*算数!$S$10</f>
        <v>0</v>
      </c>
      <c r="Q13" s="156">
        <f>COUNTIF(算数!T20,1)*算数!$T$10</f>
        <v>0</v>
      </c>
      <c r="R13" s="33">
        <f>COUNTIF(算数!U20,1)*算数!$U$10</f>
        <v>0</v>
      </c>
      <c r="S13" s="33">
        <f>COUNTIF(算数!V20,1)*算数!$V$10</f>
        <v>0</v>
      </c>
      <c r="T13" s="33">
        <f>COUNTIF(算数!W20,1)*算数!$W$10</f>
        <v>0</v>
      </c>
      <c r="U13" s="157">
        <f>COUNTIF(算数!X20,1)*算数!$X$10</f>
        <v>0</v>
      </c>
      <c r="V13" s="156">
        <f>COUNTIF(算数!Y20,1)*算数!$Y$10</f>
        <v>0</v>
      </c>
      <c r="W13" s="33">
        <f>COUNTIF(算数!Z20,1)*算数!$Z$10</f>
        <v>0</v>
      </c>
      <c r="X13" s="33">
        <f>COUNTIF(算数!AA20,1)*算数!$AA$10</f>
        <v>0</v>
      </c>
      <c r="Y13" s="33">
        <f>COUNTIF(算数!AB20,1)*算数!$AB$10</f>
        <v>0</v>
      </c>
      <c r="Z13" s="157">
        <f>COUNTIF(算数!AC20,1)*算数!$AC$10</f>
        <v>0</v>
      </c>
      <c r="AA13" s="156">
        <f>COUNTIF(算数!AD20,1)*算数!$AD$10</f>
        <v>0</v>
      </c>
      <c r="AB13" s="33">
        <f>COUNTIF(算数!AE20,1)*算数!$AE$10</f>
        <v>0</v>
      </c>
      <c r="AC13" s="33">
        <f>COUNTIF(算数!AF20,1)*算数!$AF$10</f>
        <v>0</v>
      </c>
      <c r="AD13" s="33">
        <f>COUNTIF(算数!AG20,1)*算数!$AG$10</f>
        <v>0</v>
      </c>
      <c r="AE13" s="157">
        <f>COUNTIF(算数!AH20,1)*算数!$AH$10</f>
        <v>0</v>
      </c>
      <c r="AF13" s="156">
        <f>COUNTIF(算数!AI20,1)*算数!$AI$10</f>
        <v>0</v>
      </c>
      <c r="AG13" s="33">
        <f>COUNTIF(算数!AJ20,1)*算数!$AJ$10</f>
        <v>0</v>
      </c>
      <c r="AH13" s="33">
        <f>COUNTIF(算数!AK20,1)*算数!$AK$10</f>
        <v>0</v>
      </c>
      <c r="AI13" s="33">
        <f>COUNTIF(算数!AL20,1)*算数!$AL$10</f>
        <v>0</v>
      </c>
      <c r="AJ13" s="34">
        <f>COUNTIF(算数!AM20,1)*算数!$AM$10</f>
        <v>0</v>
      </c>
      <c r="AK13" s="35">
        <f>COUNTIF(算数!AN20,1)*算数!$AN$10</f>
        <v>0</v>
      </c>
      <c r="AL13" s="33">
        <f>COUNTIF(算数!AO20,1)*算数!$AO$10</f>
        <v>0</v>
      </c>
      <c r="AM13" s="33">
        <f>COUNTIF(算数!AP20,1)*算数!$AP$10</f>
        <v>0</v>
      </c>
      <c r="AN13" s="33">
        <f>COUNTIF(算数!AQ20,1)*算数!$AQ$10</f>
        <v>0</v>
      </c>
      <c r="AO13" s="34">
        <f>COUNTIF(算数!AR20,1)*算数!$AR$10</f>
        <v>0</v>
      </c>
      <c r="AP13" s="35">
        <f>COUNTIF(算数!AS20,1)*算数!$AS$10</f>
        <v>0</v>
      </c>
      <c r="AQ13" s="33">
        <f>COUNTIF(算数!AT20,1)*算数!$AT$10</f>
        <v>0</v>
      </c>
      <c r="AR13" s="33">
        <f>COUNTIF(算数!AU20,1)*算数!$AU$10</f>
        <v>0</v>
      </c>
      <c r="AS13" s="33">
        <f>COUNTIF(算数!AV20,1)*算数!$AV$10</f>
        <v>0</v>
      </c>
      <c r="AT13" s="34">
        <f>COUNTIF(算数!AW20,1)*算数!$AW$10</f>
        <v>0</v>
      </c>
      <c r="AU13" s="35">
        <f>COUNTIF(算数!AX20,1)*算数!$AX$10</f>
        <v>0</v>
      </c>
      <c r="AV13" s="33">
        <f>COUNTIF(算数!AY20,1)*算数!$AY$10</f>
        <v>0</v>
      </c>
      <c r="AW13" s="33">
        <f>COUNTIF(算数!AZ20,1)*算数!$AZ$10</f>
        <v>0</v>
      </c>
      <c r="AX13" s="33">
        <f>COUNTIF(算数!BA20,1)*算数!$BA$10</f>
        <v>0</v>
      </c>
      <c r="AY13" s="34">
        <f>COUNTIF(算数!BB20,1)*算数!$BB$10</f>
        <v>0</v>
      </c>
      <c r="AZ13" s="372">
        <f t="shared" si="0"/>
        <v>0</v>
      </c>
      <c r="BA13" s="120"/>
      <c r="BC13" s="7" t="s">
        <v>63</v>
      </c>
      <c r="BD13" s="723">
        <f>算数!N58</f>
        <v>0</v>
      </c>
      <c r="BF13" s="7" t="s">
        <v>63</v>
      </c>
      <c r="BG13" s="720">
        <v>63.1</v>
      </c>
      <c r="BI13" s="460">
        <v>10</v>
      </c>
      <c r="BJ13" s="820">
        <v>4</v>
      </c>
      <c r="BK13" s="812"/>
      <c r="BL13" s="203" t="s">
        <v>231</v>
      </c>
      <c r="BM13" s="474" t="s">
        <v>334</v>
      </c>
      <c r="BO13" s="2"/>
    </row>
    <row r="14" spans="1:67" ht="50.25" customHeight="1" x14ac:dyDescent="0.15">
      <c r="A14" s="309">
        <v>11</v>
      </c>
      <c r="B14" s="158">
        <f>COUNTIF(算数!E21,1)*算数!$E$10</f>
        <v>0</v>
      </c>
      <c r="C14" s="155">
        <f>COUNTIF(算数!F21,1)*算数!$F$10</f>
        <v>0</v>
      </c>
      <c r="D14" s="155">
        <f>COUNTIF(算数!G21,1)*算数!$G$10</f>
        <v>0</v>
      </c>
      <c r="E14" s="155">
        <f>COUNTIF(算数!H21,1)*算数!$H$10</f>
        <v>0</v>
      </c>
      <c r="F14" s="159">
        <f>COUNTIF(算数!I21,1)*算数!$I$10</f>
        <v>0</v>
      </c>
      <c r="G14" s="162">
        <f>COUNTIF(算数!J21,1)*算数!$J$10</f>
        <v>0</v>
      </c>
      <c r="H14" s="155">
        <f>COUNTIF(算数!K21,1)*算数!$K$10</f>
        <v>0</v>
      </c>
      <c r="I14" s="155">
        <f>COUNTIF(算数!L21,1)*算数!$L$10</f>
        <v>0</v>
      </c>
      <c r="J14" s="155">
        <f>COUNTIF(算数!M21,1)*算数!$M$10</f>
        <v>0</v>
      </c>
      <c r="K14" s="159">
        <f>COUNTIF(算数!N21,1)*算数!$N$10</f>
        <v>0</v>
      </c>
      <c r="L14" s="162">
        <f>COUNTIF(算数!O21,1)*算数!$O$10</f>
        <v>0</v>
      </c>
      <c r="M14" s="155">
        <f>COUNTIF(算数!P21,1)*算数!$K$10</f>
        <v>0</v>
      </c>
      <c r="N14" s="155">
        <f>COUNTIF(算数!Q21,1)*算数!$K$10</f>
        <v>0</v>
      </c>
      <c r="O14" s="155">
        <f>COUNTIF(算数!R21,1)*算数!$R$10</f>
        <v>0</v>
      </c>
      <c r="P14" s="159">
        <f>COUNTIF(算数!S21,1)*算数!$S$10</f>
        <v>0</v>
      </c>
      <c r="Q14" s="160">
        <f>COUNTIF(算数!T21,1)*算数!$T$10</f>
        <v>0</v>
      </c>
      <c r="R14" s="155">
        <f>COUNTIF(算数!U21,1)*算数!$U$10</f>
        <v>0</v>
      </c>
      <c r="S14" s="155">
        <f>COUNTIF(算数!V21,1)*算数!$V$10</f>
        <v>0</v>
      </c>
      <c r="T14" s="155">
        <f>COUNTIF(算数!W21,1)*算数!$W$10</f>
        <v>0</v>
      </c>
      <c r="U14" s="161">
        <f>COUNTIF(算数!X21,1)*算数!$X$10</f>
        <v>0</v>
      </c>
      <c r="V14" s="160">
        <f>COUNTIF(算数!Y21,1)*算数!$Y$10</f>
        <v>0</v>
      </c>
      <c r="W14" s="155">
        <f>COUNTIF(算数!Z21,1)*算数!$Z$10</f>
        <v>0</v>
      </c>
      <c r="X14" s="155">
        <f>COUNTIF(算数!AA21,1)*算数!$AA$10</f>
        <v>0</v>
      </c>
      <c r="Y14" s="155">
        <f>COUNTIF(算数!AB21,1)*算数!$AB$10</f>
        <v>0</v>
      </c>
      <c r="Z14" s="161">
        <f>COUNTIF(算数!AC21,1)*算数!$AC$10</f>
        <v>0</v>
      </c>
      <c r="AA14" s="160">
        <f>COUNTIF(算数!AD21,1)*算数!$AD$10</f>
        <v>0</v>
      </c>
      <c r="AB14" s="155">
        <f>COUNTIF(算数!AE21,1)*算数!$AE$10</f>
        <v>0</v>
      </c>
      <c r="AC14" s="155">
        <f>COUNTIF(算数!AF21,1)*算数!$AF$10</f>
        <v>0</v>
      </c>
      <c r="AD14" s="155">
        <f>COUNTIF(算数!AG21,1)*算数!$AG$10</f>
        <v>0</v>
      </c>
      <c r="AE14" s="161">
        <f>COUNTIF(算数!AH21,1)*算数!$AH$10</f>
        <v>0</v>
      </c>
      <c r="AF14" s="160">
        <f>COUNTIF(算数!AI21,1)*算数!$AI$10</f>
        <v>0</v>
      </c>
      <c r="AG14" s="155">
        <f>COUNTIF(算数!AJ21,1)*算数!$AJ$10</f>
        <v>0</v>
      </c>
      <c r="AH14" s="155">
        <f>COUNTIF(算数!AK21,1)*算数!$AK$10</f>
        <v>0</v>
      </c>
      <c r="AI14" s="155">
        <f>COUNTIF(算数!AL21,1)*算数!$AL$10</f>
        <v>0</v>
      </c>
      <c r="AJ14" s="159">
        <f>COUNTIF(算数!AM21,1)*算数!$AM$10</f>
        <v>0</v>
      </c>
      <c r="AK14" s="162">
        <f>COUNTIF(算数!AN21,1)*算数!$AN$10</f>
        <v>0</v>
      </c>
      <c r="AL14" s="155">
        <f>COUNTIF(算数!AO21,1)*算数!$AO$10</f>
        <v>0</v>
      </c>
      <c r="AM14" s="155">
        <f>COUNTIF(算数!AP21,1)*算数!$AP$10</f>
        <v>0</v>
      </c>
      <c r="AN14" s="155">
        <f>COUNTIF(算数!AQ21,1)*算数!$AQ$10</f>
        <v>0</v>
      </c>
      <c r="AO14" s="159">
        <f>COUNTIF(算数!AR21,1)*算数!$AR$10</f>
        <v>0</v>
      </c>
      <c r="AP14" s="162">
        <f>COUNTIF(算数!AS21,1)*算数!$AS$10</f>
        <v>0</v>
      </c>
      <c r="AQ14" s="155">
        <f>COUNTIF(算数!AT21,1)*算数!$AT$10</f>
        <v>0</v>
      </c>
      <c r="AR14" s="155">
        <f>COUNTIF(算数!AU21,1)*算数!$AU$10</f>
        <v>0</v>
      </c>
      <c r="AS14" s="155">
        <f>COUNTIF(算数!AV21,1)*算数!$AV$10</f>
        <v>0</v>
      </c>
      <c r="AT14" s="159">
        <f>COUNTIF(算数!AW21,1)*算数!$AW$10</f>
        <v>0</v>
      </c>
      <c r="AU14" s="162">
        <f>COUNTIF(算数!AX21,1)*算数!$AX$10</f>
        <v>0</v>
      </c>
      <c r="AV14" s="155">
        <f>COUNTIF(算数!AY21,1)*算数!$AY$10</f>
        <v>0</v>
      </c>
      <c r="AW14" s="155">
        <f>COUNTIF(算数!AZ21,1)*算数!$AZ$10</f>
        <v>0</v>
      </c>
      <c r="AX14" s="155">
        <f>COUNTIF(算数!BA21,1)*算数!$BA$10</f>
        <v>0</v>
      </c>
      <c r="AY14" s="159">
        <f>COUNTIF(算数!BB21,1)*算数!$BB$10</f>
        <v>0</v>
      </c>
      <c r="AZ14" s="371">
        <f t="shared" si="0"/>
        <v>0</v>
      </c>
      <c r="BA14" s="120"/>
      <c r="BC14" s="7" t="s">
        <v>64</v>
      </c>
      <c r="BD14" s="723">
        <f>算数!O58</f>
        <v>0</v>
      </c>
      <c r="BF14" s="7" t="s">
        <v>64</v>
      </c>
      <c r="BG14" s="720">
        <v>84.2</v>
      </c>
      <c r="BI14" s="460">
        <v>11</v>
      </c>
      <c r="BJ14" s="820">
        <v>5</v>
      </c>
      <c r="BK14" s="814" t="s">
        <v>211</v>
      </c>
      <c r="BL14" s="203" t="s">
        <v>231</v>
      </c>
      <c r="BM14" s="474" t="s">
        <v>335</v>
      </c>
      <c r="BO14" s="2"/>
    </row>
    <row r="15" spans="1:67" ht="50.25" customHeight="1" thickBot="1" x14ac:dyDescent="0.2">
      <c r="A15" s="311">
        <v>12</v>
      </c>
      <c r="B15" s="36">
        <f>COUNTIF(算数!E22,1)*算数!$E$10</f>
        <v>0</v>
      </c>
      <c r="C15" s="37">
        <f>COUNTIF(算数!F22,1)*算数!$F$10</f>
        <v>0</v>
      </c>
      <c r="D15" s="37">
        <f>COUNTIF(算数!G22,1)*算数!$G$10</f>
        <v>0</v>
      </c>
      <c r="E15" s="37">
        <f>COUNTIF(算数!H22,1)*算数!$H$10</f>
        <v>0</v>
      </c>
      <c r="F15" s="38">
        <f>COUNTIF(算数!I22,1)*算数!$I$10</f>
        <v>0</v>
      </c>
      <c r="G15" s="39">
        <f>COUNTIF(算数!J22,1)*算数!$J$10</f>
        <v>0</v>
      </c>
      <c r="H15" s="37">
        <f>COUNTIF(算数!K22,1)*算数!$K$10</f>
        <v>0</v>
      </c>
      <c r="I15" s="37">
        <f>COUNTIF(算数!L22,1)*算数!$L$10</f>
        <v>0</v>
      </c>
      <c r="J15" s="37">
        <f>COUNTIF(算数!M22,1)*算数!$M$10</f>
        <v>0</v>
      </c>
      <c r="K15" s="38">
        <f>COUNTIF(算数!N22,1)*算数!$N$10</f>
        <v>0</v>
      </c>
      <c r="L15" s="39">
        <f>COUNTIF(算数!O22,1)*算数!$O$10</f>
        <v>0</v>
      </c>
      <c r="M15" s="37">
        <f>COUNTIF(算数!P22,1)*算数!$K$10</f>
        <v>0</v>
      </c>
      <c r="N15" s="37">
        <f>COUNTIF(算数!Q22,1)*算数!$K$10</f>
        <v>0</v>
      </c>
      <c r="O15" s="37">
        <f>COUNTIF(算数!R22,1)*算数!$R$10</f>
        <v>0</v>
      </c>
      <c r="P15" s="38">
        <f>COUNTIF(算数!S22,1)*算数!$S$10</f>
        <v>0</v>
      </c>
      <c r="Q15" s="163">
        <f>COUNTIF(算数!T22,1)*算数!$T$10</f>
        <v>0</v>
      </c>
      <c r="R15" s="37">
        <f>COUNTIF(算数!U22,1)*算数!$U$10</f>
        <v>0</v>
      </c>
      <c r="S15" s="37">
        <f>COUNTIF(算数!V22,1)*算数!$V$10</f>
        <v>0</v>
      </c>
      <c r="T15" s="37">
        <f>COUNTIF(算数!W22,1)*算数!$W$10</f>
        <v>0</v>
      </c>
      <c r="U15" s="164">
        <f>COUNTIF(算数!X22,1)*算数!$X$10</f>
        <v>0</v>
      </c>
      <c r="V15" s="163">
        <f>COUNTIF(算数!Y22,1)*算数!$Y$10</f>
        <v>0</v>
      </c>
      <c r="W15" s="37">
        <f>COUNTIF(算数!Z22,1)*算数!$Z$10</f>
        <v>0</v>
      </c>
      <c r="X15" s="37">
        <f>COUNTIF(算数!AA22,1)*算数!$AA$10</f>
        <v>0</v>
      </c>
      <c r="Y15" s="37">
        <f>COUNTIF(算数!AB22,1)*算数!$AB$10</f>
        <v>0</v>
      </c>
      <c r="Z15" s="164">
        <f>COUNTIF(算数!AC22,1)*算数!$AC$10</f>
        <v>0</v>
      </c>
      <c r="AA15" s="163">
        <f>COUNTIF(算数!AD22,1)*算数!$AD$10</f>
        <v>0</v>
      </c>
      <c r="AB15" s="37">
        <f>COUNTIF(算数!AE22,1)*算数!$AE$10</f>
        <v>0</v>
      </c>
      <c r="AC15" s="37">
        <f>COUNTIF(算数!AF22,1)*算数!$AF$10</f>
        <v>0</v>
      </c>
      <c r="AD15" s="37">
        <f>COUNTIF(算数!AG22,1)*算数!$AG$10</f>
        <v>0</v>
      </c>
      <c r="AE15" s="164">
        <f>COUNTIF(算数!AH22,1)*算数!$AH$10</f>
        <v>0</v>
      </c>
      <c r="AF15" s="163">
        <f>COUNTIF(算数!AI22,1)*算数!$AI$10</f>
        <v>0</v>
      </c>
      <c r="AG15" s="37">
        <f>COUNTIF(算数!AJ22,1)*算数!$AJ$10</f>
        <v>0</v>
      </c>
      <c r="AH15" s="37">
        <f>COUNTIF(算数!AK22,1)*算数!$AK$10</f>
        <v>0</v>
      </c>
      <c r="AI15" s="37">
        <f>COUNTIF(算数!AL22,1)*算数!$AL$10</f>
        <v>0</v>
      </c>
      <c r="AJ15" s="38">
        <f>COUNTIF(算数!AM22,1)*算数!$AM$10</f>
        <v>0</v>
      </c>
      <c r="AK15" s="39">
        <f>COUNTIF(算数!AN22,1)*算数!$AN$10</f>
        <v>0</v>
      </c>
      <c r="AL15" s="37">
        <f>COUNTIF(算数!AO22,1)*算数!$AO$10</f>
        <v>0</v>
      </c>
      <c r="AM15" s="37">
        <f>COUNTIF(算数!AP22,1)*算数!$AP$10</f>
        <v>0</v>
      </c>
      <c r="AN15" s="37">
        <f>COUNTIF(算数!AQ22,1)*算数!$AQ$10</f>
        <v>0</v>
      </c>
      <c r="AO15" s="38">
        <f>COUNTIF(算数!AR22,1)*算数!$AR$10</f>
        <v>0</v>
      </c>
      <c r="AP15" s="39">
        <f>COUNTIF(算数!AS22,1)*算数!$AS$10</f>
        <v>0</v>
      </c>
      <c r="AQ15" s="37">
        <f>COUNTIF(算数!AT22,1)*算数!$AT$10</f>
        <v>0</v>
      </c>
      <c r="AR15" s="37">
        <f>COUNTIF(算数!AU22,1)*算数!$AU$10</f>
        <v>0</v>
      </c>
      <c r="AS15" s="37">
        <f>COUNTIF(算数!AV22,1)*算数!$AV$10</f>
        <v>0</v>
      </c>
      <c r="AT15" s="38">
        <f>COUNTIF(算数!AW22,1)*算数!$AW$10</f>
        <v>0</v>
      </c>
      <c r="AU15" s="39">
        <f>COUNTIF(算数!AX22,1)*算数!$AX$10</f>
        <v>0</v>
      </c>
      <c r="AV15" s="37">
        <f>COUNTIF(算数!AY22,1)*算数!$AY$10</f>
        <v>0</v>
      </c>
      <c r="AW15" s="37">
        <f>COUNTIF(算数!AZ22,1)*算数!$AZ$10</f>
        <v>0</v>
      </c>
      <c r="AX15" s="37">
        <f>COUNTIF(算数!BA22,1)*算数!$BA$10</f>
        <v>0</v>
      </c>
      <c r="AY15" s="38">
        <f>COUNTIF(算数!BB22,1)*算数!$BB$10</f>
        <v>0</v>
      </c>
      <c r="AZ15" s="374">
        <f t="shared" si="0"/>
        <v>0</v>
      </c>
      <c r="BA15" s="120"/>
      <c r="BC15" s="7" t="s">
        <v>65</v>
      </c>
      <c r="BD15" s="723">
        <f>算数!P58</f>
        <v>0</v>
      </c>
      <c r="BF15" s="7" t="s">
        <v>65</v>
      </c>
      <c r="BG15" s="720">
        <v>83</v>
      </c>
      <c r="BI15" s="460">
        <v>12</v>
      </c>
      <c r="BJ15" s="819">
        <v>5</v>
      </c>
      <c r="BK15" s="814" t="s">
        <v>212</v>
      </c>
      <c r="BL15" s="203" t="s">
        <v>231</v>
      </c>
      <c r="BM15" s="474" t="s">
        <v>336</v>
      </c>
      <c r="BO15" s="2"/>
    </row>
    <row r="16" spans="1:67" ht="50.25" customHeight="1" x14ac:dyDescent="0.15">
      <c r="A16" s="114">
        <v>13</v>
      </c>
      <c r="B16" s="26">
        <f>COUNTIF(算数!E23,1)*算数!$E$10</f>
        <v>0</v>
      </c>
      <c r="C16" s="27">
        <f>COUNTIF(算数!F23,1)*算数!$F$10</f>
        <v>0</v>
      </c>
      <c r="D16" s="27">
        <f>COUNTIF(算数!G23,1)*算数!$G$10</f>
        <v>0</v>
      </c>
      <c r="E16" s="27">
        <f>COUNTIF(算数!H23,1)*算数!$H$10</f>
        <v>0</v>
      </c>
      <c r="F16" s="30">
        <f>COUNTIF(算数!I23,1)*算数!$I$10</f>
        <v>0</v>
      </c>
      <c r="G16" s="137">
        <f>COUNTIF(算数!J23,1)*算数!$J$10</f>
        <v>0</v>
      </c>
      <c r="H16" s="29">
        <f>COUNTIF(算数!K23,1)*算数!$K$10</f>
        <v>0</v>
      </c>
      <c r="I16" s="29">
        <f>COUNTIF(算数!L23,1)*算数!$L$10</f>
        <v>0</v>
      </c>
      <c r="J16" s="29">
        <f>COUNTIF(算数!M23,1)*算数!$M$10</f>
        <v>0</v>
      </c>
      <c r="K16" s="30">
        <f>COUNTIF(算数!N23,1)*算数!$N$10</f>
        <v>0</v>
      </c>
      <c r="L16" s="137">
        <f>COUNTIF(算数!O23,1)*算数!$O$10</f>
        <v>0</v>
      </c>
      <c r="M16" s="29">
        <f>COUNTIF(算数!P23,1)*算数!$K$10</f>
        <v>0</v>
      </c>
      <c r="N16" s="29">
        <f>COUNTIF(算数!Q23,1)*算数!$K$10</f>
        <v>0</v>
      </c>
      <c r="O16" s="29">
        <f>COUNTIF(算数!R23,1)*算数!$R$10</f>
        <v>0</v>
      </c>
      <c r="P16" s="30">
        <f>COUNTIF(算数!S23,1)*算数!$S$10</f>
        <v>0</v>
      </c>
      <c r="Q16" s="153">
        <f>COUNTIF(算数!T23,1)*算数!$T$10</f>
        <v>0</v>
      </c>
      <c r="R16" s="29">
        <f>COUNTIF(算数!U23,1)*算数!$U$10</f>
        <v>0</v>
      </c>
      <c r="S16" s="29">
        <f>COUNTIF(算数!V23,1)*算数!$V$10</f>
        <v>0</v>
      </c>
      <c r="T16" s="29">
        <f>COUNTIF(算数!W23,1)*算数!$W$10</f>
        <v>0</v>
      </c>
      <c r="U16" s="154">
        <f>COUNTIF(算数!X23,1)*算数!$X$10</f>
        <v>0</v>
      </c>
      <c r="V16" s="153">
        <f>COUNTIF(算数!Y23,1)*算数!$Y$10</f>
        <v>0</v>
      </c>
      <c r="W16" s="29">
        <f>COUNTIF(算数!Z23,1)*算数!$Z$10</f>
        <v>0</v>
      </c>
      <c r="X16" s="29">
        <f>COUNTIF(算数!AA23,1)*算数!$AA$10</f>
        <v>0</v>
      </c>
      <c r="Y16" s="29">
        <f>COUNTIF(算数!AB23,1)*算数!$AB$10</f>
        <v>0</v>
      </c>
      <c r="Z16" s="154">
        <f>COUNTIF(算数!AC23,1)*算数!$AC$10</f>
        <v>0</v>
      </c>
      <c r="AA16" s="153">
        <f>COUNTIF(算数!AD23,1)*算数!$AD$10</f>
        <v>0</v>
      </c>
      <c r="AB16" s="29">
        <f>COUNTIF(算数!AE23,1)*算数!$AE$10</f>
        <v>0</v>
      </c>
      <c r="AC16" s="29">
        <f>COUNTIF(算数!AF23,1)*算数!$AF$10</f>
        <v>0</v>
      </c>
      <c r="AD16" s="29">
        <f>COUNTIF(算数!AG23,1)*算数!$AG$10</f>
        <v>0</v>
      </c>
      <c r="AE16" s="154">
        <f>COUNTIF(算数!AH23,1)*算数!$AH$10</f>
        <v>0</v>
      </c>
      <c r="AF16" s="153">
        <f>COUNTIF(算数!AI23,1)*算数!$AI$10</f>
        <v>0</v>
      </c>
      <c r="AG16" s="29">
        <f>COUNTIF(算数!AJ23,1)*算数!$AJ$10</f>
        <v>0</v>
      </c>
      <c r="AH16" s="27">
        <f>COUNTIF(算数!AK23,1)*算数!$AK$10</f>
        <v>0</v>
      </c>
      <c r="AI16" s="27">
        <f>COUNTIF(算数!AL23,1)*算数!$AL$10</f>
        <v>0</v>
      </c>
      <c r="AJ16" s="30">
        <f>COUNTIF(算数!AM23,1)*算数!$AM$10</f>
        <v>0</v>
      </c>
      <c r="AK16" s="137">
        <f>COUNTIF(算数!AN23,1)*算数!$AN$10</f>
        <v>0</v>
      </c>
      <c r="AL16" s="29">
        <f>COUNTIF(算数!AO23,1)*算数!$AO$10</f>
        <v>0</v>
      </c>
      <c r="AM16" s="29">
        <f>COUNTIF(算数!AP23,1)*算数!$AP$10</f>
        <v>0</v>
      </c>
      <c r="AN16" s="29">
        <f>COUNTIF(算数!AQ23,1)*算数!$AQ$10</f>
        <v>0</v>
      </c>
      <c r="AO16" s="30">
        <f>COUNTIF(算数!AR23,1)*算数!$AR$10</f>
        <v>0</v>
      </c>
      <c r="AP16" s="31">
        <f>COUNTIF(算数!AS23,1)*算数!$AS$10</f>
        <v>0</v>
      </c>
      <c r="AQ16" s="27">
        <f>COUNTIF(算数!AT23,1)*算数!$AT$10</f>
        <v>0</v>
      </c>
      <c r="AR16" s="27">
        <f>COUNTIF(算数!AU23,1)*算数!$AU$10</f>
        <v>0</v>
      </c>
      <c r="AS16" s="27">
        <f>COUNTIF(算数!AV23,1)*算数!$AV$10</f>
        <v>0</v>
      </c>
      <c r="AT16" s="30">
        <f>COUNTIF(算数!AW23,1)*算数!$AW$10</f>
        <v>0</v>
      </c>
      <c r="AU16" s="137">
        <f>COUNTIF(算数!AX23,1)*算数!$AX$10</f>
        <v>0</v>
      </c>
      <c r="AV16" s="29">
        <f>COUNTIF(算数!AY23,1)*算数!$AY$10</f>
        <v>0</v>
      </c>
      <c r="AW16" s="27">
        <f>COUNTIF(算数!AZ23,1)*算数!$AZ$10</f>
        <v>0</v>
      </c>
      <c r="AX16" s="27">
        <f>COUNTIF(算数!BA23,1)*算数!$BA$10</f>
        <v>0</v>
      </c>
      <c r="AY16" s="28">
        <f>COUNTIF(算数!BB23,1)*算数!$BB$10</f>
        <v>0</v>
      </c>
      <c r="AZ16" s="372">
        <f t="shared" si="0"/>
        <v>0</v>
      </c>
      <c r="BA16" s="120"/>
      <c r="BC16" s="7" t="s">
        <v>66</v>
      </c>
      <c r="BD16" s="723">
        <f>算数!Q58</f>
        <v>0</v>
      </c>
      <c r="BF16" s="7" t="s">
        <v>66</v>
      </c>
      <c r="BG16" s="720">
        <v>71.5</v>
      </c>
      <c r="BI16" s="460">
        <v>13</v>
      </c>
      <c r="BJ16" s="819">
        <v>6</v>
      </c>
      <c r="BK16" s="814"/>
      <c r="BL16" s="204" t="s">
        <v>261</v>
      </c>
      <c r="BM16" s="474" t="s">
        <v>262</v>
      </c>
      <c r="BO16" s="2"/>
    </row>
    <row r="17" spans="1:67" ht="50.25" customHeight="1" thickBot="1" x14ac:dyDescent="0.2">
      <c r="A17" s="307">
        <v>14</v>
      </c>
      <c r="B17" s="32">
        <f>COUNTIF(算数!E24,1)*算数!$E$10</f>
        <v>0</v>
      </c>
      <c r="C17" s="33">
        <f>COUNTIF(算数!F24,1)*算数!$F$10</f>
        <v>0</v>
      </c>
      <c r="D17" s="33">
        <f>COUNTIF(算数!G24,1)*算数!$G$10</f>
        <v>0</v>
      </c>
      <c r="E17" s="33">
        <f>COUNTIF(算数!H24,1)*算数!$H$10</f>
        <v>0</v>
      </c>
      <c r="F17" s="34">
        <f>COUNTIF(算数!I24,1)*算数!$I$10</f>
        <v>0</v>
      </c>
      <c r="G17" s="35">
        <f>COUNTIF(算数!J24,1)*算数!$J$10</f>
        <v>0</v>
      </c>
      <c r="H17" s="33">
        <f>COUNTIF(算数!K24,1)*算数!$K$10</f>
        <v>0</v>
      </c>
      <c r="I17" s="33">
        <f>COUNTIF(算数!L24,1)*算数!$L$10</f>
        <v>0</v>
      </c>
      <c r="J17" s="33">
        <f>COUNTIF(算数!M24,1)*算数!$M$10</f>
        <v>0</v>
      </c>
      <c r="K17" s="34">
        <f>COUNTIF(算数!N24,1)*算数!$N$10</f>
        <v>0</v>
      </c>
      <c r="L17" s="35">
        <f>COUNTIF(算数!O24,1)*算数!$O$10</f>
        <v>0</v>
      </c>
      <c r="M17" s="33">
        <f>COUNTIF(算数!P24,1)*算数!$K$10</f>
        <v>0</v>
      </c>
      <c r="N17" s="33">
        <f>COUNTIF(算数!Q24,1)*算数!$K$10</f>
        <v>0</v>
      </c>
      <c r="O17" s="33">
        <f>COUNTIF(算数!R24,1)*算数!$R$10</f>
        <v>0</v>
      </c>
      <c r="P17" s="34">
        <f>COUNTIF(算数!S24,1)*算数!$S$10</f>
        <v>0</v>
      </c>
      <c r="Q17" s="156">
        <f>COUNTIF(算数!T24,1)*算数!$T$10</f>
        <v>0</v>
      </c>
      <c r="R17" s="33">
        <f>COUNTIF(算数!U24,1)*算数!$U$10</f>
        <v>0</v>
      </c>
      <c r="S17" s="33">
        <f>COUNTIF(算数!V24,1)*算数!$V$10</f>
        <v>0</v>
      </c>
      <c r="T17" s="33">
        <f>COUNTIF(算数!W24,1)*算数!$W$10</f>
        <v>0</v>
      </c>
      <c r="U17" s="157">
        <f>COUNTIF(算数!X24,1)*算数!$X$10</f>
        <v>0</v>
      </c>
      <c r="V17" s="156">
        <f>COUNTIF(算数!Y24,1)*算数!$Y$10</f>
        <v>0</v>
      </c>
      <c r="W17" s="33">
        <f>COUNTIF(算数!Z24,1)*算数!$Z$10</f>
        <v>0</v>
      </c>
      <c r="X17" s="33">
        <f>COUNTIF(算数!AA24,1)*算数!$AA$10</f>
        <v>0</v>
      </c>
      <c r="Y17" s="33">
        <f>COUNTIF(算数!AB24,1)*算数!$AB$10</f>
        <v>0</v>
      </c>
      <c r="Z17" s="157">
        <f>COUNTIF(算数!AC24,1)*算数!$AC$10</f>
        <v>0</v>
      </c>
      <c r="AA17" s="156">
        <f>COUNTIF(算数!AD24,1)*算数!$AD$10</f>
        <v>0</v>
      </c>
      <c r="AB17" s="33">
        <f>COUNTIF(算数!AE24,1)*算数!$AE$10</f>
        <v>0</v>
      </c>
      <c r="AC17" s="33">
        <f>COUNTIF(算数!AF24,1)*算数!$AF$10</f>
        <v>0</v>
      </c>
      <c r="AD17" s="33">
        <f>COUNTIF(算数!AG24,1)*算数!$AG$10</f>
        <v>0</v>
      </c>
      <c r="AE17" s="157">
        <f>COUNTIF(算数!AH24,1)*算数!$AH$10</f>
        <v>0</v>
      </c>
      <c r="AF17" s="156">
        <f>COUNTIF(算数!AI24,1)*算数!$AI$10</f>
        <v>0</v>
      </c>
      <c r="AG17" s="33">
        <f>COUNTIF(算数!AJ24,1)*算数!$AJ$10</f>
        <v>0</v>
      </c>
      <c r="AH17" s="33">
        <f>COUNTIF(算数!AK24,1)*算数!$AK$10</f>
        <v>0</v>
      </c>
      <c r="AI17" s="33">
        <f>COUNTIF(算数!AL24,1)*算数!$AL$10</f>
        <v>0</v>
      </c>
      <c r="AJ17" s="34">
        <f>COUNTIF(算数!AM24,1)*算数!$AM$10</f>
        <v>0</v>
      </c>
      <c r="AK17" s="35">
        <f>COUNTIF(算数!AN24,1)*算数!$AN$10</f>
        <v>0</v>
      </c>
      <c r="AL17" s="33">
        <f>COUNTIF(算数!AO24,1)*算数!$AO$10</f>
        <v>0</v>
      </c>
      <c r="AM17" s="33">
        <f>COUNTIF(算数!AP24,1)*算数!$AP$10</f>
        <v>0</v>
      </c>
      <c r="AN17" s="33">
        <f>COUNTIF(算数!AQ24,1)*算数!$AQ$10</f>
        <v>0</v>
      </c>
      <c r="AO17" s="34">
        <f>COUNTIF(算数!AR24,1)*算数!$AR$10</f>
        <v>0</v>
      </c>
      <c r="AP17" s="35">
        <f>COUNTIF(算数!AS24,1)*算数!$AS$10</f>
        <v>0</v>
      </c>
      <c r="AQ17" s="33">
        <f>COUNTIF(算数!AT24,1)*算数!$AT$10</f>
        <v>0</v>
      </c>
      <c r="AR17" s="33">
        <f>COUNTIF(算数!AU24,1)*算数!$AU$10</f>
        <v>0</v>
      </c>
      <c r="AS17" s="33">
        <f>COUNTIF(算数!AV24,1)*算数!$AV$10</f>
        <v>0</v>
      </c>
      <c r="AT17" s="34">
        <f>COUNTIF(算数!AW24,1)*算数!$AW$10</f>
        <v>0</v>
      </c>
      <c r="AU17" s="35">
        <f>COUNTIF(算数!AX24,1)*算数!$AX$10</f>
        <v>0</v>
      </c>
      <c r="AV17" s="33">
        <f>COUNTIF(算数!AY24,1)*算数!$AY$10</f>
        <v>0</v>
      </c>
      <c r="AW17" s="33">
        <f>COUNTIF(算数!AZ24,1)*算数!$AZ$10</f>
        <v>0</v>
      </c>
      <c r="AX17" s="33">
        <f>COUNTIF(算数!BA24,1)*算数!$BA$10</f>
        <v>0</v>
      </c>
      <c r="AY17" s="34">
        <f>COUNTIF(算数!BB24,1)*算数!$BB$10</f>
        <v>0</v>
      </c>
      <c r="AZ17" s="373">
        <f t="shared" si="0"/>
        <v>0</v>
      </c>
      <c r="BA17" s="120"/>
      <c r="BC17" s="7" t="s">
        <v>67</v>
      </c>
      <c r="BD17" s="723">
        <f>算数!R58</f>
        <v>0</v>
      </c>
      <c r="BF17" s="7" t="s">
        <v>67</v>
      </c>
      <c r="BG17" s="720">
        <v>85.5</v>
      </c>
      <c r="BI17" s="460">
        <v>14</v>
      </c>
      <c r="BJ17" s="819">
        <v>7</v>
      </c>
      <c r="BK17" s="817"/>
      <c r="BL17" s="204" t="s">
        <v>261</v>
      </c>
      <c r="BM17" s="474" t="s">
        <v>337</v>
      </c>
      <c r="BO17" s="2"/>
    </row>
    <row r="18" spans="1:67" ht="50.25" customHeight="1" x14ac:dyDescent="0.15">
      <c r="A18" s="309">
        <v>15</v>
      </c>
      <c r="B18" s="158">
        <f>COUNTIF(算数!E25,1)*算数!$E$10</f>
        <v>0</v>
      </c>
      <c r="C18" s="155">
        <f>COUNTIF(算数!F25,1)*算数!$F$10</f>
        <v>0</v>
      </c>
      <c r="D18" s="155">
        <f>COUNTIF(算数!G25,1)*算数!$G$10</f>
        <v>0</v>
      </c>
      <c r="E18" s="155">
        <f>COUNTIF(算数!H25,1)*算数!$H$10</f>
        <v>0</v>
      </c>
      <c r="F18" s="159">
        <f>COUNTIF(算数!I25,1)*算数!$I$10</f>
        <v>0</v>
      </c>
      <c r="G18" s="162">
        <f>COUNTIF(算数!J25,1)*算数!$J$10</f>
        <v>0</v>
      </c>
      <c r="H18" s="155">
        <f>COUNTIF(算数!K25,1)*算数!$K$10</f>
        <v>0</v>
      </c>
      <c r="I18" s="155">
        <f>COUNTIF(算数!L25,1)*算数!$L$10</f>
        <v>0</v>
      </c>
      <c r="J18" s="155">
        <f>COUNTIF(算数!M25,1)*算数!$M$10</f>
        <v>0</v>
      </c>
      <c r="K18" s="159">
        <f>COUNTIF(算数!N25,1)*算数!$N$10</f>
        <v>0</v>
      </c>
      <c r="L18" s="162">
        <f>COUNTIF(算数!O25,1)*算数!$O$10</f>
        <v>0</v>
      </c>
      <c r="M18" s="155">
        <f>COUNTIF(算数!P25,1)*算数!$K$10</f>
        <v>0</v>
      </c>
      <c r="N18" s="155">
        <f>COUNTIF(算数!Q25,1)*算数!$K$10</f>
        <v>0</v>
      </c>
      <c r="O18" s="155">
        <f>COUNTIF(算数!R25,1)*算数!$R$10</f>
        <v>0</v>
      </c>
      <c r="P18" s="159">
        <f>COUNTIF(算数!S25,1)*算数!$S$10</f>
        <v>0</v>
      </c>
      <c r="Q18" s="160">
        <f>COUNTIF(算数!T25,1)*算数!$T$10</f>
        <v>0</v>
      </c>
      <c r="R18" s="155">
        <f>COUNTIF(算数!U25,1)*算数!$U$10</f>
        <v>0</v>
      </c>
      <c r="S18" s="155">
        <f>COUNTIF(算数!V25,1)*算数!$V$10</f>
        <v>0</v>
      </c>
      <c r="T18" s="155">
        <f>COUNTIF(算数!W25,1)*算数!$W$10</f>
        <v>0</v>
      </c>
      <c r="U18" s="161">
        <f>COUNTIF(算数!X25,1)*算数!$X$10</f>
        <v>0</v>
      </c>
      <c r="V18" s="160">
        <f>COUNTIF(算数!Y25,1)*算数!$Y$10</f>
        <v>0</v>
      </c>
      <c r="W18" s="155">
        <f>COUNTIF(算数!Z25,1)*算数!$Z$10</f>
        <v>0</v>
      </c>
      <c r="X18" s="155">
        <f>COUNTIF(算数!AA25,1)*算数!$AA$10</f>
        <v>0</v>
      </c>
      <c r="Y18" s="155">
        <f>COUNTIF(算数!AB25,1)*算数!$AB$10</f>
        <v>0</v>
      </c>
      <c r="Z18" s="161">
        <f>COUNTIF(算数!AC25,1)*算数!$AC$10</f>
        <v>0</v>
      </c>
      <c r="AA18" s="160">
        <f>COUNTIF(算数!AD25,1)*算数!$AD$10</f>
        <v>0</v>
      </c>
      <c r="AB18" s="155">
        <f>COUNTIF(算数!AE25,1)*算数!$AE$10</f>
        <v>0</v>
      </c>
      <c r="AC18" s="155">
        <f>COUNTIF(算数!AF25,1)*算数!$AF$10</f>
        <v>0</v>
      </c>
      <c r="AD18" s="155">
        <f>COUNTIF(算数!AG25,1)*算数!$AG$10</f>
        <v>0</v>
      </c>
      <c r="AE18" s="161">
        <f>COUNTIF(算数!AH25,1)*算数!$AH$10</f>
        <v>0</v>
      </c>
      <c r="AF18" s="160">
        <f>COUNTIF(算数!AI25,1)*算数!$AI$10</f>
        <v>0</v>
      </c>
      <c r="AG18" s="155">
        <f>COUNTIF(算数!AJ25,1)*算数!$AJ$10</f>
        <v>0</v>
      </c>
      <c r="AH18" s="155">
        <f>COUNTIF(算数!AK25,1)*算数!$AK$10</f>
        <v>0</v>
      </c>
      <c r="AI18" s="155">
        <f>COUNTIF(算数!AL25,1)*算数!$AL$10</f>
        <v>0</v>
      </c>
      <c r="AJ18" s="159">
        <f>COUNTIF(算数!AM25,1)*算数!$AM$10</f>
        <v>0</v>
      </c>
      <c r="AK18" s="162">
        <f>COUNTIF(算数!AN25,1)*算数!$AN$10</f>
        <v>0</v>
      </c>
      <c r="AL18" s="155">
        <f>COUNTIF(算数!AO25,1)*算数!$AO$10</f>
        <v>0</v>
      </c>
      <c r="AM18" s="155">
        <f>COUNTIF(算数!AP25,1)*算数!$AP$10</f>
        <v>0</v>
      </c>
      <c r="AN18" s="155">
        <f>COUNTIF(算数!AQ25,1)*算数!$AQ$10</f>
        <v>0</v>
      </c>
      <c r="AO18" s="159">
        <f>COUNTIF(算数!AR25,1)*算数!$AR$10</f>
        <v>0</v>
      </c>
      <c r="AP18" s="162">
        <f>COUNTIF(算数!AS25,1)*算数!$AS$10</f>
        <v>0</v>
      </c>
      <c r="AQ18" s="155">
        <f>COUNTIF(算数!AT25,1)*算数!$AT$10</f>
        <v>0</v>
      </c>
      <c r="AR18" s="155">
        <f>COUNTIF(算数!AU25,1)*算数!$AU$10</f>
        <v>0</v>
      </c>
      <c r="AS18" s="155">
        <f>COUNTIF(算数!AV25,1)*算数!$AV$10</f>
        <v>0</v>
      </c>
      <c r="AT18" s="159">
        <f>COUNTIF(算数!AW25,1)*算数!$AW$10</f>
        <v>0</v>
      </c>
      <c r="AU18" s="162">
        <f>COUNTIF(算数!AX25,1)*算数!$AX$10</f>
        <v>0</v>
      </c>
      <c r="AV18" s="155">
        <f>COUNTIF(算数!AY25,1)*算数!$AY$10</f>
        <v>0</v>
      </c>
      <c r="AW18" s="155">
        <f>COUNTIF(算数!AZ25,1)*算数!$AZ$10</f>
        <v>0</v>
      </c>
      <c r="AX18" s="155">
        <f>COUNTIF(算数!BA25,1)*算数!$BA$10</f>
        <v>0</v>
      </c>
      <c r="AY18" s="159">
        <f>COUNTIF(算数!BB25,1)*算数!$BB$10</f>
        <v>0</v>
      </c>
      <c r="AZ18" s="371">
        <f t="shared" si="0"/>
        <v>0</v>
      </c>
      <c r="BA18" s="120"/>
      <c r="BC18" s="7" t="s">
        <v>68</v>
      </c>
      <c r="BD18" s="723">
        <f>算数!S58</f>
        <v>0</v>
      </c>
      <c r="BF18" s="7" t="s">
        <v>68</v>
      </c>
      <c r="BG18" s="720">
        <v>66.5</v>
      </c>
      <c r="BI18" s="460">
        <v>15</v>
      </c>
      <c r="BJ18" s="821">
        <v>8</v>
      </c>
      <c r="BK18" s="817" t="s">
        <v>211</v>
      </c>
      <c r="BL18" s="203" t="s">
        <v>232</v>
      </c>
      <c r="BM18" s="474" t="s">
        <v>338</v>
      </c>
      <c r="BO18" s="2"/>
    </row>
    <row r="19" spans="1:67" ht="50.25" customHeight="1" thickBot="1" x14ac:dyDescent="0.2">
      <c r="A19" s="311">
        <v>16</v>
      </c>
      <c r="B19" s="36">
        <f>COUNTIF(算数!E26,1)*算数!$E$10</f>
        <v>0</v>
      </c>
      <c r="C19" s="37">
        <f>COUNTIF(算数!F26,1)*算数!$F$10</f>
        <v>0</v>
      </c>
      <c r="D19" s="37">
        <f>COUNTIF(算数!G26,1)*算数!$G$10</f>
        <v>0</v>
      </c>
      <c r="E19" s="37">
        <f>COUNTIF(算数!H26,1)*算数!$H$10</f>
        <v>0</v>
      </c>
      <c r="F19" s="38">
        <f>COUNTIF(算数!I26,1)*算数!$I$10</f>
        <v>0</v>
      </c>
      <c r="G19" s="39">
        <f>COUNTIF(算数!J26,1)*算数!$J$10</f>
        <v>0</v>
      </c>
      <c r="H19" s="37">
        <f>COUNTIF(算数!K26,1)*算数!$K$10</f>
        <v>0</v>
      </c>
      <c r="I19" s="37">
        <f>COUNTIF(算数!L26,1)*算数!$L$10</f>
        <v>0</v>
      </c>
      <c r="J19" s="37">
        <f>COUNTIF(算数!M26,1)*算数!$M$10</f>
        <v>0</v>
      </c>
      <c r="K19" s="38">
        <f>COUNTIF(算数!N26,1)*算数!$N$10</f>
        <v>0</v>
      </c>
      <c r="L19" s="39">
        <f>COUNTIF(算数!O26,1)*算数!$O$10</f>
        <v>0</v>
      </c>
      <c r="M19" s="37">
        <f>COUNTIF(算数!P26,1)*算数!$K$10</f>
        <v>0</v>
      </c>
      <c r="N19" s="37">
        <f>COUNTIF(算数!Q26,1)*算数!$K$10</f>
        <v>0</v>
      </c>
      <c r="O19" s="37">
        <f>COUNTIF(算数!R26,1)*算数!$R$10</f>
        <v>0</v>
      </c>
      <c r="P19" s="38">
        <f>COUNTIF(算数!S26,1)*算数!$S$10</f>
        <v>0</v>
      </c>
      <c r="Q19" s="163">
        <f>COUNTIF(算数!T26,1)*算数!$T$10</f>
        <v>0</v>
      </c>
      <c r="R19" s="37">
        <f>COUNTIF(算数!U26,1)*算数!$U$10</f>
        <v>0</v>
      </c>
      <c r="S19" s="37">
        <f>COUNTIF(算数!V26,1)*算数!$V$10</f>
        <v>0</v>
      </c>
      <c r="T19" s="37">
        <f>COUNTIF(算数!W26,1)*算数!$W$10</f>
        <v>0</v>
      </c>
      <c r="U19" s="164">
        <f>COUNTIF(算数!X26,1)*算数!$X$10</f>
        <v>0</v>
      </c>
      <c r="V19" s="163">
        <f>COUNTIF(算数!Y26,1)*算数!$Y$10</f>
        <v>0</v>
      </c>
      <c r="W19" s="37">
        <f>COUNTIF(算数!Z26,1)*算数!$Z$10</f>
        <v>0</v>
      </c>
      <c r="X19" s="37">
        <f>COUNTIF(算数!AA26,1)*算数!$AA$10</f>
        <v>0</v>
      </c>
      <c r="Y19" s="37">
        <f>COUNTIF(算数!AB26,1)*算数!$AB$10</f>
        <v>0</v>
      </c>
      <c r="Z19" s="164">
        <f>COUNTIF(算数!AC26,1)*算数!$AC$10</f>
        <v>0</v>
      </c>
      <c r="AA19" s="163">
        <f>COUNTIF(算数!AD26,1)*算数!$AD$10</f>
        <v>0</v>
      </c>
      <c r="AB19" s="37">
        <f>COUNTIF(算数!AE26,1)*算数!$AE$10</f>
        <v>0</v>
      </c>
      <c r="AC19" s="37">
        <f>COUNTIF(算数!AF26,1)*算数!$AF$10</f>
        <v>0</v>
      </c>
      <c r="AD19" s="37">
        <f>COUNTIF(算数!AG26,1)*算数!$AG$10</f>
        <v>0</v>
      </c>
      <c r="AE19" s="164">
        <f>COUNTIF(算数!AH26,1)*算数!$AH$10</f>
        <v>0</v>
      </c>
      <c r="AF19" s="163">
        <f>COUNTIF(算数!AI26,1)*算数!$AI$10</f>
        <v>0</v>
      </c>
      <c r="AG19" s="37">
        <f>COUNTIF(算数!AJ26,1)*算数!$AJ$10</f>
        <v>0</v>
      </c>
      <c r="AH19" s="37">
        <f>COUNTIF(算数!AK26,1)*算数!$AK$10</f>
        <v>0</v>
      </c>
      <c r="AI19" s="37">
        <f>COUNTIF(算数!AL26,1)*算数!$AL$10</f>
        <v>0</v>
      </c>
      <c r="AJ19" s="38">
        <f>COUNTIF(算数!AM26,1)*算数!$AM$10</f>
        <v>0</v>
      </c>
      <c r="AK19" s="39">
        <f>COUNTIF(算数!AN26,1)*算数!$AN$10</f>
        <v>0</v>
      </c>
      <c r="AL19" s="37">
        <f>COUNTIF(算数!AO26,1)*算数!$AO$10</f>
        <v>0</v>
      </c>
      <c r="AM19" s="37">
        <f>COUNTIF(算数!AP26,1)*算数!$AP$10</f>
        <v>0</v>
      </c>
      <c r="AN19" s="37">
        <f>COUNTIF(算数!AQ26,1)*算数!$AQ$10</f>
        <v>0</v>
      </c>
      <c r="AO19" s="38">
        <f>COUNTIF(算数!AR26,1)*算数!$AR$10</f>
        <v>0</v>
      </c>
      <c r="AP19" s="39">
        <f>COUNTIF(算数!AS26,1)*算数!$AS$10</f>
        <v>0</v>
      </c>
      <c r="AQ19" s="37">
        <f>COUNTIF(算数!AT26,1)*算数!$AT$10</f>
        <v>0</v>
      </c>
      <c r="AR19" s="37">
        <f>COUNTIF(算数!AU26,1)*算数!$AU$10</f>
        <v>0</v>
      </c>
      <c r="AS19" s="37">
        <f>COUNTIF(算数!AV26,1)*算数!$AV$10</f>
        <v>0</v>
      </c>
      <c r="AT19" s="38">
        <f>COUNTIF(算数!AW26,1)*算数!$AW$10</f>
        <v>0</v>
      </c>
      <c r="AU19" s="39">
        <f>COUNTIF(算数!AX26,1)*算数!$AX$10</f>
        <v>0</v>
      </c>
      <c r="AV19" s="37">
        <f>COUNTIF(算数!AY26,1)*算数!$AY$10</f>
        <v>0</v>
      </c>
      <c r="AW19" s="37">
        <f>COUNTIF(算数!AZ26,1)*算数!$AZ$10</f>
        <v>0</v>
      </c>
      <c r="AX19" s="37">
        <f>COUNTIF(算数!BA26,1)*算数!$BA$10</f>
        <v>0</v>
      </c>
      <c r="AY19" s="38">
        <f>COUNTIF(算数!BB26,1)*算数!$BB$10</f>
        <v>0</v>
      </c>
      <c r="AZ19" s="372">
        <f t="shared" si="0"/>
        <v>0</v>
      </c>
      <c r="BA19" s="120"/>
      <c r="BC19" s="7" t="s">
        <v>69</v>
      </c>
      <c r="BD19" s="723">
        <f>算数!T58</f>
        <v>0</v>
      </c>
      <c r="BF19" s="7" t="s">
        <v>69</v>
      </c>
      <c r="BG19" s="720">
        <v>52</v>
      </c>
      <c r="BI19" s="460">
        <v>16</v>
      </c>
      <c r="BJ19" s="821">
        <v>8</v>
      </c>
      <c r="BK19" s="812" t="s">
        <v>212</v>
      </c>
      <c r="BL19" s="203" t="s">
        <v>232</v>
      </c>
      <c r="BM19" s="474" t="s">
        <v>339</v>
      </c>
      <c r="BO19" s="2"/>
    </row>
    <row r="20" spans="1:67" ht="50.25" customHeight="1" x14ac:dyDescent="0.15">
      <c r="A20" s="114">
        <v>17</v>
      </c>
      <c r="B20" s="26">
        <f>COUNTIF(算数!E27,1)*算数!$E$10</f>
        <v>0</v>
      </c>
      <c r="C20" s="27">
        <f>COUNTIF(算数!F27,1)*算数!$F$10</f>
        <v>0</v>
      </c>
      <c r="D20" s="27">
        <f>COUNTIF(算数!G27,1)*算数!$G$10</f>
        <v>0</v>
      </c>
      <c r="E20" s="27">
        <f>COUNTIF(算数!H27,1)*算数!$H$10</f>
        <v>0</v>
      </c>
      <c r="F20" s="30">
        <f>COUNTIF(算数!I27,1)*算数!$I$10</f>
        <v>0</v>
      </c>
      <c r="G20" s="137">
        <f>COUNTIF(算数!J27,1)*算数!$J$10</f>
        <v>0</v>
      </c>
      <c r="H20" s="29">
        <f>COUNTIF(算数!K27,1)*算数!$K$10</f>
        <v>0</v>
      </c>
      <c r="I20" s="29">
        <f>COUNTIF(算数!L27,1)*算数!$L$10</f>
        <v>0</v>
      </c>
      <c r="J20" s="29">
        <f>COUNTIF(算数!M27,1)*算数!$M$10</f>
        <v>0</v>
      </c>
      <c r="K20" s="30">
        <f>COUNTIF(算数!N27,1)*算数!$N$10</f>
        <v>0</v>
      </c>
      <c r="L20" s="137">
        <f>COUNTIF(算数!O27,1)*算数!$O$10</f>
        <v>0</v>
      </c>
      <c r="M20" s="29">
        <f>COUNTIF(算数!P27,1)*算数!$K$10</f>
        <v>0</v>
      </c>
      <c r="N20" s="29">
        <f>COUNTIF(算数!Q27,1)*算数!$K$10</f>
        <v>0</v>
      </c>
      <c r="O20" s="29">
        <f>COUNTIF(算数!R27,1)*算数!$R$10</f>
        <v>0</v>
      </c>
      <c r="P20" s="30">
        <f>COUNTIF(算数!S27,1)*算数!$S$10</f>
        <v>0</v>
      </c>
      <c r="Q20" s="153">
        <f>COUNTIF(算数!T27,1)*算数!$T$10</f>
        <v>0</v>
      </c>
      <c r="R20" s="29">
        <f>COUNTIF(算数!U27,1)*算数!$U$10</f>
        <v>0</v>
      </c>
      <c r="S20" s="29">
        <f>COUNTIF(算数!V27,1)*算数!$V$10</f>
        <v>0</v>
      </c>
      <c r="T20" s="29">
        <f>COUNTIF(算数!W27,1)*算数!$W$10</f>
        <v>0</v>
      </c>
      <c r="U20" s="154">
        <f>COUNTIF(算数!X27,1)*算数!$X$10</f>
        <v>0</v>
      </c>
      <c r="V20" s="153">
        <f>COUNTIF(算数!Y27,1)*算数!$Y$10</f>
        <v>0</v>
      </c>
      <c r="W20" s="29">
        <f>COUNTIF(算数!Z27,1)*算数!$Z$10</f>
        <v>0</v>
      </c>
      <c r="X20" s="29">
        <f>COUNTIF(算数!AA27,1)*算数!$AA$10</f>
        <v>0</v>
      </c>
      <c r="Y20" s="29">
        <f>COUNTIF(算数!AB27,1)*算数!$AB$10</f>
        <v>0</v>
      </c>
      <c r="Z20" s="154">
        <f>COUNTIF(算数!AC27,1)*算数!$AC$10</f>
        <v>0</v>
      </c>
      <c r="AA20" s="153">
        <f>COUNTIF(算数!AD27,1)*算数!$AD$10</f>
        <v>0</v>
      </c>
      <c r="AB20" s="29">
        <f>COUNTIF(算数!AE27,1)*算数!$AE$10</f>
        <v>0</v>
      </c>
      <c r="AC20" s="29">
        <f>COUNTIF(算数!AF27,1)*算数!$AF$10</f>
        <v>0</v>
      </c>
      <c r="AD20" s="29">
        <f>COUNTIF(算数!AG27,1)*算数!$AG$10</f>
        <v>0</v>
      </c>
      <c r="AE20" s="154">
        <f>COUNTIF(算数!AH27,1)*算数!$AH$10</f>
        <v>0</v>
      </c>
      <c r="AF20" s="153">
        <f>COUNTIF(算数!AI27,1)*算数!$AI$10</f>
        <v>0</v>
      </c>
      <c r="AG20" s="29">
        <f>COUNTIF(算数!AJ27,1)*算数!$AJ$10</f>
        <v>0</v>
      </c>
      <c r="AH20" s="27">
        <f>COUNTIF(算数!AK27,1)*算数!$AK$10</f>
        <v>0</v>
      </c>
      <c r="AI20" s="27">
        <f>COUNTIF(算数!AL27,1)*算数!$AL$10</f>
        <v>0</v>
      </c>
      <c r="AJ20" s="30">
        <f>COUNTIF(算数!AM27,1)*算数!$AM$10</f>
        <v>0</v>
      </c>
      <c r="AK20" s="137">
        <f>COUNTIF(算数!AN27,1)*算数!$AN$10</f>
        <v>0</v>
      </c>
      <c r="AL20" s="29">
        <f>COUNTIF(算数!AO27,1)*算数!$AO$10</f>
        <v>0</v>
      </c>
      <c r="AM20" s="29">
        <f>COUNTIF(算数!AP27,1)*算数!$AP$10</f>
        <v>0</v>
      </c>
      <c r="AN20" s="29">
        <f>COUNTIF(算数!AQ27,1)*算数!$AQ$10</f>
        <v>0</v>
      </c>
      <c r="AO20" s="30">
        <f>COUNTIF(算数!AR27,1)*算数!$AR$10</f>
        <v>0</v>
      </c>
      <c r="AP20" s="31">
        <f>COUNTIF(算数!AS27,1)*算数!$AS$10</f>
        <v>0</v>
      </c>
      <c r="AQ20" s="27">
        <f>COUNTIF(算数!AT27,1)*算数!$AT$10</f>
        <v>0</v>
      </c>
      <c r="AR20" s="27">
        <f>COUNTIF(算数!AU27,1)*算数!$AU$10</f>
        <v>0</v>
      </c>
      <c r="AS20" s="27">
        <f>COUNTIF(算数!AV27,1)*算数!$AV$10</f>
        <v>0</v>
      </c>
      <c r="AT20" s="30">
        <f>COUNTIF(算数!AW27,1)*算数!$AW$10</f>
        <v>0</v>
      </c>
      <c r="AU20" s="137">
        <f>COUNTIF(算数!AX27,1)*算数!$AX$10</f>
        <v>0</v>
      </c>
      <c r="AV20" s="29">
        <f>COUNTIF(算数!AY27,1)*算数!$AY$10</f>
        <v>0</v>
      </c>
      <c r="AW20" s="27">
        <f>COUNTIF(算数!AZ27,1)*算数!$AZ$10</f>
        <v>0</v>
      </c>
      <c r="AX20" s="27">
        <f>COUNTIF(算数!BA27,1)*算数!$BA$10</f>
        <v>0</v>
      </c>
      <c r="AY20" s="28">
        <f>COUNTIF(算数!BB27,1)*算数!$BB$10</f>
        <v>0</v>
      </c>
      <c r="AZ20" s="369">
        <f t="shared" si="0"/>
        <v>0</v>
      </c>
      <c r="BA20" s="120"/>
      <c r="BC20" s="7" t="s">
        <v>70</v>
      </c>
      <c r="BD20" s="723">
        <f>算数!U58</f>
        <v>0</v>
      </c>
      <c r="BF20" s="7" t="s">
        <v>70</v>
      </c>
      <c r="BG20" s="720">
        <v>81.899999999999991</v>
      </c>
      <c r="BI20" s="460">
        <v>17</v>
      </c>
      <c r="BJ20" s="821">
        <v>9</v>
      </c>
      <c r="BK20" s="812" t="s">
        <v>211</v>
      </c>
      <c r="BL20" s="204" t="s">
        <v>232</v>
      </c>
      <c r="BM20" s="474" t="s">
        <v>340</v>
      </c>
      <c r="BO20" s="2"/>
    </row>
    <row r="21" spans="1:67" ht="50.25" customHeight="1" thickBot="1" x14ac:dyDescent="0.2">
      <c r="A21" s="307">
        <v>18</v>
      </c>
      <c r="B21" s="32">
        <f>COUNTIF(算数!E28,1)*算数!$E$10</f>
        <v>0</v>
      </c>
      <c r="C21" s="33">
        <f>COUNTIF(算数!F28,1)*算数!$F$10</f>
        <v>0</v>
      </c>
      <c r="D21" s="33">
        <f>COUNTIF(算数!G28,1)*算数!$G$10</f>
        <v>0</v>
      </c>
      <c r="E21" s="33">
        <f>COUNTIF(算数!H28,1)*算数!$H$10</f>
        <v>0</v>
      </c>
      <c r="F21" s="34">
        <f>COUNTIF(算数!I28,1)*算数!$I$10</f>
        <v>0</v>
      </c>
      <c r="G21" s="35">
        <f>COUNTIF(算数!J28,1)*算数!$J$10</f>
        <v>0</v>
      </c>
      <c r="H21" s="33">
        <f>COUNTIF(算数!K28,1)*算数!$K$10</f>
        <v>0</v>
      </c>
      <c r="I21" s="33">
        <f>COUNTIF(算数!L28,1)*算数!$L$10</f>
        <v>0</v>
      </c>
      <c r="J21" s="33">
        <f>COUNTIF(算数!M28,1)*算数!$M$10</f>
        <v>0</v>
      </c>
      <c r="K21" s="34">
        <f>COUNTIF(算数!N28,1)*算数!$N$10</f>
        <v>0</v>
      </c>
      <c r="L21" s="35">
        <f>COUNTIF(算数!O28,1)*算数!$O$10</f>
        <v>0</v>
      </c>
      <c r="M21" s="33">
        <f>COUNTIF(算数!P28,1)*算数!$K$10</f>
        <v>0</v>
      </c>
      <c r="N21" s="33">
        <f>COUNTIF(算数!Q28,1)*算数!$K$10</f>
        <v>0</v>
      </c>
      <c r="O21" s="33">
        <f>COUNTIF(算数!R28,1)*算数!$R$10</f>
        <v>0</v>
      </c>
      <c r="P21" s="34">
        <f>COUNTIF(算数!S28,1)*算数!$S$10</f>
        <v>0</v>
      </c>
      <c r="Q21" s="156">
        <f>COUNTIF(算数!T28,1)*算数!$T$10</f>
        <v>0</v>
      </c>
      <c r="R21" s="33">
        <f>COUNTIF(算数!U28,1)*算数!$U$10</f>
        <v>0</v>
      </c>
      <c r="S21" s="33">
        <f>COUNTIF(算数!V28,1)*算数!$V$10</f>
        <v>0</v>
      </c>
      <c r="T21" s="33">
        <f>COUNTIF(算数!W28,1)*算数!$W$10</f>
        <v>0</v>
      </c>
      <c r="U21" s="157">
        <f>COUNTIF(算数!X28,1)*算数!$X$10</f>
        <v>0</v>
      </c>
      <c r="V21" s="156">
        <f>COUNTIF(算数!Y28,1)*算数!$Y$10</f>
        <v>0</v>
      </c>
      <c r="W21" s="33">
        <f>COUNTIF(算数!Z28,1)*算数!$Z$10</f>
        <v>0</v>
      </c>
      <c r="X21" s="33">
        <f>COUNTIF(算数!AA28,1)*算数!$AA$10</f>
        <v>0</v>
      </c>
      <c r="Y21" s="33">
        <f>COUNTIF(算数!AB28,1)*算数!$AB$10</f>
        <v>0</v>
      </c>
      <c r="Z21" s="157">
        <f>COUNTIF(算数!AC28,1)*算数!$AC$10</f>
        <v>0</v>
      </c>
      <c r="AA21" s="156">
        <f>COUNTIF(算数!AD28,1)*算数!$AD$10</f>
        <v>0</v>
      </c>
      <c r="AB21" s="33">
        <f>COUNTIF(算数!AE28,1)*算数!$AE$10</f>
        <v>0</v>
      </c>
      <c r="AC21" s="33">
        <f>COUNTIF(算数!AF28,1)*算数!$AF$10</f>
        <v>0</v>
      </c>
      <c r="AD21" s="33">
        <f>COUNTIF(算数!AG28,1)*算数!$AG$10</f>
        <v>0</v>
      </c>
      <c r="AE21" s="157">
        <f>COUNTIF(算数!AH28,1)*算数!$AH$10</f>
        <v>0</v>
      </c>
      <c r="AF21" s="156">
        <f>COUNTIF(算数!AI28,1)*算数!$AI$10</f>
        <v>0</v>
      </c>
      <c r="AG21" s="33">
        <f>COUNTIF(算数!AJ28,1)*算数!$AJ$10</f>
        <v>0</v>
      </c>
      <c r="AH21" s="33">
        <f>COUNTIF(算数!AK28,1)*算数!$AK$10</f>
        <v>0</v>
      </c>
      <c r="AI21" s="33">
        <f>COUNTIF(算数!AL28,1)*算数!$AL$10</f>
        <v>0</v>
      </c>
      <c r="AJ21" s="34">
        <f>COUNTIF(算数!AM28,1)*算数!$AM$10</f>
        <v>0</v>
      </c>
      <c r="AK21" s="35">
        <f>COUNTIF(算数!AN28,1)*算数!$AN$10</f>
        <v>0</v>
      </c>
      <c r="AL21" s="33">
        <f>COUNTIF(算数!AO28,1)*算数!$AO$10</f>
        <v>0</v>
      </c>
      <c r="AM21" s="33">
        <f>COUNTIF(算数!AP28,1)*算数!$AP$10</f>
        <v>0</v>
      </c>
      <c r="AN21" s="33">
        <f>COUNTIF(算数!AQ28,1)*算数!$AQ$10</f>
        <v>0</v>
      </c>
      <c r="AO21" s="34">
        <f>COUNTIF(算数!AR28,1)*算数!$AR$10</f>
        <v>0</v>
      </c>
      <c r="AP21" s="35">
        <f>COUNTIF(算数!AS28,1)*算数!$AS$10</f>
        <v>0</v>
      </c>
      <c r="AQ21" s="33">
        <f>COUNTIF(算数!AT28,1)*算数!$AT$10</f>
        <v>0</v>
      </c>
      <c r="AR21" s="33">
        <f>COUNTIF(算数!AU28,1)*算数!$AU$10</f>
        <v>0</v>
      </c>
      <c r="AS21" s="33">
        <f>COUNTIF(算数!AV28,1)*算数!$AV$10</f>
        <v>0</v>
      </c>
      <c r="AT21" s="34">
        <f>COUNTIF(算数!AW28,1)*算数!$AW$10</f>
        <v>0</v>
      </c>
      <c r="AU21" s="35">
        <f>COUNTIF(算数!AX28,1)*算数!$AX$10</f>
        <v>0</v>
      </c>
      <c r="AV21" s="33">
        <f>COUNTIF(算数!AY28,1)*算数!$AY$10</f>
        <v>0</v>
      </c>
      <c r="AW21" s="33">
        <f>COUNTIF(算数!AZ28,1)*算数!$AZ$10</f>
        <v>0</v>
      </c>
      <c r="AX21" s="33">
        <f>COUNTIF(算数!BA28,1)*算数!$BA$10</f>
        <v>0</v>
      </c>
      <c r="AY21" s="34">
        <f>COUNTIF(算数!BB28,1)*算数!$BB$10</f>
        <v>0</v>
      </c>
      <c r="AZ21" s="373">
        <f t="shared" si="0"/>
        <v>0</v>
      </c>
      <c r="BA21" s="120"/>
      <c r="BC21" s="8" t="s">
        <v>71</v>
      </c>
      <c r="BD21" s="723">
        <f>算数!V58</f>
        <v>0</v>
      </c>
      <c r="BF21" s="8" t="s">
        <v>71</v>
      </c>
      <c r="BG21" s="720">
        <v>72.3</v>
      </c>
      <c r="BI21" s="460">
        <v>18</v>
      </c>
      <c r="BJ21" s="821">
        <v>9</v>
      </c>
      <c r="BK21" s="812" t="s">
        <v>212</v>
      </c>
      <c r="BL21" s="204" t="s">
        <v>232</v>
      </c>
      <c r="BM21" s="474" t="s">
        <v>341</v>
      </c>
      <c r="BO21" s="2"/>
    </row>
    <row r="22" spans="1:67" ht="50.25" customHeight="1" x14ac:dyDescent="0.15">
      <c r="A22" s="309">
        <v>19</v>
      </c>
      <c r="B22" s="158">
        <f>COUNTIF(算数!E29,1)*算数!$E$10</f>
        <v>0</v>
      </c>
      <c r="C22" s="155">
        <f>COUNTIF(算数!F29,1)*算数!$F$10</f>
        <v>0</v>
      </c>
      <c r="D22" s="155">
        <f>COUNTIF(算数!G29,1)*算数!$G$10</f>
        <v>0</v>
      </c>
      <c r="E22" s="155">
        <f>COUNTIF(算数!H29,1)*算数!$H$10</f>
        <v>0</v>
      </c>
      <c r="F22" s="159">
        <f>COUNTIF(算数!I29,1)*算数!$I$10</f>
        <v>0</v>
      </c>
      <c r="G22" s="162">
        <f>COUNTIF(算数!J29,1)*算数!$J$10</f>
        <v>0</v>
      </c>
      <c r="H22" s="155">
        <f>COUNTIF(算数!K29,1)*算数!$K$10</f>
        <v>0</v>
      </c>
      <c r="I22" s="155">
        <f>COUNTIF(算数!L29,1)*算数!$L$10</f>
        <v>0</v>
      </c>
      <c r="J22" s="155">
        <f>COUNTIF(算数!M29,1)*算数!$M$10</f>
        <v>0</v>
      </c>
      <c r="K22" s="159">
        <f>COUNTIF(算数!N29,1)*算数!$N$10</f>
        <v>0</v>
      </c>
      <c r="L22" s="162">
        <f>COUNTIF(算数!O29,1)*算数!$O$10</f>
        <v>0</v>
      </c>
      <c r="M22" s="155">
        <f>COUNTIF(算数!P29,1)*算数!$K$10</f>
        <v>0</v>
      </c>
      <c r="N22" s="155">
        <f>COUNTIF(算数!Q29,1)*算数!$K$10</f>
        <v>0</v>
      </c>
      <c r="O22" s="155">
        <f>COUNTIF(算数!R29,1)*算数!$R$10</f>
        <v>0</v>
      </c>
      <c r="P22" s="159">
        <f>COUNTIF(算数!S29,1)*算数!$S$10</f>
        <v>0</v>
      </c>
      <c r="Q22" s="160">
        <f>COUNTIF(算数!T29,1)*算数!$T$10</f>
        <v>0</v>
      </c>
      <c r="R22" s="155">
        <f>COUNTIF(算数!U29,1)*算数!$U$10</f>
        <v>0</v>
      </c>
      <c r="S22" s="155">
        <f>COUNTIF(算数!V29,1)*算数!$V$10</f>
        <v>0</v>
      </c>
      <c r="T22" s="155">
        <f>COUNTIF(算数!W29,1)*算数!$W$10</f>
        <v>0</v>
      </c>
      <c r="U22" s="161">
        <f>COUNTIF(算数!X29,1)*算数!$X$10</f>
        <v>0</v>
      </c>
      <c r="V22" s="160">
        <f>COUNTIF(算数!Y29,1)*算数!$Y$10</f>
        <v>0</v>
      </c>
      <c r="W22" s="155">
        <f>COUNTIF(算数!Z29,1)*算数!$Z$10</f>
        <v>0</v>
      </c>
      <c r="X22" s="155">
        <f>COUNTIF(算数!AA29,1)*算数!$AA$10</f>
        <v>0</v>
      </c>
      <c r="Y22" s="155">
        <f>COUNTIF(算数!AB29,1)*算数!$AB$10</f>
        <v>0</v>
      </c>
      <c r="Z22" s="161">
        <f>COUNTIF(算数!AC29,1)*算数!$AC$10</f>
        <v>0</v>
      </c>
      <c r="AA22" s="160">
        <f>COUNTIF(算数!AD29,1)*算数!$AD$10</f>
        <v>0</v>
      </c>
      <c r="AB22" s="155">
        <f>COUNTIF(算数!AE29,1)*算数!$AE$10</f>
        <v>0</v>
      </c>
      <c r="AC22" s="155">
        <f>COUNTIF(算数!AF29,1)*算数!$AF$10</f>
        <v>0</v>
      </c>
      <c r="AD22" s="155">
        <f>COUNTIF(算数!AG29,1)*算数!$AG$10</f>
        <v>0</v>
      </c>
      <c r="AE22" s="161">
        <f>COUNTIF(算数!AH29,1)*算数!$AH$10</f>
        <v>0</v>
      </c>
      <c r="AF22" s="160">
        <f>COUNTIF(算数!AI29,1)*算数!$AI$10</f>
        <v>0</v>
      </c>
      <c r="AG22" s="155">
        <f>COUNTIF(算数!AJ29,1)*算数!$AJ$10</f>
        <v>0</v>
      </c>
      <c r="AH22" s="155">
        <f>COUNTIF(算数!AK29,1)*算数!$AK$10</f>
        <v>0</v>
      </c>
      <c r="AI22" s="155">
        <f>COUNTIF(算数!AL29,1)*算数!$AL$10</f>
        <v>0</v>
      </c>
      <c r="AJ22" s="159">
        <f>COUNTIF(算数!AM29,1)*算数!$AM$10</f>
        <v>0</v>
      </c>
      <c r="AK22" s="162">
        <f>COUNTIF(算数!AN29,1)*算数!$AN$10</f>
        <v>0</v>
      </c>
      <c r="AL22" s="155">
        <f>COUNTIF(算数!AO29,1)*算数!$AO$10</f>
        <v>0</v>
      </c>
      <c r="AM22" s="155">
        <f>COUNTIF(算数!AP29,1)*算数!$AP$10</f>
        <v>0</v>
      </c>
      <c r="AN22" s="155">
        <f>COUNTIF(算数!AQ29,1)*算数!$AQ$10</f>
        <v>0</v>
      </c>
      <c r="AO22" s="159">
        <f>COUNTIF(算数!AR29,1)*算数!$AR$10</f>
        <v>0</v>
      </c>
      <c r="AP22" s="162">
        <f>COUNTIF(算数!AS29,1)*算数!$AS$10</f>
        <v>0</v>
      </c>
      <c r="AQ22" s="155">
        <f>COUNTIF(算数!AT29,1)*算数!$AT$10</f>
        <v>0</v>
      </c>
      <c r="AR22" s="155">
        <f>COUNTIF(算数!AU29,1)*算数!$AU$10</f>
        <v>0</v>
      </c>
      <c r="AS22" s="155">
        <f>COUNTIF(算数!AV29,1)*算数!$AV$10</f>
        <v>0</v>
      </c>
      <c r="AT22" s="159">
        <f>COUNTIF(算数!AW29,1)*算数!$AW$10</f>
        <v>0</v>
      </c>
      <c r="AU22" s="162">
        <f>COUNTIF(算数!AX29,1)*算数!$AX$10</f>
        <v>0</v>
      </c>
      <c r="AV22" s="155">
        <f>COUNTIF(算数!AY29,1)*算数!$AY$10</f>
        <v>0</v>
      </c>
      <c r="AW22" s="155">
        <f>COUNTIF(算数!AZ29,1)*算数!$AZ$10</f>
        <v>0</v>
      </c>
      <c r="AX22" s="155">
        <f>COUNTIF(算数!BA29,1)*算数!$BA$10</f>
        <v>0</v>
      </c>
      <c r="AY22" s="159">
        <f>COUNTIF(算数!BB29,1)*算数!$BB$10</f>
        <v>0</v>
      </c>
      <c r="AZ22" s="372">
        <f t="shared" si="0"/>
        <v>0</v>
      </c>
      <c r="BA22" s="120"/>
      <c r="BC22" s="7" t="s">
        <v>72</v>
      </c>
      <c r="BD22" s="723">
        <f>算数!W58</f>
        <v>0</v>
      </c>
      <c r="BF22" s="7" t="s">
        <v>72</v>
      </c>
      <c r="BG22" s="720">
        <v>72.5</v>
      </c>
      <c r="BI22" s="460">
        <v>19</v>
      </c>
      <c r="BJ22" s="819">
        <v>10</v>
      </c>
      <c r="BK22" s="812" t="s">
        <v>211</v>
      </c>
      <c r="BL22" s="204" t="s">
        <v>261</v>
      </c>
      <c r="BM22" s="474" t="s">
        <v>342</v>
      </c>
      <c r="BO22" s="2"/>
    </row>
    <row r="23" spans="1:67" ht="50.25" customHeight="1" thickBot="1" x14ac:dyDescent="0.2">
      <c r="A23" s="311">
        <v>20</v>
      </c>
      <c r="B23" s="36">
        <f>COUNTIF(算数!E30,1)*算数!$E$10</f>
        <v>0</v>
      </c>
      <c r="C23" s="37">
        <f>COUNTIF(算数!F30,1)*算数!$F$10</f>
        <v>0</v>
      </c>
      <c r="D23" s="37">
        <f>COUNTIF(算数!G30,1)*算数!$G$10</f>
        <v>0</v>
      </c>
      <c r="E23" s="37">
        <f>COUNTIF(算数!H30,1)*算数!$H$10</f>
        <v>0</v>
      </c>
      <c r="F23" s="38">
        <f>COUNTIF(算数!I30,1)*算数!$I$10</f>
        <v>0</v>
      </c>
      <c r="G23" s="39">
        <f>COUNTIF(算数!J30,1)*算数!$J$10</f>
        <v>0</v>
      </c>
      <c r="H23" s="37">
        <f>COUNTIF(算数!K30,1)*算数!$K$10</f>
        <v>0</v>
      </c>
      <c r="I23" s="37">
        <f>COUNTIF(算数!L30,1)*算数!$L$10</f>
        <v>0</v>
      </c>
      <c r="J23" s="37">
        <f>COUNTIF(算数!M30,1)*算数!$M$10</f>
        <v>0</v>
      </c>
      <c r="K23" s="38">
        <f>COUNTIF(算数!N30,1)*算数!$N$10</f>
        <v>0</v>
      </c>
      <c r="L23" s="39">
        <f>COUNTIF(算数!O30,1)*算数!$O$10</f>
        <v>0</v>
      </c>
      <c r="M23" s="37">
        <f>COUNTIF(算数!P30,1)*算数!$K$10</f>
        <v>0</v>
      </c>
      <c r="N23" s="37">
        <f>COUNTIF(算数!Q30,1)*算数!$K$10</f>
        <v>0</v>
      </c>
      <c r="O23" s="37">
        <f>COUNTIF(算数!R30,1)*算数!$R$10</f>
        <v>0</v>
      </c>
      <c r="P23" s="38">
        <f>COUNTIF(算数!S30,1)*算数!$S$10</f>
        <v>0</v>
      </c>
      <c r="Q23" s="163">
        <f>COUNTIF(算数!T30,1)*算数!$T$10</f>
        <v>0</v>
      </c>
      <c r="R23" s="37">
        <f>COUNTIF(算数!U30,1)*算数!$U$10</f>
        <v>0</v>
      </c>
      <c r="S23" s="37">
        <f>COUNTIF(算数!V30,1)*算数!$V$10</f>
        <v>0</v>
      </c>
      <c r="T23" s="37">
        <f>COUNTIF(算数!W30,1)*算数!$W$10</f>
        <v>0</v>
      </c>
      <c r="U23" s="164">
        <f>COUNTIF(算数!X30,1)*算数!$X$10</f>
        <v>0</v>
      </c>
      <c r="V23" s="163">
        <f>COUNTIF(算数!Y30,1)*算数!$Y$10</f>
        <v>0</v>
      </c>
      <c r="W23" s="37">
        <f>COUNTIF(算数!Z30,1)*算数!$Z$10</f>
        <v>0</v>
      </c>
      <c r="X23" s="37">
        <f>COUNTIF(算数!AA30,1)*算数!$AA$10</f>
        <v>0</v>
      </c>
      <c r="Y23" s="37">
        <f>COUNTIF(算数!AB30,1)*算数!$AB$10</f>
        <v>0</v>
      </c>
      <c r="Z23" s="164">
        <f>COUNTIF(算数!AC30,1)*算数!$AC$10</f>
        <v>0</v>
      </c>
      <c r="AA23" s="163">
        <f>COUNTIF(算数!AD30,1)*算数!$AD$10</f>
        <v>0</v>
      </c>
      <c r="AB23" s="37">
        <f>COUNTIF(算数!AE30,1)*算数!$AE$10</f>
        <v>0</v>
      </c>
      <c r="AC23" s="37">
        <f>COUNTIF(算数!AF30,1)*算数!$AF$10</f>
        <v>0</v>
      </c>
      <c r="AD23" s="37">
        <f>COUNTIF(算数!AG30,1)*算数!$AG$10</f>
        <v>0</v>
      </c>
      <c r="AE23" s="164">
        <f>COUNTIF(算数!AH30,1)*算数!$AH$10</f>
        <v>0</v>
      </c>
      <c r="AF23" s="163">
        <f>COUNTIF(算数!AI30,1)*算数!$AI$10</f>
        <v>0</v>
      </c>
      <c r="AG23" s="37">
        <f>COUNTIF(算数!AJ30,1)*算数!$AJ$10</f>
        <v>0</v>
      </c>
      <c r="AH23" s="37">
        <f>COUNTIF(算数!AK30,1)*算数!$AK$10</f>
        <v>0</v>
      </c>
      <c r="AI23" s="37">
        <f>COUNTIF(算数!AL30,1)*算数!$AL$10</f>
        <v>0</v>
      </c>
      <c r="AJ23" s="38">
        <f>COUNTIF(算数!AM30,1)*算数!$AM$10</f>
        <v>0</v>
      </c>
      <c r="AK23" s="39">
        <f>COUNTIF(算数!AN30,1)*算数!$AN$10</f>
        <v>0</v>
      </c>
      <c r="AL23" s="37">
        <f>COUNTIF(算数!AO30,1)*算数!$AO$10</f>
        <v>0</v>
      </c>
      <c r="AM23" s="37">
        <f>COUNTIF(算数!AP30,1)*算数!$AP$10</f>
        <v>0</v>
      </c>
      <c r="AN23" s="37">
        <f>COUNTIF(算数!AQ30,1)*算数!$AQ$10</f>
        <v>0</v>
      </c>
      <c r="AO23" s="38">
        <f>COUNTIF(算数!AR30,1)*算数!$AR$10</f>
        <v>0</v>
      </c>
      <c r="AP23" s="39">
        <f>COUNTIF(算数!AS30,1)*算数!$AS$10</f>
        <v>0</v>
      </c>
      <c r="AQ23" s="37">
        <f>COUNTIF(算数!AT30,1)*算数!$AT$10</f>
        <v>0</v>
      </c>
      <c r="AR23" s="37">
        <f>COUNTIF(算数!AU30,1)*算数!$AU$10</f>
        <v>0</v>
      </c>
      <c r="AS23" s="37">
        <f>COUNTIF(算数!AV30,1)*算数!$AV$10</f>
        <v>0</v>
      </c>
      <c r="AT23" s="38">
        <f>COUNTIF(算数!AW30,1)*算数!$AW$10</f>
        <v>0</v>
      </c>
      <c r="AU23" s="39">
        <f>COUNTIF(算数!AX30,1)*算数!$AX$10</f>
        <v>0</v>
      </c>
      <c r="AV23" s="37">
        <f>COUNTIF(算数!AY30,1)*算数!$AY$10</f>
        <v>0</v>
      </c>
      <c r="AW23" s="37">
        <f>COUNTIF(算数!AZ30,1)*算数!$AZ$10</f>
        <v>0</v>
      </c>
      <c r="AX23" s="37">
        <f>COUNTIF(算数!BA30,1)*算数!$BA$10</f>
        <v>0</v>
      </c>
      <c r="AY23" s="38">
        <f>COUNTIF(算数!BB30,1)*算数!$BB$10</f>
        <v>0</v>
      </c>
      <c r="AZ23" s="374">
        <f t="shared" si="0"/>
        <v>0</v>
      </c>
      <c r="BA23" s="120"/>
      <c r="BC23" s="7" t="s">
        <v>73</v>
      </c>
      <c r="BD23" s="723">
        <f>算数!X58</f>
        <v>0</v>
      </c>
      <c r="BF23" s="7" t="s">
        <v>73</v>
      </c>
      <c r="BG23" s="720">
        <v>33.800000000000004</v>
      </c>
      <c r="BI23" s="460">
        <v>20</v>
      </c>
      <c r="BJ23" s="819">
        <v>10</v>
      </c>
      <c r="BK23" s="812" t="s">
        <v>212</v>
      </c>
      <c r="BL23" s="204" t="s">
        <v>261</v>
      </c>
      <c r="BM23" s="474" t="s">
        <v>343</v>
      </c>
      <c r="BO23" s="2"/>
    </row>
    <row r="24" spans="1:67" ht="50.25" customHeight="1" x14ac:dyDescent="0.15">
      <c r="A24" s="114">
        <v>21</v>
      </c>
      <c r="B24" s="26">
        <f>COUNTIF(算数!E31,1)*算数!$E$10</f>
        <v>0</v>
      </c>
      <c r="C24" s="27">
        <f>COUNTIF(算数!F31,1)*算数!$F$10</f>
        <v>0</v>
      </c>
      <c r="D24" s="27">
        <f>COUNTIF(算数!G31,1)*算数!$G$10</f>
        <v>0</v>
      </c>
      <c r="E24" s="27">
        <f>COUNTIF(算数!H31,1)*算数!$H$10</f>
        <v>0</v>
      </c>
      <c r="F24" s="30">
        <f>COUNTIF(算数!I31,1)*算数!$I$10</f>
        <v>0</v>
      </c>
      <c r="G24" s="137">
        <f>COUNTIF(算数!J31,1)*算数!$J$10</f>
        <v>0</v>
      </c>
      <c r="H24" s="29">
        <f>COUNTIF(算数!K31,1)*算数!$K$10</f>
        <v>0</v>
      </c>
      <c r="I24" s="29">
        <f>COUNTIF(算数!L31,1)*算数!$L$10</f>
        <v>0</v>
      </c>
      <c r="J24" s="29">
        <f>COUNTIF(算数!M31,1)*算数!$M$10</f>
        <v>0</v>
      </c>
      <c r="K24" s="30">
        <f>COUNTIF(算数!N31,1)*算数!$N$10</f>
        <v>0</v>
      </c>
      <c r="L24" s="137">
        <f>COUNTIF(算数!O31,1)*算数!$O$10</f>
        <v>0</v>
      </c>
      <c r="M24" s="29">
        <f>COUNTIF(算数!P31,1)*算数!$K$10</f>
        <v>0</v>
      </c>
      <c r="N24" s="29">
        <f>COUNTIF(算数!Q31,1)*算数!$K$10</f>
        <v>0</v>
      </c>
      <c r="O24" s="29">
        <f>COUNTIF(算数!R31,1)*算数!$R$10</f>
        <v>0</v>
      </c>
      <c r="P24" s="30">
        <f>COUNTIF(算数!S31,1)*算数!$S$10</f>
        <v>0</v>
      </c>
      <c r="Q24" s="153">
        <f>COUNTIF(算数!T31,1)*算数!$T$10</f>
        <v>0</v>
      </c>
      <c r="R24" s="29">
        <f>COUNTIF(算数!U31,1)*算数!$U$10</f>
        <v>0</v>
      </c>
      <c r="S24" s="29">
        <f>COUNTIF(算数!V31,1)*算数!$V$10</f>
        <v>0</v>
      </c>
      <c r="T24" s="29">
        <f>COUNTIF(算数!W31,1)*算数!$W$10</f>
        <v>0</v>
      </c>
      <c r="U24" s="154">
        <f>COUNTIF(算数!X31,1)*算数!$X$10</f>
        <v>0</v>
      </c>
      <c r="V24" s="153">
        <f>COUNTIF(算数!Y31,1)*算数!$Y$10</f>
        <v>0</v>
      </c>
      <c r="W24" s="29">
        <f>COUNTIF(算数!Z31,1)*算数!$Z$10</f>
        <v>0</v>
      </c>
      <c r="X24" s="29">
        <f>COUNTIF(算数!AA31,1)*算数!$AA$10</f>
        <v>0</v>
      </c>
      <c r="Y24" s="29">
        <f>COUNTIF(算数!AB31,1)*算数!$AB$10</f>
        <v>0</v>
      </c>
      <c r="Z24" s="154">
        <f>COUNTIF(算数!AC31,1)*算数!$AC$10</f>
        <v>0</v>
      </c>
      <c r="AA24" s="153">
        <f>COUNTIF(算数!AD31,1)*算数!$AD$10</f>
        <v>0</v>
      </c>
      <c r="AB24" s="29">
        <f>COUNTIF(算数!AE31,1)*算数!$AE$10</f>
        <v>0</v>
      </c>
      <c r="AC24" s="29">
        <f>COUNTIF(算数!AF31,1)*算数!$AF$10</f>
        <v>0</v>
      </c>
      <c r="AD24" s="29">
        <f>COUNTIF(算数!AG31,1)*算数!$AG$10</f>
        <v>0</v>
      </c>
      <c r="AE24" s="154">
        <f>COUNTIF(算数!AH31,1)*算数!$AH$10</f>
        <v>0</v>
      </c>
      <c r="AF24" s="153">
        <f>COUNTIF(算数!AI31,1)*算数!$AI$10</f>
        <v>0</v>
      </c>
      <c r="AG24" s="29">
        <f>COUNTIF(算数!AJ31,1)*算数!$AJ$10</f>
        <v>0</v>
      </c>
      <c r="AH24" s="27">
        <f>COUNTIF(算数!AK31,1)*算数!$AK$10</f>
        <v>0</v>
      </c>
      <c r="AI24" s="27">
        <f>COUNTIF(算数!AL31,1)*算数!$AL$10</f>
        <v>0</v>
      </c>
      <c r="AJ24" s="30">
        <f>COUNTIF(算数!AM31,1)*算数!$AM$10</f>
        <v>0</v>
      </c>
      <c r="AK24" s="137">
        <f>COUNTIF(算数!AN31,1)*算数!$AN$10</f>
        <v>0</v>
      </c>
      <c r="AL24" s="29">
        <f>COUNTIF(算数!AO31,1)*算数!$AO$10</f>
        <v>0</v>
      </c>
      <c r="AM24" s="29">
        <f>COUNTIF(算数!AP31,1)*算数!$AP$10</f>
        <v>0</v>
      </c>
      <c r="AN24" s="29">
        <f>COUNTIF(算数!AQ31,1)*算数!$AQ$10</f>
        <v>0</v>
      </c>
      <c r="AO24" s="30">
        <f>COUNTIF(算数!AR31,1)*算数!$AR$10</f>
        <v>0</v>
      </c>
      <c r="AP24" s="31">
        <f>COUNTIF(算数!AS31,1)*算数!$AS$10</f>
        <v>0</v>
      </c>
      <c r="AQ24" s="27">
        <f>COUNTIF(算数!AT31,1)*算数!$AT$10</f>
        <v>0</v>
      </c>
      <c r="AR24" s="27">
        <f>COUNTIF(算数!AU31,1)*算数!$AU$10</f>
        <v>0</v>
      </c>
      <c r="AS24" s="27">
        <f>COUNTIF(算数!AV31,1)*算数!$AV$10</f>
        <v>0</v>
      </c>
      <c r="AT24" s="30">
        <f>COUNTIF(算数!AW31,1)*算数!$AW$10</f>
        <v>0</v>
      </c>
      <c r="AU24" s="137">
        <f>COUNTIF(算数!AX31,1)*算数!$AX$10</f>
        <v>0</v>
      </c>
      <c r="AV24" s="29">
        <f>COUNTIF(算数!AY31,1)*算数!$AY$10</f>
        <v>0</v>
      </c>
      <c r="AW24" s="27">
        <f>COUNTIF(算数!AZ31,1)*算数!$AZ$10</f>
        <v>0</v>
      </c>
      <c r="AX24" s="27">
        <f>COUNTIF(算数!BA31,1)*算数!$BA$10</f>
        <v>0</v>
      </c>
      <c r="AY24" s="28">
        <f>COUNTIF(算数!BB31,1)*算数!$BB$10</f>
        <v>0</v>
      </c>
      <c r="AZ24" s="369">
        <f t="shared" si="0"/>
        <v>0</v>
      </c>
      <c r="BA24" s="120"/>
      <c r="BC24" s="7" t="s">
        <v>74</v>
      </c>
      <c r="BD24" s="723">
        <f>算数!Y58</f>
        <v>0</v>
      </c>
      <c r="BF24" s="7" t="s">
        <v>74</v>
      </c>
      <c r="BG24" s="720">
        <v>35.9</v>
      </c>
      <c r="BI24" s="460">
        <v>21</v>
      </c>
      <c r="BJ24" s="819">
        <v>11</v>
      </c>
      <c r="BK24" s="816"/>
      <c r="BL24" s="204" t="s">
        <v>261</v>
      </c>
      <c r="BM24" s="826" t="s">
        <v>344</v>
      </c>
      <c r="BO24" s="2"/>
    </row>
    <row r="25" spans="1:67" ht="50.25" customHeight="1" thickBot="1" x14ac:dyDescent="0.2">
      <c r="A25" s="307">
        <v>22</v>
      </c>
      <c r="B25" s="32">
        <f>COUNTIF(算数!E32,1)*算数!$E$10</f>
        <v>0</v>
      </c>
      <c r="C25" s="33">
        <f>COUNTIF(算数!F32,1)*算数!$F$10</f>
        <v>0</v>
      </c>
      <c r="D25" s="33">
        <f>COUNTIF(算数!G32,1)*算数!$G$10</f>
        <v>0</v>
      </c>
      <c r="E25" s="33">
        <f>COUNTIF(算数!H32,1)*算数!$H$10</f>
        <v>0</v>
      </c>
      <c r="F25" s="34">
        <f>COUNTIF(算数!I32,1)*算数!$I$10</f>
        <v>0</v>
      </c>
      <c r="G25" s="35">
        <f>COUNTIF(算数!J32,1)*算数!$J$10</f>
        <v>0</v>
      </c>
      <c r="H25" s="33">
        <f>COUNTIF(算数!K32,1)*算数!$K$10</f>
        <v>0</v>
      </c>
      <c r="I25" s="33">
        <f>COUNTIF(算数!L32,1)*算数!$L$10</f>
        <v>0</v>
      </c>
      <c r="J25" s="33">
        <f>COUNTIF(算数!M32,1)*算数!$M$10</f>
        <v>0</v>
      </c>
      <c r="K25" s="34">
        <f>COUNTIF(算数!N32,1)*算数!$N$10</f>
        <v>0</v>
      </c>
      <c r="L25" s="35">
        <f>COUNTIF(算数!O32,1)*算数!$O$10</f>
        <v>0</v>
      </c>
      <c r="M25" s="33">
        <f>COUNTIF(算数!P32,1)*算数!$K$10</f>
        <v>0</v>
      </c>
      <c r="N25" s="33">
        <f>COUNTIF(算数!Q32,1)*算数!$K$10</f>
        <v>0</v>
      </c>
      <c r="O25" s="33">
        <f>COUNTIF(算数!R32,1)*算数!$R$10</f>
        <v>0</v>
      </c>
      <c r="P25" s="34">
        <f>COUNTIF(算数!S32,1)*算数!$S$10</f>
        <v>0</v>
      </c>
      <c r="Q25" s="156">
        <f>COUNTIF(算数!T32,1)*算数!$T$10</f>
        <v>0</v>
      </c>
      <c r="R25" s="33">
        <f>COUNTIF(算数!U32,1)*算数!$U$10</f>
        <v>0</v>
      </c>
      <c r="S25" s="33">
        <f>COUNTIF(算数!V32,1)*算数!$V$10</f>
        <v>0</v>
      </c>
      <c r="T25" s="33">
        <f>COUNTIF(算数!W32,1)*算数!$W$10</f>
        <v>0</v>
      </c>
      <c r="U25" s="157">
        <f>COUNTIF(算数!X32,1)*算数!$X$10</f>
        <v>0</v>
      </c>
      <c r="V25" s="156">
        <f>COUNTIF(算数!Y32,1)*算数!$Y$10</f>
        <v>0</v>
      </c>
      <c r="W25" s="33">
        <f>COUNTIF(算数!Z32,1)*算数!$Z$10</f>
        <v>0</v>
      </c>
      <c r="X25" s="33">
        <f>COUNTIF(算数!AA32,1)*算数!$AA$10</f>
        <v>0</v>
      </c>
      <c r="Y25" s="33">
        <f>COUNTIF(算数!AB32,1)*算数!$AB$10</f>
        <v>0</v>
      </c>
      <c r="Z25" s="157">
        <f>COUNTIF(算数!AC32,1)*算数!$AC$10</f>
        <v>0</v>
      </c>
      <c r="AA25" s="156">
        <f>COUNTIF(算数!AD32,1)*算数!$AD$10</f>
        <v>0</v>
      </c>
      <c r="AB25" s="33">
        <f>COUNTIF(算数!AE32,1)*算数!$AE$10</f>
        <v>0</v>
      </c>
      <c r="AC25" s="33">
        <f>COUNTIF(算数!AF32,1)*算数!$AF$10</f>
        <v>0</v>
      </c>
      <c r="AD25" s="33">
        <f>COUNTIF(算数!AG32,1)*算数!$AG$10</f>
        <v>0</v>
      </c>
      <c r="AE25" s="157">
        <f>COUNTIF(算数!AH32,1)*算数!$AH$10</f>
        <v>0</v>
      </c>
      <c r="AF25" s="156">
        <f>COUNTIF(算数!AI32,1)*算数!$AI$10</f>
        <v>0</v>
      </c>
      <c r="AG25" s="33">
        <f>COUNTIF(算数!AJ32,1)*算数!$AJ$10</f>
        <v>0</v>
      </c>
      <c r="AH25" s="33">
        <f>COUNTIF(算数!AK32,1)*算数!$AK$10</f>
        <v>0</v>
      </c>
      <c r="AI25" s="33">
        <f>COUNTIF(算数!AL32,1)*算数!$AL$10</f>
        <v>0</v>
      </c>
      <c r="AJ25" s="34">
        <f>COUNTIF(算数!AM32,1)*算数!$AM$10</f>
        <v>0</v>
      </c>
      <c r="AK25" s="35">
        <f>COUNTIF(算数!AN32,1)*算数!$AN$10</f>
        <v>0</v>
      </c>
      <c r="AL25" s="33">
        <f>COUNTIF(算数!AO32,1)*算数!$AO$10</f>
        <v>0</v>
      </c>
      <c r="AM25" s="33">
        <f>COUNTIF(算数!AP32,1)*算数!$AP$10</f>
        <v>0</v>
      </c>
      <c r="AN25" s="33">
        <f>COUNTIF(算数!AQ32,1)*算数!$AQ$10</f>
        <v>0</v>
      </c>
      <c r="AO25" s="34">
        <f>COUNTIF(算数!AR32,1)*算数!$AR$10</f>
        <v>0</v>
      </c>
      <c r="AP25" s="35">
        <f>COUNTIF(算数!AS32,1)*算数!$AS$10</f>
        <v>0</v>
      </c>
      <c r="AQ25" s="33">
        <f>COUNTIF(算数!AT32,1)*算数!$AT$10</f>
        <v>0</v>
      </c>
      <c r="AR25" s="33">
        <f>COUNTIF(算数!AU32,1)*算数!$AU$10</f>
        <v>0</v>
      </c>
      <c r="AS25" s="33">
        <f>COUNTIF(算数!AV32,1)*算数!$AV$10</f>
        <v>0</v>
      </c>
      <c r="AT25" s="34">
        <f>COUNTIF(算数!AW32,1)*算数!$AW$10</f>
        <v>0</v>
      </c>
      <c r="AU25" s="35">
        <f>COUNTIF(算数!AX32,1)*算数!$AX$10</f>
        <v>0</v>
      </c>
      <c r="AV25" s="33">
        <f>COUNTIF(算数!AY32,1)*算数!$AY$10</f>
        <v>0</v>
      </c>
      <c r="AW25" s="33">
        <f>COUNTIF(算数!AZ32,1)*算数!$AZ$10</f>
        <v>0</v>
      </c>
      <c r="AX25" s="33">
        <f>COUNTIF(算数!BA32,1)*算数!$BA$10</f>
        <v>0</v>
      </c>
      <c r="AY25" s="34">
        <f>COUNTIF(算数!BB32,1)*算数!$BB$10</f>
        <v>0</v>
      </c>
      <c r="AZ25" s="372">
        <f t="shared" si="0"/>
        <v>0</v>
      </c>
      <c r="BA25" s="120"/>
      <c r="BC25" s="7" t="s">
        <v>75</v>
      </c>
      <c r="BD25" s="723">
        <f>算数!Z58</f>
        <v>0</v>
      </c>
      <c r="BF25" s="7" t="s">
        <v>75</v>
      </c>
      <c r="BG25" s="720">
        <v>61.1</v>
      </c>
      <c r="BI25" s="460">
        <v>22</v>
      </c>
      <c r="BJ25" s="819">
        <v>12</v>
      </c>
      <c r="BK25" s="816"/>
      <c r="BL25" s="204" t="s">
        <v>231</v>
      </c>
      <c r="BM25" s="474" t="s">
        <v>345</v>
      </c>
      <c r="BO25" s="2"/>
    </row>
    <row r="26" spans="1:67" ht="50.25" customHeight="1" x14ac:dyDescent="0.15">
      <c r="A26" s="309">
        <v>23</v>
      </c>
      <c r="B26" s="158">
        <f>COUNTIF(算数!E33,1)*算数!$E$10</f>
        <v>0</v>
      </c>
      <c r="C26" s="155">
        <f>COUNTIF(算数!F33,1)*算数!$F$10</f>
        <v>0</v>
      </c>
      <c r="D26" s="155">
        <f>COUNTIF(算数!G33,1)*算数!$G$10</f>
        <v>0</v>
      </c>
      <c r="E26" s="155">
        <f>COUNTIF(算数!H33,1)*算数!$H$10</f>
        <v>0</v>
      </c>
      <c r="F26" s="159">
        <f>COUNTIF(算数!I33,1)*算数!$I$10</f>
        <v>0</v>
      </c>
      <c r="G26" s="162">
        <f>COUNTIF(算数!J33,1)*算数!$J$10</f>
        <v>0</v>
      </c>
      <c r="H26" s="155">
        <f>COUNTIF(算数!K33,1)*算数!$K$10</f>
        <v>0</v>
      </c>
      <c r="I26" s="155">
        <f>COUNTIF(算数!L33,1)*算数!$L$10</f>
        <v>0</v>
      </c>
      <c r="J26" s="155">
        <f>COUNTIF(算数!M33,1)*算数!$M$10</f>
        <v>0</v>
      </c>
      <c r="K26" s="159">
        <f>COUNTIF(算数!N33,1)*算数!$N$10</f>
        <v>0</v>
      </c>
      <c r="L26" s="162">
        <f>COUNTIF(算数!O33,1)*算数!$O$10</f>
        <v>0</v>
      </c>
      <c r="M26" s="155">
        <f>COUNTIF(算数!P33,1)*算数!$K$10</f>
        <v>0</v>
      </c>
      <c r="N26" s="155">
        <f>COUNTIF(算数!Q33,1)*算数!$K$10</f>
        <v>0</v>
      </c>
      <c r="O26" s="155">
        <f>COUNTIF(算数!R33,1)*算数!$R$10</f>
        <v>0</v>
      </c>
      <c r="P26" s="159">
        <f>COUNTIF(算数!S33,1)*算数!$S$10</f>
        <v>0</v>
      </c>
      <c r="Q26" s="160">
        <f>COUNTIF(算数!T33,1)*算数!$T$10</f>
        <v>0</v>
      </c>
      <c r="R26" s="155">
        <f>COUNTIF(算数!U33,1)*算数!$U$10</f>
        <v>0</v>
      </c>
      <c r="S26" s="155">
        <f>COUNTIF(算数!V33,1)*算数!$V$10</f>
        <v>0</v>
      </c>
      <c r="T26" s="155">
        <f>COUNTIF(算数!W33,1)*算数!$W$10</f>
        <v>0</v>
      </c>
      <c r="U26" s="161">
        <f>COUNTIF(算数!X33,1)*算数!$X$10</f>
        <v>0</v>
      </c>
      <c r="V26" s="160">
        <f>COUNTIF(算数!Y33,1)*算数!$Y$10</f>
        <v>0</v>
      </c>
      <c r="W26" s="155">
        <f>COUNTIF(算数!Z33,1)*算数!$Z$10</f>
        <v>0</v>
      </c>
      <c r="X26" s="155">
        <f>COUNTIF(算数!AA33,1)*算数!$AA$10</f>
        <v>0</v>
      </c>
      <c r="Y26" s="155">
        <f>COUNTIF(算数!AB33,1)*算数!$AB$10</f>
        <v>0</v>
      </c>
      <c r="Z26" s="161">
        <f>COUNTIF(算数!AC33,1)*算数!$AC$10</f>
        <v>0</v>
      </c>
      <c r="AA26" s="160">
        <f>COUNTIF(算数!AD33,1)*算数!$AD$10</f>
        <v>0</v>
      </c>
      <c r="AB26" s="155">
        <f>COUNTIF(算数!AE33,1)*算数!$AE$10</f>
        <v>0</v>
      </c>
      <c r="AC26" s="155">
        <f>COUNTIF(算数!AF33,1)*算数!$AF$10</f>
        <v>0</v>
      </c>
      <c r="AD26" s="155">
        <f>COUNTIF(算数!AG33,1)*算数!$AG$10</f>
        <v>0</v>
      </c>
      <c r="AE26" s="161">
        <f>COUNTIF(算数!AH33,1)*算数!$AH$10</f>
        <v>0</v>
      </c>
      <c r="AF26" s="160">
        <f>COUNTIF(算数!AI33,1)*算数!$AI$10</f>
        <v>0</v>
      </c>
      <c r="AG26" s="155">
        <f>COUNTIF(算数!AJ33,1)*算数!$AJ$10</f>
        <v>0</v>
      </c>
      <c r="AH26" s="155">
        <f>COUNTIF(算数!AK33,1)*算数!$AK$10</f>
        <v>0</v>
      </c>
      <c r="AI26" s="155">
        <f>COUNTIF(算数!AL33,1)*算数!$AL$10</f>
        <v>0</v>
      </c>
      <c r="AJ26" s="159">
        <f>COUNTIF(算数!AM33,1)*算数!$AM$10</f>
        <v>0</v>
      </c>
      <c r="AK26" s="162">
        <f>COUNTIF(算数!AN33,1)*算数!$AN$10</f>
        <v>0</v>
      </c>
      <c r="AL26" s="155">
        <f>COUNTIF(算数!AO33,1)*算数!$AO$10</f>
        <v>0</v>
      </c>
      <c r="AM26" s="155">
        <f>COUNTIF(算数!AP33,1)*算数!$AP$10</f>
        <v>0</v>
      </c>
      <c r="AN26" s="155">
        <f>COUNTIF(算数!AQ33,1)*算数!$AQ$10</f>
        <v>0</v>
      </c>
      <c r="AO26" s="159">
        <f>COUNTIF(算数!AR33,1)*算数!$AR$10</f>
        <v>0</v>
      </c>
      <c r="AP26" s="162">
        <f>COUNTIF(算数!AS33,1)*算数!$AS$10</f>
        <v>0</v>
      </c>
      <c r="AQ26" s="155">
        <f>COUNTIF(算数!AT33,1)*算数!$AT$10</f>
        <v>0</v>
      </c>
      <c r="AR26" s="155">
        <f>COUNTIF(算数!AU33,1)*算数!$AU$10</f>
        <v>0</v>
      </c>
      <c r="AS26" s="155">
        <f>COUNTIF(算数!AV33,1)*算数!$AV$10</f>
        <v>0</v>
      </c>
      <c r="AT26" s="159">
        <f>COUNTIF(算数!AW33,1)*算数!$AW$10</f>
        <v>0</v>
      </c>
      <c r="AU26" s="162">
        <f>COUNTIF(算数!AX33,1)*算数!$AX$10</f>
        <v>0</v>
      </c>
      <c r="AV26" s="155">
        <f>COUNTIF(算数!AY33,1)*算数!$AY$10</f>
        <v>0</v>
      </c>
      <c r="AW26" s="155">
        <f>COUNTIF(算数!AZ33,1)*算数!$AZ$10</f>
        <v>0</v>
      </c>
      <c r="AX26" s="155">
        <f>COUNTIF(算数!BA33,1)*算数!$BA$10</f>
        <v>0</v>
      </c>
      <c r="AY26" s="159">
        <f>COUNTIF(算数!BB33,1)*算数!$BB$10</f>
        <v>0</v>
      </c>
      <c r="AZ26" s="371">
        <f t="shared" si="0"/>
        <v>0</v>
      </c>
      <c r="BA26" s="120"/>
      <c r="BC26" s="7" t="s">
        <v>76</v>
      </c>
      <c r="BD26" s="723">
        <f>算数!AA58</f>
        <v>0</v>
      </c>
      <c r="BF26" s="7" t="s">
        <v>76</v>
      </c>
      <c r="BG26" s="720">
        <v>49.3</v>
      </c>
      <c r="BI26" s="460">
        <v>23</v>
      </c>
      <c r="BJ26" s="819">
        <v>13</v>
      </c>
      <c r="BK26" s="812" t="s">
        <v>211</v>
      </c>
      <c r="BL26" s="204" t="s">
        <v>231</v>
      </c>
      <c r="BM26" s="474" t="s">
        <v>346</v>
      </c>
      <c r="BO26" s="2"/>
    </row>
    <row r="27" spans="1:67" ht="50.25" customHeight="1" thickBot="1" x14ac:dyDescent="0.2">
      <c r="A27" s="311">
        <v>24</v>
      </c>
      <c r="B27" s="36">
        <f>COUNTIF(算数!E34,1)*算数!$E$10</f>
        <v>0</v>
      </c>
      <c r="C27" s="37">
        <f>COUNTIF(算数!F34,1)*算数!$F$10</f>
        <v>0</v>
      </c>
      <c r="D27" s="37">
        <f>COUNTIF(算数!G34,1)*算数!$G$10</f>
        <v>0</v>
      </c>
      <c r="E27" s="37">
        <f>COUNTIF(算数!H34,1)*算数!$H$10</f>
        <v>0</v>
      </c>
      <c r="F27" s="38">
        <f>COUNTIF(算数!I34,1)*算数!$I$10</f>
        <v>0</v>
      </c>
      <c r="G27" s="39">
        <f>COUNTIF(算数!J34,1)*算数!$J$10</f>
        <v>0</v>
      </c>
      <c r="H27" s="37">
        <f>COUNTIF(算数!K34,1)*算数!$K$10</f>
        <v>0</v>
      </c>
      <c r="I27" s="37">
        <f>COUNTIF(算数!L34,1)*算数!$L$10</f>
        <v>0</v>
      </c>
      <c r="J27" s="37">
        <f>COUNTIF(算数!M34,1)*算数!$M$10</f>
        <v>0</v>
      </c>
      <c r="K27" s="38">
        <f>COUNTIF(算数!N34,1)*算数!$N$10</f>
        <v>0</v>
      </c>
      <c r="L27" s="39">
        <f>COUNTIF(算数!O34,1)*算数!$O$10</f>
        <v>0</v>
      </c>
      <c r="M27" s="37">
        <f>COUNTIF(算数!P34,1)*算数!$K$10</f>
        <v>0</v>
      </c>
      <c r="N27" s="37">
        <f>COUNTIF(算数!Q34,1)*算数!$K$10</f>
        <v>0</v>
      </c>
      <c r="O27" s="37">
        <f>COUNTIF(算数!R34,1)*算数!$R$10</f>
        <v>0</v>
      </c>
      <c r="P27" s="38">
        <f>COUNTIF(算数!S34,1)*算数!$S$10</f>
        <v>0</v>
      </c>
      <c r="Q27" s="163">
        <f>COUNTIF(算数!T34,1)*算数!$T$10</f>
        <v>0</v>
      </c>
      <c r="R27" s="37">
        <f>COUNTIF(算数!U34,1)*算数!$U$10</f>
        <v>0</v>
      </c>
      <c r="S27" s="37">
        <f>COUNTIF(算数!V34,1)*算数!$V$10</f>
        <v>0</v>
      </c>
      <c r="T27" s="37">
        <f>COUNTIF(算数!W34,1)*算数!$W$10</f>
        <v>0</v>
      </c>
      <c r="U27" s="164">
        <f>COUNTIF(算数!X34,1)*算数!$X$10</f>
        <v>0</v>
      </c>
      <c r="V27" s="163">
        <f>COUNTIF(算数!Y34,1)*算数!$Y$10</f>
        <v>0</v>
      </c>
      <c r="W27" s="37">
        <f>COUNTIF(算数!Z34,1)*算数!$Z$10</f>
        <v>0</v>
      </c>
      <c r="X27" s="37">
        <f>COUNTIF(算数!AA34,1)*算数!$AA$10</f>
        <v>0</v>
      </c>
      <c r="Y27" s="37">
        <f>COUNTIF(算数!AB34,1)*算数!$AB$10</f>
        <v>0</v>
      </c>
      <c r="Z27" s="164">
        <f>COUNTIF(算数!AC34,1)*算数!$AC$10</f>
        <v>0</v>
      </c>
      <c r="AA27" s="163">
        <f>COUNTIF(算数!AD34,1)*算数!$AD$10</f>
        <v>0</v>
      </c>
      <c r="AB27" s="37">
        <f>COUNTIF(算数!AE34,1)*算数!$AE$10</f>
        <v>0</v>
      </c>
      <c r="AC27" s="37">
        <f>COUNTIF(算数!AF34,1)*算数!$AF$10</f>
        <v>0</v>
      </c>
      <c r="AD27" s="37">
        <f>COUNTIF(算数!AG34,1)*算数!$AG$10</f>
        <v>0</v>
      </c>
      <c r="AE27" s="164">
        <f>COUNTIF(算数!AH34,1)*算数!$AH$10</f>
        <v>0</v>
      </c>
      <c r="AF27" s="163">
        <f>COUNTIF(算数!AI34,1)*算数!$AI$10</f>
        <v>0</v>
      </c>
      <c r="AG27" s="37">
        <f>COUNTIF(算数!AJ34,1)*算数!$AJ$10</f>
        <v>0</v>
      </c>
      <c r="AH27" s="37">
        <f>COUNTIF(算数!AK34,1)*算数!$AK$10</f>
        <v>0</v>
      </c>
      <c r="AI27" s="37">
        <f>COUNTIF(算数!AL34,1)*算数!$AL$10</f>
        <v>0</v>
      </c>
      <c r="AJ27" s="38">
        <f>COUNTIF(算数!AM34,1)*算数!$AM$10</f>
        <v>0</v>
      </c>
      <c r="AK27" s="39">
        <f>COUNTIF(算数!AN34,1)*算数!$AN$10</f>
        <v>0</v>
      </c>
      <c r="AL27" s="37">
        <f>COUNTIF(算数!AO34,1)*算数!$AO$10</f>
        <v>0</v>
      </c>
      <c r="AM27" s="37">
        <f>COUNTIF(算数!AP34,1)*算数!$AP$10</f>
        <v>0</v>
      </c>
      <c r="AN27" s="37">
        <f>COUNTIF(算数!AQ34,1)*算数!$AQ$10</f>
        <v>0</v>
      </c>
      <c r="AO27" s="38">
        <f>COUNTIF(算数!AR34,1)*算数!$AR$10</f>
        <v>0</v>
      </c>
      <c r="AP27" s="39">
        <f>COUNTIF(算数!AS34,1)*算数!$AS$10</f>
        <v>0</v>
      </c>
      <c r="AQ27" s="37">
        <f>COUNTIF(算数!AT34,1)*算数!$AT$10</f>
        <v>0</v>
      </c>
      <c r="AR27" s="37">
        <f>COUNTIF(算数!AU34,1)*算数!$AU$10</f>
        <v>0</v>
      </c>
      <c r="AS27" s="37">
        <f>COUNTIF(算数!AV34,1)*算数!$AV$10</f>
        <v>0</v>
      </c>
      <c r="AT27" s="38">
        <f>COUNTIF(算数!AW34,1)*算数!$AW$10</f>
        <v>0</v>
      </c>
      <c r="AU27" s="39">
        <f>COUNTIF(算数!AX34,1)*算数!$AX$10</f>
        <v>0</v>
      </c>
      <c r="AV27" s="37">
        <f>COUNTIF(算数!AY34,1)*算数!$AY$10</f>
        <v>0</v>
      </c>
      <c r="AW27" s="37">
        <f>COUNTIF(算数!AZ34,1)*算数!$AZ$10</f>
        <v>0</v>
      </c>
      <c r="AX27" s="37">
        <f>COUNTIF(算数!BA34,1)*算数!$BA$10</f>
        <v>0</v>
      </c>
      <c r="AY27" s="38">
        <f>COUNTIF(算数!BB34,1)*算数!$BB$10</f>
        <v>0</v>
      </c>
      <c r="AZ27" s="374">
        <f t="shared" si="0"/>
        <v>0</v>
      </c>
      <c r="BA27" s="120"/>
      <c r="BC27" s="7" t="s">
        <v>77</v>
      </c>
      <c r="BD27" s="723">
        <f>算数!AB58</f>
        <v>0</v>
      </c>
      <c r="BF27" s="7" t="s">
        <v>77</v>
      </c>
      <c r="BG27" s="720">
        <v>66.600000000000009</v>
      </c>
      <c r="BI27" s="460">
        <v>24</v>
      </c>
      <c r="BJ27" s="819">
        <v>13</v>
      </c>
      <c r="BK27" s="816" t="s">
        <v>212</v>
      </c>
      <c r="BL27" s="204" t="s">
        <v>231</v>
      </c>
      <c r="BM27" s="475" t="s">
        <v>347</v>
      </c>
      <c r="BO27" s="2"/>
    </row>
    <row r="28" spans="1:67" ht="50.25" customHeight="1" x14ac:dyDescent="0.15">
      <c r="A28" s="114">
        <v>25</v>
      </c>
      <c r="B28" s="26">
        <f>COUNTIF(算数!E35,1)*算数!$E$10</f>
        <v>0</v>
      </c>
      <c r="C28" s="27">
        <f>COUNTIF(算数!F35,1)*算数!$F$10</f>
        <v>0</v>
      </c>
      <c r="D28" s="27">
        <f>COUNTIF(算数!G35,1)*算数!$G$10</f>
        <v>0</v>
      </c>
      <c r="E28" s="27">
        <f>COUNTIF(算数!H35,1)*算数!$H$10</f>
        <v>0</v>
      </c>
      <c r="F28" s="30">
        <f>COUNTIF(算数!I35,1)*算数!$I$10</f>
        <v>0</v>
      </c>
      <c r="G28" s="137">
        <f>COUNTIF(算数!J35,1)*算数!$J$10</f>
        <v>0</v>
      </c>
      <c r="H28" s="29">
        <f>COUNTIF(算数!K35,1)*算数!$K$10</f>
        <v>0</v>
      </c>
      <c r="I28" s="29">
        <f>COUNTIF(算数!L35,1)*算数!$L$10</f>
        <v>0</v>
      </c>
      <c r="J28" s="29">
        <f>COUNTIF(算数!M35,1)*算数!$M$10</f>
        <v>0</v>
      </c>
      <c r="K28" s="30">
        <f>COUNTIF(算数!N35,1)*算数!$N$10</f>
        <v>0</v>
      </c>
      <c r="L28" s="137">
        <f>COUNTIF(算数!O35,1)*算数!$O$10</f>
        <v>0</v>
      </c>
      <c r="M28" s="29">
        <f>COUNTIF(算数!P35,1)*算数!$K$10</f>
        <v>0</v>
      </c>
      <c r="N28" s="29">
        <f>COUNTIF(算数!Q35,1)*算数!$K$10</f>
        <v>0</v>
      </c>
      <c r="O28" s="29">
        <f>COUNTIF(算数!R35,1)*算数!$R$10</f>
        <v>0</v>
      </c>
      <c r="P28" s="30">
        <f>COUNTIF(算数!S35,1)*算数!$S$10</f>
        <v>0</v>
      </c>
      <c r="Q28" s="153">
        <f>COUNTIF(算数!T35,1)*算数!$T$10</f>
        <v>0</v>
      </c>
      <c r="R28" s="29">
        <f>COUNTIF(算数!U35,1)*算数!$U$10</f>
        <v>0</v>
      </c>
      <c r="S28" s="29">
        <f>COUNTIF(算数!V35,1)*算数!$V$10</f>
        <v>0</v>
      </c>
      <c r="T28" s="29">
        <f>COUNTIF(算数!W35,1)*算数!$W$10</f>
        <v>0</v>
      </c>
      <c r="U28" s="154">
        <f>COUNTIF(算数!X35,1)*算数!$X$10</f>
        <v>0</v>
      </c>
      <c r="V28" s="153">
        <f>COUNTIF(算数!Y35,1)*算数!$Y$10</f>
        <v>0</v>
      </c>
      <c r="W28" s="29">
        <f>COUNTIF(算数!Z35,1)*算数!$Z$10</f>
        <v>0</v>
      </c>
      <c r="X28" s="29">
        <f>COUNTIF(算数!AA35,1)*算数!$AA$10</f>
        <v>0</v>
      </c>
      <c r="Y28" s="29">
        <f>COUNTIF(算数!AB35,1)*算数!$AB$10</f>
        <v>0</v>
      </c>
      <c r="Z28" s="154">
        <f>COUNTIF(算数!AC35,1)*算数!$AC$10</f>
        <v>0</v>
      </c>
      <c r="AA28" s="153">
        <f>COUNTIF(算数!AD35,1)*算数!$AD$10</f>
        <v>0</v>
      </c>
      <c r="AB28" s="29">
        <f>COUNTIF(算数!AE35,1)*算数!$AE$10</f>
        <v>0</v>
      </c>
      <c r="AC28" s="29">
        <f>COUNTIF(算数!AF35,1)*算数!$AF$10</f>
        <v>0</v>
      </c>
      <c r="AD28" s="29">
        <f>COUNTIF(算数!AG35,1)*算数!$AG$10</f>
        <v>0</v>
      </c>
      <c r="AE28" s="154">
        <f>COUNTIF(算数!AH35,1)*算数!$AH$10</f>
        <v>0</v>
      </c>
      <c r="AF28" s="153">
        <f>COUNTIF(算数!AI35,1)*算数!$AI$10</f>
        <v>0</v>
      </c>
      <c r="AG28" s="29">
        <f>COUNTIF(算数!AJ35,1)*算数!$AJ$10</f>
        <v>0</v>
      </c>
      <c r="AH28" s="27">
        <f>COUNTIF(算数!AK35,1)*算数!$AK$10</f>
        <v>0</v>
      </c>
      <c r="AI28" s="27">
        <f>COUNTIF(算数!AL35,1)*算数!$AL$10</f>
        <v>0</v>
      </c>
      <c r="AJ28" s="30">
        <f>COUNTIF(算数!AM35,1)*算数!$AM$10</f>
        <v>0</v>
      </c>
      <c r="AK28" s="137">
        <f>COUNTIF(算数!AN35,1)*算数!$AN$10</f>
        <v>0</v>
      </c>
      <c r="AL28" s="29">
        <f>COUNTIF(算数!AO35,1)*算数!$AO$10</f>
        <v>0</v>
      </c>
      <c r="AM28" s="29">
        <f>COUNTIF(算数!AP35,1)*算数!$AP$10</f>
        <v>0</v>
      </c>
      <c r="AN28" s="29">
        <f>COUNTIF(算数!AQ35,1)*算数!$AQ$10</f>
        <v>0</v>
      </c>
      <c r="AO28" s="30">
        <f>COUNTIF(算数!AR35,1)*算数!$AR$10</f>
        <v>0</v>
      </c>
      <c r="AP28" s="31">
        <f>COUNTIF(算数!AS35,1)*算数!$AS$10</f>
        <v>0</v>
      </c>
      <c r="AQ28" s="27">
        <f>COUNTIF(算数!AT35,1)*算数!$AT$10</f>
        <v>0</v>
      </c>
      <c r="AR28" s="27">
        <f>COUNTIF(算数!AU35,1)*算数!$AU$10</f>
        <v>0</v>
      </c>
      <c r="AS28" s="27">
        <f>COUNTIF(算数!AV35,1)*算数!$AV$10</f>
        <v>0</v>
      </c>
      <c r="AT28" s="30">
        <f>COUNTIF(算数!AW35,1)*算数!$AW$10</f>
        <v>0</v>
      </c>
      <c r="AU28" s="137">
        <f>COUNTIF(算数!AX35,1)*算数!$AX$10</f>
        <v>0</v>
      </c>
      <c r="AV28" s="29">
        <f>COUNTIF(算数!AY35,1)*算数!$AY$10</f>
        <v>0</v>
      </c>
      <c r="AW28" s="27">
        <f>COUNTIF(算数!AZ35,1)*算数!$AZ$10</f>
        <v>0</v>
      </c>
      <c r="AX28" s="27">
        <f>COUNTIF(算数!BA35,1)*算数!$BA$10</f>
        <v>0</v>
      </c>
      <c r="AY28" s="28">
        <f>COUNTIF(算数!BB35,1)*算数!$BB$10</f>
        <v>0</v>
      </c>
      <c r="AZ28" s="372">
        <f t="shared" si="0"/>
        <v>0</v>
      </c>
      <c r="BA28" s="120"/>
      <c r="BC28" s="9" t="s">
        <v>78</v>
      </c>
      <c r="BD28" s="723">
        <f>算数!AC58</f>
        <v>0</v>
      </c>
      <c r="BF28" s="9" t="s">
        <v>78</v>
      </c>
      <c r="BG28" s="720">
        <v>54.7</v>
      </c>
      <c r="BI28" s="460">
        <v>25</v>
      </c>
      <c r="BJ28" s="819">
        <v>13</v>
      </c>
      <c r="BK28" s="816" t="s">
        <v>218</v>
      </c>
      <c r="BL28" s="204" t="s">
        <v>231</v>
      </c>
      <c r="BM28" s="475" t="s">
        <v>348</v>
      </c>
      <c r="BO28" s="2"/>
    </row>
    <row r="29" spans="1:67" ht="50.25" customHeight="1" thickBot="1" x14ac:dyDescent="0.2">
      <c r="A29" s="307">
        <v>26</v>
      </c>
      <c r="B29" s="32">
        <f>COUNTIF(算数!E36,1)*算数!$E$10</f>
        <v>0</v>
      </c>
      <c r="C29" s="33">
        <f>COUNTIF(算数!F36,1)*算数!$F$10</f>
        <v>0</v>
      </c>
      <c r="D29" s="33">
        <f>COUNTIF(算数!G36,1)*算数!$G$10</f>
        <v>0</v>
      </c>
      <c r="E29" s="33">
        <f>COUNTIF(算数!H36,1)*算数!$H$10</f>
        <v>0</v>
      </c>
      <c r="F29" s="34">
        <f>COUNTIF(算数!I36,1)*算数!$I$10</f>
        <v>0</v>
      </c>
      <c r="G29" s="35">
        <f>COUNTIF(算数!J36,1)*算数!$J$10</f>
        <v>0</v>
      </c>
      <c r="H29" s="33">
        <f>COUNTIF(算数!K36,1)*算数!$K$10</f>
        <v>0</v>
      </c>
      <c r="I29" s="33">
        <f>COUNTIF(算数!L36,1)*算数!$L$10</f>
        <v>0</v>
      </c>
      <c r="J29" s="33">
        <f>COUNTIF(算数!M36,1)*算数!$M$10</f>
        <v>0</v>
      </c>
      <c r="K29" s="34">
        <f>COUNTIF(算数!N36,1)*算数!$N$10</f>
        <v>0</v>
      </c>
      <c r="L29" s="35">
        <f>COUNTIF(算数!O36,1)*算数!$O$10</f>
        <v>0</v>
      </c>
      <c r="M29" s="33">
        <f>COUNTIF(算数!P36,1)*算数!$K$10</f>
        <v>0</v>
      </c>
      <c r="N29" s="33">
        <f>COUNTIF(算数!Q36,1)*算数!$K$10</f>
        <v>0</v>
      </c>
      <c r="O29" s="33">
        <f>COUNTIF(算数!R36,1)*算数!$R$10</f>
        <v>0</v>
      </c>
      <c r="P29" s="34">
        <f>COUNTIF(算数!S36,1)*算数!$S$10</f>
        <v>0</v>
      </c>
      <c r="Q29" s="156">
        <f>COUNTIF(算数!T36,1)*算数!$T$10</f>
        <v>0</v>
      </c>
      <c r="R29" s="33">
        <f>COUNTIF(算数!U36,1)*算数!$U$10</f>
        <v>0</v>
      </c>
      <c r="S29" s="33">
        <f>COUNTIF(算数!V36,1)*算数!$V$10</f>
        <v>0</v>
      </c>
      <c r="T29" s="33">
        <f>COUNTIF(算数!W36,1)*算数!$W$10</f>
        <v>0</v>
      </c>
      <c r="U29" s="157">
        <f>COUNTIF(算数!X36,1)*算数!$X$10</f>
        <v>0</v>
      </c>
      <c r="V29" s="156">
        <f>COUNTIF(算数!Y36,1)*算数!$Y$10</f>
        <v>0</v>
      </c>
      <c r="W29" s="33">
        <f>COUNTIF(算数!Z36,1)*算数!$Z$10</f>
        <v>0</v>
      </c>
      <c r="X29" s="33">
        <f>COUNTIF(算数!AA36,1)*算数!$AA$10</f>
        <v>0</v>
      </c>
      <c r="Y29" s="33">
        <f>COUNTIF(算数!AB36,1)*算数!$AB$10</f>
        <v>0</v>
      </c>
      <c r="Z29" s="157">
        <f>COUNTIF(算数!AC36,1)*算数!$AC$10</f>
        <v>0</v>
      </c>
      <c r="AA29" s="156">
        <f>COUNTIF(算数!AD36,1)*算数!$AD$10</f>
        <v>0</v>
      </c>
      <c r="AB29" s="33">
        <f>COUNTIF(算数!AE36,1)*算数!$AE$10</f>
        <v>0</v>
      </c>
      <c r="AC29" s="33">
        <f>COUNTIF(算数!AF36,1)*算数!$AF$10</f>
        <v>0</v>
      </c>
      <c r="AD29" s="33">
        <f>COUNTIF(算数!AG36,1)*算数!$AG$10</f>
        <v>0</v>
      </c>
      <c r="AE29" s="157">
        <f>COUNTIF(算数!AH36,1)*算数!$AH$10</f>
        <v>0</v>
      </c>
      <c r="AF29" s="156">
        <f>COUNTIF(算数!AI36,1)*算数!$AI$10</f>
        <v>0</v>
      </c>
      <c r="AG29" s="33">
        <f>COUNTIF(算数!AJ36,1)*算数!$AJ$10</f>
        <v>0</v>
      </c>
      <c r="AH29" s="33">
        <f>COUNTIF(算数!AK36,1)*算数!$AK$10</f>
        <v>0</v>
      </c>
      <c r="AI29" s="33">
        <f>COUNTIF(算数!AL36,1)*算数!$AL$10</f>
        <v>0</v>
      </c>
      <c r="AJ29" s="34">
        <f>COUNTIF(算数!AM36,1)*算数!$AM$10</f>
        <v>0</v>
      </c>
      <c r="AK29" s="35">
        <f>COUNTIF(算数!AN36,1)*算数!$AN$10</f>
        <v>0</v>
      </c>
      <c r="AL29" s="33">
        <f>COUNTIF(算数!AO36,1)*算数!$AO$10</f>
        <v>0</v>
      </c>
      <c r="AM29" s="33">
        <f>COUNTIF(算数!AP36,1)*算数!$AP$10</f>
        <v>0</v>
      </c>
      <c r="AN29" s="33">
        <f>COUNTIF(算数!AQ36,1)*算数!$AQ$10</f>
        <v>0</v>
      </c>
      <c r="AO29" s="34">
        <f>COUNTIF(算数!AR36,1)*算数!$AR$10</f>
        <v>0</v>
      </c>
      <c r="AP29" s="35">
        <f>COUNTIF(算数!AS36,1)*算数!$AS$10</f>
        <v>0</v>
      </c>
      <c r="AQ29" s="33">
        <f>COUNTIF(算数!AT36,1)*算数!$AT$10</f>
        <v>0</v>
      </c>
      <c r="AR29" s="33">
        <f>COUNTIF(算数!AU36,1)*算数!$AU$10</f>
        <v>0</v>
      </c>
      <c r="AS29" s="33">
        <f>COUNTIF(算数!AV36,1)*算数!$AV$10</f>
        <v>0</v>
      </c>
      <c r="AT29" s="34">
        <f>COUNTIF(算数!AW36,1)*算数!$AW$10</f>
        <v>0</v>
      </c>
      <c r="AU29" s="35">
        <f>COUNTIF(算数!AX36,1)*算数!$AX$10</f>
        <v>0</v>
      </c>
      <c r="AV29" s="33">
        <f>COUNTIF(算数!AY36,1)*算数!$AY$10</f>
        <v>0</v>
      </c>
      <c r="AW29" s="33">
        <f>COUNTIF(算数!AZ36,1)*算数!$AZ$10</f>
        <v>0</v>
      </c>
      <c r="AX29" s="33">
        <f>COUNTIF(算数!BA36,1)*算数!$BA$10</f>
        <v>0</v>
      </c>
      <c r="AY29" s="34">
        <f>COUNTIF(算数!BB36,1)*算数!$BB$10</f>
        <v>0</v>
      </c>
      <c r="AZ29" s="373">
        <f t="shared" si="0"/>
        <v>0</v>
      </c>
      <c r="BA29" s="120"/>
      <c r="BC29" s="8" t="s">
        <v>90</v>
      </c>
      <c r="BD29" s="126">
        <f>算数!AD58</f>
        <v>0</v>
      </c>
      <c r="BF29" s="7" t="s">
        <v>79</v>
      </c>
      <c r="BG29" s="168"/>
      <c r="BI29" s="340">
        <v>26</v>
      </c>
      <c r="BJ29" s="199"/>
      <c r="BK29" s="191"/>
      <c r="BL29" s="204"/>
      <c r="BM29" s="475"/>
    </row>
    <row r="30" spans="1:67" ht="50.25" customHeight="1" x14ac:dyDescent="0.15">
      <c r="A30" s="309">
        <v>27</v>
      </c>
      <c r="B30" s="158">
        <f>COUNTIF(算数!E37,1)*算数!$E$10</f>
        <v>0</v>
      </c>
      <c r="C30" s="155">
        <f>COUNTIF(算数!F37,1)*算数!$F$10</f>
        <v>0</v>
      </c>
      <c r="D30" s="155">
        <f>COUNTIF(算数!G37,1)*算数!$G$10</f>
        <v>0</v>
      </c>
      <c r="E30" s="155">
        <f>COUNTIF(算数!H37,1)*算数!$H$10</f>
        <v>0</v>
      </c>
      <c r="F30" s="159">
        <f>COUNTIF(算数!I37,1)*算数!$I$10</f>
        <v>0</v>
      </c>
      <c r="G30" s="162">
        <f>COUNTIF(算数!J37,1)*算数!$J$10</f>
        <v>0</v>
      </c>
      <c r="H30" s="155">
        <f>COUNTIF(算数!K37,1)*算数!$K$10</f>
        <v>0</v>
      </c>
      <c r="I30" s="155">
        <f>COUNTIF(算数!L37,1)*算数!$L$10</f>
        <v>0</v>
      </c>
      <c r="J30" s="155">
        <f>COUNTIF(算数!M37,1)*算数!$M$10</f>
        <v>0</v>
      </c>
      <c r="K30" s="159">
        <f>COUNTIF(算数!N37,1)*算数!$N$10</f>
        <v>0</v>
      </c>
      <c r="L30" s="162">
        <f>COUNTIF(算数!O37,1)*算数!$O$10</f>
        <v>0</v>
      </c>
      <c r="M30" s="155">
        <f>COUNTIF(算数!P37,1)*算数!$K$10</f>
        <v>0</v>
      </c>
      <c r="N30" s="155">
        <f>COUNTIF(算数!Q37,1)*算数!$K$10</f>
        <v>0</v>
      </c>
      <c r="O30" s="155">
        <f>COUNTIF(算数!R37,1)*算数!$R$10</f>
        <v>0</v>
      </c>
      <c r="P30" s="159">
        <f>COUNTIF(算数!S37,1)*算数!$S$10</f>
        <v>0</v>
      </c>
      <c r="Q30" s="160">
        <f>COUNTIF(算数!T37,1)*算数!$T$10</f>
        <v>0</v>
      </c>
      <c r="R30" s="155">
        <f>COUNTIF(算数!U37,1)*算数!$U$10</f>
        <v>0</v>
      </c>
      <c r="S30" s="155">
        <f>COUNTIF(算数!V37,1)*算数!$V$10</f>
        <v>0</v>
      </c>
      <c r="T30" s="155">
        <f>COUNTIF(算数!W37,1)*算数!$W$10</f>
        <v>0</v>
      </c>
      <c r="U30" s="161">
        <f>COUNTIF(算数!X37,1)*算数!$X$10</f>
        <v>0</v>
      </c>
      <c r="V30" s="160">
        <f>COUNTIF(算数!Y37,1)*算数!$Y$10</f>
        <v>0</v>
      </c>
      <c r="W30" s="155">
        <f>COUNTIF(算数!Z37,1)*算数!$Z$10</f>
        <v>0</v>
      </c>
      <c r="X30" s="155">
        <f>COUNTIF(算数!AA37,1)*算数!$AA$10</f>
        <v>0</v>
      </c>
      <c r="Y30" s="155">
        <f>COUNTIF(算数!AB37,1)*算数!$AB$10</f>
        <v>0</v>
      </c>
      <c r="Z30" s="161">
        <f>COUNTIF(算数!AC37,1)*算数!$AC$10</f>
        <v>0</v>
      </c>
      <c r="AA30" s="160">
        <f>COUNTIF(算数!AD37,1)*算数!$AD$10</f>
        <v>0</v>
      </c>
      <c r="AB30" s="155">
        <f>COUNTIF(算数!AE37,1)*算数!$AE$10</f>
        <v>0</v>
      </c>
      <c r="AC30" s="155">
        <f>COUNTIF(算数!AF37,1)*算数!$AF$10</f>
        <v>0</v>
      </c>
      <c r="AD30" s="155">
        <f>COUNTIF(算数!AG37,1)*算数!$AG$10</f>
        <v>0</v>
      </c>
      <c r="AE30" s="161">
        <f>COUNTIF(算数!AH37,1)*算数!$AH$10</f>
        <v>0</v>
      </c>
      <c r="AF30" s="160">
        <f>COUNTIF(算数!AI37,1)*算数!$AI$10</f>
        <v>0</v>
      </c>
      <c r="AG30" s="155">
        <f>COUNTIF(算数!AJ37,1)*算数!$AJ$10</f>
        <v>0</v>
      </c>
      <c r="AH30" s="155">
        <f>COUNTIF(算数!AK37,1)*算数!$AK$10</f>
        <v>0</v>
      </c>
      <c r="AI30" s="155">
        <f>COUNTIF(算数!AL37,1)*算数!$AL$10</f>
        <v>0</v>
      </c>
      <c r="AJ30" s="159">
        <f>COUNTIF(算数!AM37,1)*算数!$AM$10</f>
        <v>0</v>
      </c>
      <c r="AK30" s="162">
        <f>COUNTIF(算数!AN37,1)*算数!$AN$10</f>
        <v>0</v>
      </c>
      <c r="AL30" s="155">
        <f>COUNTIF(算数!AO37,1)*算数!$AO$10</f>
        <v>0</v>
      </c>
      <c r="AM30" s="155">
        <f>COUNTIF(算数!AP37,1)*算数!$AP$10</f>
        <v>0</v>
      </c>
      <c r="AN30" s="155">
        <f>COUNTIF(算数!AQ37,1)*算数!$AQ$10</f>
        <v>0</v>
      </c>
      <c r="AO30" s="159">
        <f>COUNTIF(算数!AR37,1)*算数!$AR$10</f>
        <v>0</v>
      </c>
      <c r="AP30" s="162">
        <f>COUNTIF(算数!AS37,1)*算数!$AS$10</f>
        <v>0</v>
      </c>
      <c r="AQ30" s="155">
        <f>COUNTIF(算数!AT37,1)*算数!$AT$10</f>
        <v>0</v>
      </c>
      <c r="AR30" s="155">
        <f>COUNTIF(算数!AU37,1)*算数!$AU$10</f>
        <v>0</v>
      </c>
      <c r="AS30" s="155">
        <f>COUNTIF(算数!AV37,1)*算数!$AV$10</f>
        <v>0</v>
      </c>
      <c r="AT30" s="159">
        <f>COUNTIF(算数!AW37,1)*算数!$AW$10</f>
        <v>0</v>
      </c>
      <c r="AU30" s="162">
        <f>COUNTIF(算数!AX37,1)*算数!$AX$10</f>
        <v>0</v>
      </c>
      <c r="AV30" s="155">
        <f>COUNTIF(算数!AY37,1)*算数!$AY$10</f>
        <v>0</v>
      </c>
      <c r="AW30" s="155">
        <f>COUNTIF(算数!AZ37,1)*算数!$AZ$10</f>
        <v>0</v>
      </c>
      <c r="AX30" s="155">
        <f>COUNTIF(算数!BA37,1)*算数!$BA$10</f>
        <v>0</v>
      </c>
      <c r="AY30" s="159">
        <f>COUNTIF(算数!BB37,1)*算数!$BB$10</f>
        <v>0</v>
      </c>
      <c r="AZ30" s="371">
        <f t="shared" si="0"/>
        <v>0</v>
      </c>
      <c r="BA30" s="120"/>
      <c r="BC30" s="25" t="s">
        <v>106</v>
      </c>
      <c r="BD30" s="126">
        <f>算数!AE58</f>
        <v>0</v>
      </c>
      <c r="BF30" s="7" t="s">
        <v>80</v>
      </c>
      <c r="BG30" s="168"/>
      <c r="BI30" s="340">
        <v>27</v>
      </c>
      <c r="BJ30" s="199"/>
      <c r="BK30" s="191"/>
      <c r="BL30" s="205"/>
      <c r="BM30" s="475"/>
    </row>
    <row r="31" spans="1:67" ht="50.25" customHeight="1" thickBot="1" x14ac:dyDescent="0.2">
      <c r="A31" s="311">
        <v>28</v>
      </c>
      <c r="B31" s="36">
        <f>COUNTIF(算数!E38,1)*算数!$E$10</f>
        <v>0</v>
      </c>
      <c r="C31" s="37">
        <f>COUNTIF(算数!F38,1)*算数!$F$10</f>
        <v>0</v>
      </c>
      <c r="D31" s="37">
        <f>COUNTIF(算数!G38,1)*算数!$G$10</f>
        <v>0</v>
      </c>
      <c r="E31" s="37">
        <f>COUNTIF(算数!H38,1)*算数!$H$10</f>
        <v>0</v>
      </c>
      <c r="F31" s="38">
        <f>COUNTIF(算数!I38,1)*算数!$I$10</f>
        <v>0</v>
      </c>
      <c r="G31" s="39">
        <f>COUNTIF(算数!J38,1)*算数!$J$10</f>
        <v>0</v>
      </c>
      <c r="H31" s="37">
        <f>COUNTIF(算数!K38,1)*算数!$K$10</f>
        <v>0</v>
      </c>
      <c r="I31" s="37">
        <f>COUNTIF(算数!L38,1)*算数!$L$10</f>
        <v>0</v>
      </c>
      <c r="J31" s="37">
        <f>COUNTIF(算数!M38,1)*算数!$M$10</f>
        <v>0</v>
      </c>
      <c r="K31" s="38">
        <f>COUNTIF(算数!N38,1)*算数!$N$10</f>
        <v>0</v>
      </c>
      <c r="L31" s="39">
        <f>COUNTIF(算数!O38,1)*算数!$O$10</f>
        <v>0</v>
      </c>
      <c r="M31" s="37">
        <f>COUNTIF(算数!P38,1)*算数!$K$10</f>
        <v>0</v>
      </c>
      <c r="N31" s="37">
        <f>COUNTIF(算数!Q38,1)*算数!$K$10</f>
        <v>0</v>
      </c>
      <c r="O31" s="37">
        <f>COUNTIF(算数!R38,1)*算数!$R$10</f>
        <v>0</v>
      </c>
      <c r="P31" s="38">
        <f>COUNTIF(算数!S38,1)*算数!$S$10</f>
        <v>0</v>
      </c>
      <c r="Q31" s="163">
        <f>COUNTIF(算数!T38,1)*算数!$T$10</f>
        <v>0</v>
      </c>
      <c r="R31" s="37">
        <f>COUNTIF(算数!U38,1)*算数!$U$10</f>
        <v>0</v>
      </c>
      <c r="S31" s="37">
        <f>COUNTIF(算数!V38,1)*算数!$V$10</f>
        <v>0</v>
      </c>
      <c r="T31" s="37">
        <f>COUNTIF(算数!W38,1)*算数!$W$10</f>
        <v>0</v>
      </c>
      <c r="U31" s="164">
        <f>COUNTIF(算数!X38,1)*算数!$X$10</f>
        <v>0</v>
      </c>
      <c r="V31" s="163">
        <f>COUNTIF(算数!Y38,1)*算数!$Y$10</f>
        <v>0</v>
      </c>
      <c r="W31" s="37">
        <f>COUNTIF(算数!Z38,1)*算数!$Z$10</f>
        <v>0</v>
      </c>
      <c r="X31" s="37">
        <f>COUNTIF(算数!AA38,1)*算数!$AA$10</f>
        <v>0</v>
      </c>
      <c r="Y31" s="37">
        <f>COUNTIF(算数!AB38,1)*算数!$AB$10</f>
        <v>0</v>
      </c>
      <c r="Z31" s="164">
        <f>COUNTIF(算数!AC38,1)*算数!$AC$10</f>
        <v>0</v>
      </c>
      <c r="AA31" s="163">
        <f>COUNTIF(算数!AD38,1)*算数!$AD$10</f>
        <v>0</v>
      </c>
      <c r="AB31" s="37">
        <f>COUNTIF(算数!AE38,1)*算数!$AE$10</f>
        <v>0</v>
      </c>
      <c r="AC31" s="37">
        <f>COUNTIF(算数!AF38,1)*算数!$AF$10</f>
        <v>0</v>
      </c>
      <c r="AD31" s="37">
        <f>COUNTIF(算数!AG38,1)*算数!$AG$10</f>
        <v>0</v>
      </c>
      <c r="AE31" s="164">
        <f>COUNTIF(算数!AH38,1)*算数!$AH$10</f>
        <v>0</v>
      </c>
      <c r="AF31" s="163">
        <f>COUNTIF(算数!AI38,1)*算数!$AI$10</f>
        <v>0</v>
      </c>
      <c r="AG31" s="37">
        <f>COUNTIF(算数!AJ38,1)*算数!$AJ$10</f>
        <v>0</v>
      </c>
      <c r="AH31" s="37">
        <f>COUNTIF(算数!AK38,1)*算数!$AK$10</f>
        <v>0</v>
      </c>
      <c r="AI31" s="37">
        <f>COUNTIF(算数!AL38,1)*算数!$AL$10</f>
        <v>0</v>
      </c>
      <c r="AJ31" s="38">
        <f>COUNTIF(算数!AM38,1)*算数!$AM$10</f>
        <v>0</v>
      </c>
      <c r="AK31" s="39">
        <f>COUNTIF(算数!AN38,1)*算数!$AN$10</f>
        <v>0</v>
      </c>
      <c r="AL31" s="37">
        <f>COUNTIF(算数!AO38,1)*算数!$AO$10</f>
        <v>0</v>
      </c>
      <c r="AM31" s="37">
        <f>COUNTIF(算数!AP38,1)*算数!$AP$10</f>
        <v>0</v>
      </c>
      <c r="AN31" s="37">
        <f>COUNTIF(算数!AQ38,1)*算数!$AQ$10</f>
        <v>0</v>
      </c>
      <c r="AO31" s="38">
        <f>COUNTIF(算数!AR38,1)*算数!$AR$10</f>
        <v>0</v>
      </c>
      <c r="AP31" s="39">
        <f>COUNTIF(算数!AS38,1)*算数!$AS$10</f>
        <v>0</v>
      </c>
      <c r="AQ31" s="37">
        <f>COUNTIF(算数!AT38,1)*算数!$AT$10</f>
        <v>0</v>
      </c>
      <c r="AR31" s="37">
        <f>COUNTIF(算数!AU38,1)*算数!$AU$10</f>
        <v>0</v>
      </c>
      <c r="AS31" s="37">
        <f>COUNTIF(算数!AV38,1)*算数!$AV$10</f>
        <v>0</v>
      </c>
      <c r="AT31" s="38">
        <f>COUNTIF(算数!AW38,1)*算数!$AW$10</f>
        <v>0</v>
      </c>
      <c r="AU31" s="39">
        <f>COUNTIF(算数!AX38,1)*算数!$AX$10</f>
        <v>0</v>
      </c>
      <c r="AV31" s="37">
        <f>COUNTIF(算数!AY38,1)*算数!$AY$10</f>
        <v>0</v>
      </c>
      <c r="AW31" s="37">
        <f>COUNTIF(算数!AZ38,1)*算数!$AZ$10</f>
        <v>0</v>
      </c>
      <c r="AX31" s="37">
        <f>COUNTIF(算数!BA38,1)*算数!$BA$10</f>
        <v>0</v>
      </c>
      <c r="AY31" s="38">
        <f>COUNTIF(算数!BB38,1)*算数!$BB$10</f>
        <v>0</v>
      </c>
      <c r="AZ31" s="372">
        <f t="shared" si="0"/>
        <v>0</v>
      </c>
      <c r="BA31" s="120"/>
      <c r="BC31" s="7" t="s">
        <v>81</v>
      </c>
      <c r="BD31" s="126">
        <f>算数!AF58</f>
        <v>0</v>
      </c>
      <c r="BF31" s="7" t="s">
        <v>81</v>
      </c>
      <c r="BG31" s="168"/>
      <c r="BI31" s="340">
        <v>28</v>
      </c>
      <c r="BJ31" s="199"/>
      <c r="BK31" s="191"/>
      <c r="BL31" s="205"/>
      <c r="BM31" s="439"/>
    </row>
    <row r="32" spans="1:67" ht="50.25" customHeight="1" x14ac:dyDescent="0.15">
      <c r="A32" s="114">
        <v>29</v>
      </c>
      <c r="B32" s="26">
        <f>COUNTIF(算数!E39,1)*算数!$E$10</f>
        <v>0</v>
      </c>
      <c r="C32" s="27">
        <f>COUNTIF(算数!F39,1)*算数!$F$10</f>
        <v>0</v>
      </c>
      <c r="D32" s="27">
        <f>COUNTIF(算数!G39,1)*算数!$G$10</f>
        <v>0</v>
      </c>
      <c r="E32" s="27">
        <f>COUNTIF(算数!H39,1)*算数!$H$10</f>
        <v>0</v>
      </c>
      <c r="F32" s="30">
        <f>COUNTIF(算数!I39,1)*算数!$I$10</f>
        <v>0</v>
      </c>
      <c r="G32" s="137">
        <f>COUNTIF(算数!J39,1)*算数!$J$10</f>
        <v>0</v>
      </c>
      <c r="H32" s="29">
        <f>COUNTIF(算数!K39,1)*算数!$K$10</f>
        <v>0</v>
      </c>
      <c r="I32" s="29">
        <f>COUNTIF(算数!L39,1)*算数!$L$10</f>
        <v>0</v>
      </c>
      <c r="J32" s="29">
        <f>COUNTIF(算数!M39,1)*算数!$M$10</f>
        <v>0</v>
      </c>
      <c r="K32" s="30">
        <f>COUNTIF(算数!N39,1)*算数!$N$10</f>
        <v>0</v>
      </c>
      <c r="L32" s="137">
        <f>COUNTIF(算数!O39,1)*算数!$O$10</f>
        <v>0</v>
      </c>
      <c r="M32" s="29">
        <f>COUNTIF(算数!P39,1)*算数!$K$10</f>
        <v>0</v>
      </c>
      <c r="N32" s="29">
        <f>COUNTIF(算数!Q39,1)*算数!$K$10</f>
        <v>0</v>
      </c>
      <c r="O32" s="29">
        <f>COUNTIF(算数!R39,1)*算数!$R$10</f>
        <v>0</v>
      </c>
      <c r="P32" s="30">
        <f>COUNTIF(算数!S39,1)*算数!$S$10</f>
        <v>0</v>
      </c>
      <c r="Q32" s="153">
        <f>COUNTIF(算数!T39,1)*算数!$T$10</f>
        <v>0</v>
      </c>
      <c r="R32" s="29">
        <f>COUNTIF(算数!U39,1)*算数!$U$10</f>
        <v>0</v>
      </c>
      <c r="S32" s="29">
        <f>COUNTIF(算数!V39,1)*算数!$V$10</f>
        <v>0</v>
      </c>
      <c r="T32" s="29">
        <f>COUNTIF(算数!W39,1)*算数!$W$10</f>
        <v>0</v>
      </c>
      <c r="U32" s="154">
        <f>COUNTIF(算数!X39,1)*算数!$X$10</f>
        <v>0</v>
      </c>
      <c r="V32" s="153">
        <f>COUNTIF(算数!Y39,1)*算数!$Y$10</f>
        <v>0</v>
      </c>
      <c r="W32" s="29">
        <f>COUNTIF(算数!Z39,1)*算数!$Z$10</f>
        <v>0</v>
      </c>
      <c r="X32" s="29">
        <f>COUNTIF(算数!AA39,1)*算数!$AA$10</f>
        <v>0</v>
      </c>
      <c r="Y32" s="29">
        <f>COUNTIF(算数!AB39,1)*算数!$AB$10</f>
        <v>0</v>
      </c>
      <c r="Z32" s="154">
        <f>COUNTIF(算数!AC39,1)*算数!$AC$10</f>
        <v>0</v>
      </c>
      <c r="AA32" s="153">
        <f>COUNTIF(算数!AD39,1)*算数!$AD$10</f>
        <v>0</v>
      </c>
      <c r="AB32" s="29">
        <f>COUNTIF(算数!AE39,1)*算数!$AE$10</f>
        <v>0</v>
      </c>
      <c r="AC32" s="29">
        <f>COUNTIF(算数!AF39,1)*算数!$AF$10</f>
        <v>0</v>
      </c>
      <c r="AD32" s="29">
        <f>COUNTIF(算数!AG39,1)*算数!$AG$10</f>
        <v>0</v>
      </c>
      <c r="AE32" s="154">
        <f>COUNTIF(算数!AH39,1)*算数!$AH$10</f>
        <v>0</v>
      </c>
      <c r="AF32" s="153">
        <f>COUNTIF(算数!AI39,1)*算数!$AI$10</f>
        <v>0</v>
      </c>
      <c r="AG32" s="29">
        <f>COUNTIF(算数!AJ39,1)*算数!$AJ$10</f>
        <v>0</v>
      </c>
      <c r="AH32" s="27">
        <f>COUNTIF(算数!AK39,1)*算数!$AK$10</f>
        <v>0</v>
      </c>
      <c r="AI32" s="27">
        <f>COUNTIF(算数!AL39,1)*算数!$AL$10</f>
        <v>0</v>
      </c>
      <c r="AJ32" s="30">
        <f>COUNTIF(算数!AM39,1)*算数!$AM$10</f>
        <v>0</v>
      </c>
      <c r="AK32" s="137">
        <f>COUNTIF(算数!AN39,1)*算数!$AN$10</f>
        <v>0</v>
      </c>
      <c r="AL32" s="29">
        <f>COUNTIF(算数!AO39,1)*算数!$AO$10</f>
        <v>0</v>
      </c>
      <c r="AM32" s="29">
        <f>COUNTIF(算数!AP39,1)*算数!$AP$10</f>
        <v>0</v>
      </c>
      <c r="AN32" s="29">
        <f>COUNTIF(算数!AQ39,1)*算数!$AQ$10</f>
        <v>0</v>
      </c>
      <c r="AO32" s="30">
        <f>COUNTIF(算数!AR39,1)*算数!$AR$10</f>
        <v>0</v>
      </c>
      <c r="AP32" s="31">
        <f>COUNTIF(算数!AS39,1)*算数!$AS$10</f>
        <v>0</v>
      </c>
      <c r="AQ32" s="27">
        <f>COUNTIF(算数!AT39,1)*算数!$AT$10</f>
        <v>0</v>
      </c>
      <c r="AR32" s="27">
        <f>COUNTIF(算数!AU39,1)*算数!$AU$10</f>
        <v>0</v>
      </c>
      <c r="AS32" s="27">
        <f>COUNTIF(算数!AV39,1)*算数!$AV$10</f>
        <v>0</v>
      </c>
      <c r="AT32" s="30">
        <f>COUNTIF(算数!AW39,1)*算数!$AW$10</f>
        <v>0</v>
      </c>
      <c r="AU32" s="137">
        <f>COUNTIF(算数!AX39,1)*算数!$AX$10</f>
        <v>0</v>
      </c>
      <c r="AV32" s="29">
        <f>COUNTIF(算数!AY39,1)*算数!$AY$10</f>
        <v>0</v>
      </c>
      <c r="AW32" s="27">
        <f>COUNTIF(算数!AZ39,1)*算数!$AZ$10</f>
        <v>0</v>
      </c>
      <c r="AX32" s="27">
        <f>COUNTIF(算数!BA39,1)*算数!$BA$10</f>
        <v>0</v>
      </c>
      <c r="AY32" s="28">
        <f>COUNTIF(算数!BB39,1)*算数!$BB$10</f>
        <v>0</v>
      </c>
      <c r="AZ32" s="369">
        <f t="shared" si="0"/>
        <v>0</v>
      </c>
      <c r="BA32" s="120"/>
      <c r="BC32" s="7" t="s">
        <v>82</v>
      </c>
      <c r="BD32" s="126">
        <f>算数!AG58</f>
        <v>0</v>
      </c>
      <c r="BF32" s="7" t="s">
        <v>82</v>
      </c>
      <c r="BG32" s="168"/>
      <c r="BI32" s="340">
        <v>29</v>
      </c>
      <c r="BJ32" s="199"/>
      <c r="BK32" s="191"/>
      <c r="BL32" s="205"/>
      <c r="BM32" s="439"/>
    </row>
    <row r="33" spans="1:65" ht="50.25" customHeight="1" thickBot="1" x14ac:dyDescent="0.2">
      <c r="A33" s="307">
        <v>30</v>
      </c>
      <c r="B33" s="32">
        <f>COUNTIF(算数!E40,1)*算数!$E$10</f>
        <v>0</v>
      </c>
      <c r="C33" s="33">
        <f>COUNTIF(算数!F40,1)*算数!$F$10</f>
        <v>0</v>
      </c>
      <c r="D33" s="33">
        <f>COUNTIF(算数!G40,1)*算数!$G$10</f>
        <v>0</v>
      </c>
      <c r="E33" s="33">
        <f>COUNTIF(算数!H40,1)*算数!$H$10</f>
        <v>0</v>
      </c>
      <c r="F33" s="34">
        <f>COUNTIF(算数!I40,1)*算数!$I$10</f>
        <v>0</v>
      </c>
      <c r="G33" s="35">
        <f>COUNTIF(算数!J40,1)*算数!$J$10</f>
        <v>0</v>
      </c>
      <c r="H33" s="33">
        <f>COUNTIF(算数!K40,1)*算数!$K$10</f>
        <v>0</v>
      </c>
      <c r="I33" s="33">
        <f>COUNTIF(算数!L40,1)*算数!$L$10</f>
        <v>0</v>
      </c>
      <c r="J33" s="33">
        <f>COUNTIF(算数!M40,1)*算数!$M$10</f>
        <v>0</v>
      </c>
      <c r="K33" s="34">
        <f>COUNTIF(算数!N40,1)*算数!$N$10</f>
        <v>0</v>
      </c>
      <c r="L33" s="35">
        <f>COUNTIF(算数!O40,1)*算数!$O$10</f>
        <v>0</v>
      </c>
      <c r="M33" s="33">
        <f>COUNTIF(算数!P40,1)*算数!$K$10</f>
        <v>0</v>
      </c>
      <c r="N33" s="33">
        <f>COUNTIF(算数!Q40,1)*算数!$K$10</f>
        <v>0</v>
      </c>
      <c r="O33" s="33">
        <f>COUNTIF(算数!R40,1)*算数!$R$10</f>
        <v>0</v>
      </c>
      <c r="P33" s="34">
        <f>COUNTIF(算数!S40,1)*算数!$S$10</f>
        <v>0</v>
      </c>
      <c r="Q33" s="156">
        <f>COUNTIF(算数!T40,1)*算数!$T$10</f>
        <v>0</v>
      </c>
      <c r="R33" s="33">
        <f>COUNTIF(算数!U40,1)*算数!$U$10</f>
        <v>0</v>
      </c>
      <c r="S33" s="33">
        <f>COUNTIF(算数!V40,1)*算数!$V$10</f>
        <v>0</v>
      </c>
      <c r="T33" s="33">
        <f>COUNTIF(算数!W40,1)*算数!$W$10</f>
        <v>0</v>
      </c>
      <c r="U33" s="157">
        <f>COUNTIF(算数!X40,1)*算数!$X$10</f>
        <v>0</v>
      </c>
      <c r="V33" s="156">
        <f>COUNTIF(算数!Y40,1)*算数!$Y$10</f>
        <v>0</v>
      </c>
      <c r="W33" s="33">
        <f>COUNTIF(算数!Z40,1)*算数!$Z$10</f>
        <v>0</v>
      </c>
      <c r="X33" s="33">
        <f>COUNTIF(算数!AA40,1)*算数!$AA$10</f>
        <v>0</v>
      </c>
      <c r="Y33" s="33">
        <f>COUNTIF(算数!AB40,1)*算数!$AB$10</f>
        <v>0</v>
      </c>
      <c r="Z33" s="157">
        <f>COUNTIF(算数!AC40,1)*算数!$AC$10</f>
        <v>0</v>
      </c>
      <c r="AA33" s="156">
        <f>COUNTIF(算数!AD40,1)*算数!$AD$10</f>
        <v>0</v>
      </c>
      <c r="AB33" s="33">
        <f>COUNTIF(算数!AE40,1)*算数!$AE$10</f>
        <v>0</v>
      </c>
      <c r="AC33" s="33">
        <f>COUNTIF(算数!AF40,1)*算数!$AF$10</f>
        <v>0</v>
      </c>
      <c r="AD33" s="33">
        <f>COUNTIF(算数!AG40,1)*算数!$AG$10</f>
        <v>0</v>
      </c>
      <c r="AE33" s="157">
        <f>COUNTIF(算数!AH40,1)*算数!$AH$10</f>
        <v>0</v>
      </c>
      <c r="AF33" s="156">
        <f>COUNTIF(算数!AI40,1)*算数!$AI$10</f>
        <v>0</v>
      </c>
      <c r="AG33" s="33">
        <f>COUNTIF(算数!AJ40,1)*算数!$AJ$10</f>
        <v>0</v>
      </c>
      <c r="AH33" s="33">
        <f>COUNTIF(算数!AK40,1)*算数!$AK$10</f>
        <v>0</v>
      </c>
      <c r="AI33" s="33">
        <f>COUNTIF(算数!AL40,1)*算数!$AL$10</f>
        <v>0</v>
      </c>
      <c r="AJ33" s="34">
        <f>COUNTIF(算数!AM40,1)*算数!$AM$10</f>
        <v>0</v>
      </c>
      <c r="AK33" s="35">
        <f>COUNTIF(算数!AN40,1)*算数!$AN$10</f>
        <v>0</v>
      </c>
      <c r="AL33" s="33">
        <f>COUNTIF(算数!AO40,1)*算数!$AO$10</f>
        <v>0</v>
      </c>
      <c r="AM33" s="33">
        <f>COUNTIF(算数!AP40,1)*算数!$AP$10</f>
        <v>0</v>
      </c>
      <c r="AN33" s="33">
        <f>COUNTIF(算数!AQ40,1)*算数!$AQ$10</f>
        <v>0</v>
      </c>
      <c r="AO33" s="34">
        <f>COUNTIF(算数!AR40,1)*算数!$AR$10</f>
        <v>0</v>
      </c>
      <c r="AP33" s="35">
        <f>COUNTIF(算数!AS40,1)*算数!$AS$10</f>
        <v>0</v>
      </c>
      <c r="AQ33" s="33">
        <f>COUNTIF(算数!AT40,1)*算数!$AT$10</f>
        <v>0</v>
      </c>
      <c r="AR33" s="33">
        <f>COUNTIF(算数!AU40,1)*算数!$AU$10</f>
        <v>0</v>
      </c>
      <c r="AS33" s="33">
        <f>COUNTIF(算数!AV40,1)*算数!$AV$10</f>
        <v>0</v>
      </c>
      <c r="AT33" s="34">
        <f>COUNTIF(算数!AW40,1)*算数!$AW$10</f>
        <v>0</v>
      </c>
      <c r="AU33" s="35">
        <f>COUNTIF(算数!AX40,1)*算数!$AX$10</f>
        <v>0</v>
      </c>
      <c r="AV33" s="33">
        <f>COUNTIF(算数!AY40,1)*算数!$AY$10</f>
        <v>0</v>
      </c>
      <c r="AW33" s="33">
        <f>COUNTIF(算数!AZ40,1)*算数!$AZ$10</f>
        <v>0</v>
      </c>
      <c r="AX33" s="33">
        <f>COUNTIF(算数!BA40,1)*算数!$BA$10</f>
        <v>0</v>
      </c>
      <c r="AY33" s="34">
        <f>COUNTIF(算数!BB40,1)*算数!$BB$10</f>
        <v>0</v>
      </c>
      <c r="AZ33" s="373">
        <f t="shared" si="0"/>
        <v>0</v>
      </c>
      <c r="BA33" s="120"/>
      <c r="BC33" s="7" t="s">
        <v>83</v>
      </c>
      <c r="BD33" s="126">
        <f>算数!AH58</f>
        <v>0</v>
      </c>
      <c r="BF33" s="7" t="s">
        <v>83</v>
      </c>
      <c r="BG33" s="168"/>
      <c r="BI33" s="340">
        <v>30</v>
      </c>
      <c r="BJ33" s="199"/>
      <c r="BK33" s="191"/>
      <c r="BL33" s="205"/>
      <c r="BM33" s="439"/>
    </row>
    <row r="34" spans="1:65" ht="50.25" customHeight="1" x14ac:dyDescent="0.15">
      <c r="A34" s="309">
        <v>31</v>
      </c>
      <c r="B34" s="158">
        <f>COUNTIF(算数!E41,1)*算数!$E$10</f>
        <v>0</v>
      </c>
      <c r="C34" s="155">
        <f>COUNTIF(算数!F41,1)*算数!$F$10</f>
        <v>0</v>
      </c>
      <c r="D34" s="155">
        <f>COUNTIF(算数!G41,1)*算数!$G$10</f>
        <v>0</v>
      </c>
      <c r="E34" s="155">
        <f>COUNTIF(算数!H41,1)*算数!$H$10</f>
        <v>0</v>
      </c>
      <c r="F34" s="159">
        <f>COUNTIF(算数!I41,1)*算数!$I$10</f>
        <v>0</v>
      </c>
      <c r="G34" s="162">
        <f>COUNTIF(算数!J41,1)*算数!$J$10</f>
        <v>0</v>
      </c>
      <c r="H34" s="155">
        <f>COUNTIF(算数!K41,1)*算数!$K$10</f>
        <v>0</v>
      </c>
      <c r="I34" s="155">
        <f>COUNTIF(算数!L41,1)*算数!$L$10</f>
        <v>0</v>
      </c>
      <c r="J34" s="155">
        <f>COUNTIF(算数!M41,1)*算数!$M$10</f>
        <v>0</v>
      </c>
      <c r="K34" s="159">
        <f>COUNTIF(算数!N41,1)*算数!$N$10</f>
        <v>0</v>
      </c>
      <c r="L34" s="162">
        <f>COUNTIF(算数!O41,1)*算数!$O$10</f>
        <v>0</v>
      </c>
      <c r="M34" s="155">
        <f>COUNTIF(算数!P41,1)*算数!$K$10</f>
        <v>0</v>
      </c>
      <c r="N34" s="155">
        <f>COUNTIF(算数!Q41,1)*算数!$K$10</f>
        <v>0</v>
      </c>
      <c r="O34" s="155">
        <f>COUNTIF(算数!R41,1)*算数!$R$10</f>
        <v>0</v>
      </c>
      <c r="P34" s="159">
        <f>COUNTIF(算数!S41,1)*算数!$S$10</f>
        <v>0</v>
      </c>
      <c r="Q34" s="160">
        <f>COUNTIF(算数!T41,1)*算数!$T$10</f>
        <v>0</v>
      </c>
      <c r="R34" s="155">
        <f>COUNTIF(算数!U41,1)*算数!$U$10</f>
        <v>0</v>
      </c>
      <c r="S34" s="155">
        <f>COUNTIF(算数!V41,1)*算数!$V$10</f>
        <v>0</v>
      </c>
      <c r="T34" s="155">
        <f>COUNTIF(算数!W41,1)*算数!$W$10</f>
        <v>0</v>
      </c>
      <c r="U34" s="161">
        <f>COUNTIF(算数!X41,1)*算数!$X$10</f>
        <v>0</v>
      </c>
      <c r="V34" s="160">
        <f>COUNTIF(算数!Y41,1)*算数!$Y$10</f>
        <v>0</v>
      </c>
      <c r="W34" s="155">
        <f>COUNTIF(算数!Z41,1)*算数!$Z$10</f>
        <v>0</v>
      </c>
      <c r="X34" s="155">
        <f>COUNTIF(算数!AA41,1)*算数!$AA$10</f>
        <v>0</v>
      </c>
      <c r="Y34" s="155">
        <f>COUNTIF(算数!AB41,1)*算数!$AB$10</f>
        <v>0</v>
      </c>
      <c r="Z34" s="161">
        <f>COUNTIF(算数!AC41,1)*算数!$AC$10</f>
        <v>0</v>
      </c>
      <c r="AA34" s="160">
        <f>COUNTIF(算数!AD41,1)*算数!$AD$10</f>
        <v>0</v>
      </c>
      <c r="AB34" s="155">
        <f>COUNTIF(算数!AE41,1)*算数!$AE$10</f>
        <v>0</v>
      </c>
      <c r="AC34" s="155">
        <f>COUNTIF(算数!AF41,1)*算数!$AF$10</f>
        <v>0</v>
      </c>
      <c r="AD34" s="155">
        <f>COUNTIF(算数!AG41,1)*算数!$AG$10</f>
        <v>0</v>
      </c>
      <c r="AE34" s="161">
        <f>COUNTIF(算数!AH41,1)*算数!$AH$10</f>
        <v>0</v>
      </c>
      <c r="AF34" s="160">
        <f>COUNTIF(算数!AI41,1)*算数!$AI$10</f>
        <v>0</v>
      </c>
      <c r="AG34" s="155">
        <f>COUNTIF(算数!AJ41,1)*算数!$AJ$10</f>
        <v>0</v>
      </c>
      <c r="AH34" s="155">
        <f>COUNTIF(算数!AK41,1)*算数!$AK$10</f>
        <v>0</v>
      </c>
      <c r="AI34" s="155">
        <f>COUNTIF(算数!AL41,1)*算数!$AL$10</f>
        <v>0</v>
      </c>
      <c r="AJ34" s="159">
        <f>COUNTIF(算数!AM41,1)*算数!$AM$10</f>
        <v>0</v>
      </c>
      <c r="AK34" s="162">
        <f>COUNTIF(算数!AN41,1)*算数!$AN$10</f>
        <v>0</v>
      </c>
      <c r="AL34" s="155">
        <f>COUNTIF(算数!AO41,1)*算数!$AO$10</f>
        <v>0</v>
      </c>
      <c r="AM34" s="155">
        <f>COUNTIF(算数!AP41,1)*算数!$AP$10</f>
        <v>0</v>
      </c>
      <c r="AN34" s="155">
        <f>COUNTIF(算数!AQ41,1)*算数!$AQ$10</f>
        <v>0</v>
      </c>
      <c r="AO34" s="159">
        <f>COUNTIF(算数!AR41,1)*算数!$AR$10</f>
        <v>0</v>
      </c>
      <c r="AP34" s="162">
        <f>COUNTIF(算数!AS41,1)*算数!$AS$10</f>
        <v>0</v>
      </c>
      <c r="AQ34" s="155">
        <f>COUNTIF(算数!AT41,1)*算数!$AT$10</f>
        <v>0</v>
      </c>
      <c r="AR34" s="155">
        <f>COUNTIF(算数!AU41,1)*算数!$AU$10</f>
        <v>0</v>
      </c>
      <c r="AS34" s="155">
        <f>COUNTIF(算数!AV41,1)*算数!$AV$10</f>
        <v>0</v>
      </c>
      <c r="AT34" s="159">
        <f>COUNTIF(算数!AW41,1)*算数!$AW$10</f>
        <v>0</v>
      </c>
      <c r="AU34" s="162">
        <f>COUNTIF(算数!AX41,1)*算数!$AX$10</f>
        <v>0</v>
      </c>
      <c r="AV34" s="155">
        <f>COUNTIF(算数!AY41,1)*算数!$AY$10</f>
        <v>0</v>
      </c>
      <c r="AW34" s="155">
        <f>COUNTIF(算数!AZ41,1)*算数!$AZ$10</f>
        <v>0</v>
      </c>
      <c r="AX34" s="155">
        <f>COUNTIF(算数!BA41,1)*算数!$BA$10</f>
        <v>0</v>
      </c>
      <c r="AY34" s="159">
        <f>COUNTIF(算数!BB41,1)*算数!$BB$10</f>
        <v>0</v>
      </c>
      <c r="AZ34" s="372">
        <f t="shared" si="0"/>
        <v>0</v>
      </c>
      <c r="BA34" s="120"/>
      <c r="BC34" s="7" t="s">
        <v>84</v>
      </c>
      <c r="BD34" s="126">
        <f>算数!AI58</f>
        <v>0</v>
      </c>
      <c r="BF34" s="7" t="s">
        <v>84</v>
      </c>
      <c r="BG34" s="168"/>
      <c r="BI34" s="340">
        <v>31</v>
      </c>
      <c r="BJ34" s="199"/>
      <c r="BK34" s="191"/>
      <c r="BL34" s="205"/>
      <c r="BM34" s="67"/>
    </row>
    <row r="35" spans="1:65" ht="50.25" customHeight="1" thickBot="1" x14ac:dyDescent="0.2">
      <c r="A35" s="311">
        <v>32</v>
      </c>
      <c r="B35" s="36">
        <f>COUNTIF(算数!E42,1)*算数!$E$10</f>
        <v>0</v>
      </c>
      <c r="C35" s="37">
        <f>COUNTIF(算数!F42,1)*算数!$F$10</f>
        <v>0</v>
      </c>
      <c r="D35" s="37">
        <f>COUNTIF(算数!G42,1)*算数!$G$10</f>
        <v>0</v>
      </c>
      <c r="E35" s="37">
        <f>COUNTIF(算数!H42,1)*算数!$H$10</f>
        <v>0</v>
      </c>
      <c r="F35" s="38">
        <f>COUNTIF(算数!I42,1)*算数!$I$10</f>
        <v>0</v>
      </c>
      <c r="G35" s="39">
        <f>COUNTIF(算数!J42,1)*算数!$J$10</f>
        <v>0</v>
      </c>
      <c r="H35" s="37">
        <f>COUNTIF(算数!K42,1)*算数!$K$10</f>
        <v>0</v>
      </c>
      <c r="I35" s="37">
        <f>COUNTIF(算数!L42,1)*算数!$L$10</f>
        <v>0</v>
      </c>
      <c r="J35" s="37">
        <f>COUNTIF(算数!M42,1)*算数!$M$10</f>
        <v>0</v>
      </c>
      <c r="K35" s="38">
        <f>COUNTIF(算数!N42,1)*算数!$N$10</f>
        <v>0</v>
      </c>
      <c r="L35" s="39">
        <f>COUNTIF(算数!O42,1)*算数!$O$10</f>
        <v>0</v>
      </c>
      <c r="M35" s="37">
        <f>COUNTIF(算数!P42,1)*算数!$K$10</f>
        <v>0</v>
      </c>
      <c r="N35" s="37">
        <f>COUNTIF(算数!Q42,1)*算数!$K$10</f>
        <v>0</v>
      </c>
      <c r="O35" s="37">
        <f>COUNTIF(算数!R42,1)*算数!$R$10</f>
        <v>0</v>
      </c>
      <c r="P35" s="38">
        <f>COUNTIF(算数!S42,1)*算数!$S$10</f>
        <v>0</v>
      </c>
      <c r="Q35" s="163">
        <f>COUNTIF(算数!T42,1)*算数!$T$10</f>
        <v>0</v>
      </c>
      <c r="R35" s="37">
        <f>COUNTIF(算数!U42,1)*算数!$U$10</f>
        <v>0</v>
      </c>
      <c r="S35" s="37">
        <f>COUNTIF(算数!V42,1)*算数!$V$10</f>
        <v>0</v>
      </c>
      <c r="T35" s="37">
        <f>COUNTIF(算数!W42,1)*算数!$W$10</f>
        <v>0</v>
      </c>
      <c r="U35" s="164">
        <f>COUNTIF(算数!X42,1)*算数!$X$10</f>
        <v>0</v>
      </c>
      <c r="V35" s="163">
        <f>COUNTIF(算数!Y42,1)*算数!$Y$10</f>
        <v>0</v>
      </c>
      <c r="W35" s="37">
        <f>COUNTIF(算数!Z42,1)*算数!$Z$10</f>
        <v>0</v>
      </c>
      <c r="X35" s="37">
        <f>COUNTIF(算数!AA42,1)*算数!$AA$10</f>
        <v>0</v>
      </c>
      <c r="Y35" s="37">
        <f>COUNTIF(算数!AB42,1)*算数!$AB$10</f>
        <v>0</v>
      </c>
      <c r="Z35" s="164">
        <f>COUNTIF(算数!AC42,1)*算数!$AC$10</f>
        <v>0</v>
      </c>
      <c r="AA35" s="163">
        <f>COUNTIF(算数!AD42,1)*算数!$AD$10</f>
        <v>0</v>
      </c>
      <c r="AB35" s="37">
        <f>COUNTIF(算数!AE42,1)*算数!$AE$10</f>
        <v>0</v>
      </c>
      <c r="AC35" s="37">
        <f>COUNTIF(算数!AF42,1)*算数!$AF$10</f>
        <v>0</v>
      </c>
      <c r="AD35" s="37">
        <f>COUNTIF(算数!AG42,1)*算数!$AG$10</f>
        <v>0</v>
      </c>
      <c r="AE35" s="164">
        <f>COUNTIF(算数!AH42,1)*算数!$AH$10</f>
        <v>0</v>
      </c>
      <c r="AF35" s="163">
        <f>COUNTIF(算数!AI42,1)*算数!$AI$10</f>
        <v>0</v>
      </c>
      <c r="AG35" s="37">
        <f>COUNTIF(算数!AJ42,1)*算数!$AJ$10</f>
        <v>0</v>
      </c>
      <c r="AH35" s="37">
        <f>COUNTIF(算数!AK42,1)*算数!$AK$10</f>
        <v>0</v>
      </c>
      <c r="AI35" s="37">
        <f>COUNTIF(算数!AL42,1)*算数!$AL$10</f>
        <v>0</v>
      </c>
      <c r="AJ35" s="38">
        <f>COUNTIF(算数!AM42,1)*算数!$AM$10</f>
        <v>0</v>
      </c>
      <c r="AK35" s="39">
        <f>COUNTIF(算数!AN42,1)*算数!$AN$10</f>
        <v>0</v>
      </c>
      <c r="AL35" s="37">
        <f>COUNTIF(算数!AO42,1)*算数!$AO$10</f>
        <v>0</v>
      </c>
      <c r="AM35" s="37">
        <f>COUNTIF(算数!AP42,1)*算数!$AP$10</f>
        <v>0</v>
      </c>
      <c r="AN35" s="37">
        <f>COUNTIF(算数!AQ42,1)*算数!$AQ$10</f>
        <v>0</v>
      </c>
      <c r="AO35" s="38">
        <f>COUNTIF(算数!AR42,1)*算数!$AR$10</f>
        <v>0</v>
      </c>
      <c r="AP35" s="39">
        <f>COUNTIF(算数!AS42,1)*算数!$AS$10</f>
        <v>0</v>
      </c>
      <c r="AQ35" s="37">
        <f>COUNTIF(算数!AT42,1)*算数!$AT$10</f>
        <v>0</v>
      </c>
      <c r="AR35" s="37">
        <f>COUNTIF(算数!AU42,1)*算数!$AU$10</f>
        <v>0</v>
      </c>
      <c r="AS35" s="37">
        <f>COUNTIF(算数!AV42,1)*算数!$AV$10</f>
        <v>0</v>
      </c>
      <c r="AT35" s="38">
        <f>COUNTIF(算数!AW42,1)*算数!$AW$10</f>
        <v>0</v>
      </c>
      <c r="AU35" s="39">
        <f>COUNTIF(算数!AX42,1)*算数!$AX$10</f>
        <v>0</v>
      </c>
      <c r="AV35" s="37">
        <f>COUNTIF(算数!AY42,1)*算数!$AY$10</f>
        <v>0</v>
      </c>
      <c r="AW35" s="37">
        <f>COUNTIF(算数!AZ42,1)*算数!$AZ$10</f>
        <v>0</v>
      </c>
      <c r="AX35" s="37">
        <f>COUNTIF(算数!BA42,1)*算数!$BA$10</f>
        <v>0</v>
      </c>
      <c r="AY35" s="38">
        <f>COUNTIF(算数!BB42,1)*算数!$BB$10</f>
        <v>0</v>
      </c>
      <c r="AZ35" s="374">
        <f t="shared" si="0"/>
        <v>0</v>
      </c>
      <c r="BA35" s="120"/>
      <c r="BC35" s="7" t="s">
        <v>85</v>
      </c>
      <c r="BD35" s="126">
        <f>算数!AJ58</f>
        <v>0</v>
      </c>
      <c r="BF35" s="7" t="s">
        <v>85</v>
      </c>
      <c r="BG35" s="168"/>
      <c r="BI35" s="340">
        <v>32</v>
      </c>
      <c r="BJ35" s="199"/>
      <c r="BK35" s="191"/>
      <c r="BL35" s="206"/>
      <c r="BM35" s="67"/>
    </row>
    <row r="36" spans="1:65" ht="50.25" customHeight="1" x14ac:dyDescent="0.15">
      <c r="A36" s="114">
        <v>33</v>
      </c>
      <c r="B36" s="26">
        <f>COUNTIF(算数!E43,1)*算数!$E$10</f>
        <v>0</v>
      </c>
      <c r="C36" s="27">
        <f>COUNTIF(算数!F43,1)*算数!$F$10</f>
        <v>0</v>
      </c>
      <c r="D36" s="27">
        <f>COUNTIF(算数!G43,1)*算数!$G$10</f>
        <v>0</v>
      </c>
      <c r="E36" s="27">
        <f>COUNTIF(算数!H43,1)*算数!$H$10</f>
        <v>0</v>
      </c>
      <c r="F36" s="30">
        <f>COUNTIF(算数!I43,1)*算数!$I$10</f>
        <v>0</v>
      </c>
      <c r="G36" s="137">
        <f>COUNTIF(算数!J43,1)*算数!$J$10</f>
        <v>0</v>
      </c>
      <c r="H36" s="29">
        <f>COUNTIF(算数!K43,1)*算数!$K$10</f>
        <v>0</v>
      </c>
      <c r="I36" s="29">
        <f>COUNTIF(算数!L43,1)*算数!$L$10</f>
        <v>0</v>
      </c>
      <c r="J36" s="29">
        <f>COUNTIF(算数!M43,1)*算数!$M$10</f>
        <v>0</v>
      </c>
      <c r="K36" s="30">
        <f>COUNTIF(算数!N43,1)*算数!$N$10</f>
        <v>0</v>
      </c>
      <c r="L36" s="137">
        <f>COUNTIF(算数!O43,1)*算数!$O$10</f>
        <v>0</v>
      </c>
      <c r="M36" s="29">
        <f>COUNTIF(算数!P43,1)*算数!$K$10</f>
        <v>0</v>
      </c>
      <c r="N36" s="29">
        <f>COUNTIF(算数!Q43,1)*算数!$K$10</f>
        <v>0</v>
      </c>
      <c r="O36" s="29">
        <f>COUNTIF(算数!R43,1)*算数!$R$10</f>
        <v>0</v>
      </c>
      <c r="P36" s="30">
        <f>COUNTIF(算数!S43,1)*算数!$S$10</f>
        <v>0</v>
      </c>
      <c r="Q36" s="153">
        <f>COUNTIF(算数!T43,1)*算数!$T$10</f>
        <v>0</v>
      </c>
      <c r="R36" s="29">
        <f>COUNTIF(算数!U43,1)*算数!$U$10</f>
        <v>0</v>
      </c>
      <c r="S36" s="29">
        <f>COUNTIF(算数!V43,1)*算数!$V$10</f>
        <v>0</v>
      </c>
      <c r="T36" s="29">
        <f>COUNTIF(算数!W43,1)*算数!$W$10</f>
        <v>0</v>
      </c>
      <c r="U36" s="154">
        <f>COUNTIF(算数!X43,1)*算数!$X$10</f>
        <v>0</v>
      </c>
      <c r="V36" s="153">
        <f>COUNTIF(算数!Y43,1)*算数!$Y$10</f>
        <v>0</v>
      </c>
      <c r="W36" s="29">
        <f>COUNTIF(算数!Z43,1)*算数!$Z$10</f>
        <v>0</v>
      </c>
      <c r="X36" s="29">
        <f>COUNTIF(算数!AA43,1)*算数!$AA$10</f>
        <v>0</v>
      </c>
      <c r="Y36" s="29">
        <f>COUNTIF(算数!AB43,1)*算数!$AB$10</f>
        <v>0</v>
      </c>
      <c r="Z36" s="154">
        <f>COUNTIF(算数!AC43,1)*算数!$AC$10</f>
        <v>0</v>
      </c>
      <c r="AA36" s="153">
        <f>COUNTIF(算数!AD43,1)*算数!$AD$10</f>
        <v>0</v>
      </c>
      <c r="AB36" s="29">
        <f>COUNTIF(算数!AE43,1)*算数!$AE$10</f>
        <v>0</v>
      </c>
      <c r="AC36" s="29">
        <f>COUNTIF(算数!AF43,1)*算数!$AF$10</f>
        <v>0</v>
      </c>
      <c r="AD36" s="29">
        <f>COUNTIF(算数!AG43,1)*算数!$AG$10</f>
        <v>0</v>
      </c>
      <c r="AE36" s="154">
        <f>COUNTIF(算数!AH43,1)*算数!$AH$10</f>
        <v>0</v>
      </c>
      <c r="AF36" s="153">
        <f>COUNTIF(算数!AI43,1)*算数!$AI$10</f>
        <v>0</v>
      </c>
      <c r="AG36" s="29">
        <f>COUNTIF(算数!AJ43,1)*算数!$AJ$10</f>
        <v>0</v>
      </c>
      <c r="AH36" s="27">
        <f>COUNTIF(算数!AK43,1)*算数!$AK$10</f>
        <v>0</v>
      </c>
      <c r="AI36" s="27">
        <f>COUNTIF(算数!AL43,1)*算数!$AL$10</f>
        <v>0</v>
      </c>
      <c r="AJ36" s="30">
        <f>COUNTIF(算数!AM43,1)*算数!$AM$10</f>
        <v>0</v>
      </c>
      <c r="AK36" s="137">
        <f>COUNTIF(算数!AN43,1)*算数!$AN$10</f>
        <v>0</v>
      </c>
      <c r="AL36" s="29">
        <f>COUNTIF(算数!AO43,1)*算数!$AO$10</f>
        <v>0</v>
      </c>
      <c r="AM36" s="29">
        <f>COUNTIF(算数!AP43,1)*算数!$AP$10</f>
        <v>0</v>
      </c>
      <c r="AN36" s="29">
        <f>COUNTIF(算数!AQ43,1)*算数!$AQ$10</f>
        <v>0</v>
      </c>
      <c r="AO36" s="30">
        <f>COUNTIF(算数!AR43,1)*算数!$AR$10</f>
        <v>0</v>
      </c>
      <c r="AP36" s="31">
        <f>COUNTIF(算数!AS43,1)*算数!$AS$10</f>
        <v>0</v>
      </c>
      <c r="AQ36" s="27">
        <f>COUNTIF(算数!AT43,1)*算数!$AT$10</f>
        <v>0</v>
      </c>
      <c r="AR36" s="27">
        <f>COUNTIF(算数!AU43,1)*算数!$AU$10</f>
        <v>0</v>
      </c>
      <c r="AS36" s="27">
        <f>COUNTIF(算数!AV43,1)*算数!$AV$10</f>
        <v>0</v>
      </c>
      <c r="AT36" s="30">
        <f>COUNTIF(算数!AW43,1)*算数!$AW$10</f>
        <v>0</v>
      </c>
      <c r="AU36" s="137">
        <f>COUNTIF(算数!AX43,1)*算数!$AX$10</f>
        <v>0</v>
      </c>
      <c r="AV36" s="29">
        <f>COUNTIF(算数!AY43,1)*算数!$AY$10</f>
        <v>0</v>
      </c>
      <c r="AW36" s="27">
        <f>COUNTIF(算数!AZ43,1)*算数!$AZ$10</f>
        <v>0</v>
      </c>
      <c r="AX36" s="27">
        <f>COUNTIF(算数!BA43,1)*算数!$BA$10</f>
        <v>0</v>
      </c>
      <c r="AY36" s="28">
        <f>COUNTIF(算数!BB43,1)*算数!$BB$10</f>
        <v>0</v>
      </c>
      <c r="AZ36" s="369">
        <f t="shared" si="0"/>
        <v>0</v>
      </c>
      <c r="BA36" s="120"/>
      <c r="BC36" s="7" t="s">
        <v>86</v>
      </c>
      <c r="BD36" s="126">
        <f>算数!AK58</f>
        <v>0</v>
      </c>
      <c r="BF36" s="7" t="s">
        <v>86</v>
      </c>
      <c r="BG36" s="168"/>
      <c r="BI36" s="340">
        <v>33</v>
      </c>
      <c r="BJ36" s="199"/>
      <c r="BK36" s="191"/>
      <c r="BL36" s="206"/>
      <c r="BM36" s="67"/>
    </row>
    <row r="37" spans="1:65" ht="50.25" customHeight="1" thickBot="1" x14ac:dyDescent="0.2">
      <c r="A37" s="307">
        <v>34</v>
      </c>
      <c r="B37" s="32">
        <f>COUNTIF(算数!E44,1)*算数!$E$10</f>
        <v>0</v>
      </c>
      <c r="C37" s="33">
        <f>COUNTIF(算数!F44,1)*算数!$F$10</f>
        <v>0</v>
      </c>
      <c r="D37" s="33">
        <f>COUNTIF(算数!G44,1)*算数!$G$10</f>
        <v>0</v>
      </c>
      <c r="E37" s="33">
        <f>COUNTIF(算数!H44,1)*算数!$H$10</f>
        <v>0</v>
      </c>
      <c r="F37" s="34">
        <f>COUNTIF(算数!I44,1)*算数!$I$10</f>
        <v>0</v>
      </c>
      <c r="G37" s="35">
        <f>COUNTIF(算数!J44,1)*算数!$J$10</f>
        <v>0</v>
      </c>
      <c r="H37" s="33">
        <f>COUNTIF(算数!K44,1)*算数!$K$10</f>
        <v>0</v>
      </c>
      <c r="I37" s="33">
        <f>COUNTIF(算数!L44,1)*算数!$L$10</f>
        <v>0</v>
      </c>
      <c r="J37" s="33">
        <f>COUNTIF(算数!M44,1)*算数!$M$10</f>
        <v>0</v>
      </c>
      <c r="K37" s="34">
        <f>COUNTIF(算数!N44,1)*算数!$N$10</f>
        <v>0</v>
      </c>
      <c r="L37" s="35">
        <f>COUNTIF(算数!O44,1)*算数!$O$10</f>
        <v>0</v>
      </c>
      <c r="M37" s="33">
        <f>COUNTIF(算数!P44,1)*算数!$K$10</f>
        <v>0</v>
      </c>
      <c r="N37" s="33">
        <f>COUNTIF(算数!Q44,1)*算数!$K$10</f>
        <v>0</v>
      </c>
      <c r="O37" s="33">
        <f>COUNTIF(算数!R44,1)*算数!$R$10</f>
        <v>0</v>
      </c>
      <c r="P37" s="34">
        <f>COUNTIF(算数!S44,1)*算数!$S$10</f>
        <v>0</v>
      </c>
      <c r="Q37" s="156">
        <f>COUNTIF(算数!T44,1)*算数!$T$10</f>
        <v>0</v>
      </c>
      <c r="R37" s="33">
        <f>COUNTIF(算数!U44,1)*算数!$U$10</f>
        <v>0</v>
      </c>
      <c r="S37" s="33">
        <f>COUNTIF(算数!V44,1)*算数!$V$10</f>
        <v>0</v>
      </c>
      <c r="T37" s="33">
        <f>COUNTIF(算数!W44,1)*算数!$W$10</f>
        <v>0</v>
      </c>
      <c r="U37" s="157">
        <f>COUNTIF(算数!X44,1)*算数!$X$10</f>
        <v>0</v>
      </c>
      <c r="V37" s="156">
        <f>COUNTIF(算数!Y44,1)*算数!$Y$10</f>
        <v>0</v>
      </c>
      <c r="W37" s="33">
        <f>COUNTIF(算数!Z44,1)*算数!$Z$10</f>
        <v>0</v>
      </c>
      <c r="X37" s="33">
        <f>COUNTIF(算数!AA44,1)*算数!$AA$10</f>
        <v>0</v>
      </c>
      <c r="Y37" s="33">
        <f>COUNTIF(算数!AB44,1)*算数!$AB$10</f>
        <v>0</v>
      </c>
      <c r="Z37" s="157">
        <f>COUNTIF(算数!AC44,1)*算数!$AC$10</f>
        <v>0</v>
      </c>
      <c r="AA37" s="156">
        <f>COUNTIF(算数!AD44,1)*算数!$AD$10</f>
        <v>0</v>
      </c>
      <c r="AB37" s="33">
        <f>COUNTIF(算数!AE44,1)*算数!$AE$10</f>
        <v>0</v>
      </c>
      <c r="AC37" s="33">
        <f>COUNTIF(算数!AF44,1)*算数!$AF$10</f>
        <v>0</v>
      </c>
      <c r="AD37" s="33">
        <f>COUNTIF(算数!AG44,1)*算数!$AG$10</f>
        <v>0</v>
      </c>
      <c r="AE37" s="157">
        <f>COUNTIF(算数!AH44,1)*算数!$AH$10</f>
        <v>0</v>
      </c>
      <c r="AF37" s="156">
        <f>COUNTIF(算数!AI44,1)*算数!$AI$10</f>
        <v>0</v>
      </c>
      <c r="AG37" s="33">
        <f>COUNTIF(算数!AJ44,1)*算数!$AJ$10</f>
        <v>0</v>
      </c>
      <c r="AH37" s="33">
        <f>COUNTIF(算数!AK44,1)*算数!$AK$10</f>
        <v>0</v>
      </c>
      <c r="AI37" s="33">
        <f>COUNTIF(算数!AL44,1)*算数!$AL$10</f>
        <v>0</v>
      </c>
      <c r="AJ37" s="34">
        <f>COUNTIF(算数!AM44,1)*算数!$AM$10</f>
        <v>0</v>
      </c>
      <c r="AK37" s="35">
        <f>COUNTIF(算数!AN44,1)*算数!$AN$10</f>
        <v>0</v>
      </c>
      <c r="AL37" s="33">
        <f>COUNTIF(算数!AO44,1)*算数!$AO$10</f>
        <v>0</v>
      </c>
      <c r="AM37" s="33">
        <f>COUNTIF(算数!AP44,1)*算数!$AP$10</f>
        <v>0</v>
      </c>
      <c r="AN37" s="33">
        <f>COUNTIF(算数!AQ44,1)*算数!$AQ$10</f>
        <v>0</v>
      </c>
      <c r="AO37" s="34">
        <f>COUNTIF(算数!AR44,1)*算数!$AR$10</f>
        <v>0</v>
      </c>
      <c r="AP37" s="35">
        <f>COUNTIF(算数!AS44,1)*算数!$AS$10</f>
        <v>0</v>
      </c>
      <c r="AQ37" s="33">
        <f>COUNTIF(算数!AT44,1)*算数!$AT$10</f>
        <v>0</v>
      </c>
      <c r="AR37" s="33">
        <f>COUNTIF(算数!AU44,1)*算数!$AU$10</f>
        <v>0</v>
      </c>
      <c r="AS37" s="33">
        <f>COUNTIF(算数!AV44,1)*算数!$AV$10</f>
        <v>0</v>
      </c>
      <c r="AT37" s="34">
        <f>COUNTIF(算数!AW44,1)*算数!$AW$10</f>
        <v>0</v>
      </c>
      <c r="AU37" s="35">
        <f>COUNTIF(算数!AX44,1)*算数!$AX$10</f>
        <v>0</v>
      </c>
      <c r="AV37" s="33">
        <f>COUNTIF(算数!AY44,1)*算数!$AY$10</f>
        <v>0</v>
      </c>
      <c r="AW37" s="33">
        <f>COUNTIF(算数!AZ44,1)*算数!$AZ$10</f>
        <v>0</v>
      </c>
      <c r="AX37" s="33">
        <f>COUNTIF(算数!BA44,1)*算数!$BA$10</f>
        <v>0</v>
      </c>
      <c r="AY37" s="34">
        <f>COUNTIF(算数!BB44,1)*算数!$BB$10</f>
        <v>0</v>
      </c>
      <c r="AZ37" s="372">
        <f t="shared" si="0"/>
        <v>0</v>
      </c>
      <c r="BA37" s="120"/>
      <c r="BC37" s="10" t="s">
        <v>87</v>
      </c>
      <c r="BD37" s="126">
        <f>算数!AL58</f>
        <v>0</v>
      </c>
      <c r="BF37" s="10" t="s">
        <v>87</v>
      </c>
      <c r="BG37" s="168"/>
      <c r="BI37" s="288">
        <v>34</v>
      </c>
      <c r="BJ37" s="199"/>
      <c r="BK37" s="191"/>
      <c r="BL37" s="206"/>
      <c r="BM37" s="67"/>
    </row>
    <row r="38" spans="1:65" ht="50.25" customHeight="1" x14ac:dyDescent="0.15">
      <c r="A38" s="309">
        <v>35</v>
      </c>
      <c r="B38" s="158">
        <f>COUNTIF(算数!E45,1)*算数!$E$10</f>
        <v>0</v>
      </c>
      <c r="C38" s="155">
        <f>COUNTIF(算数!F45,1)*算数!$F$10</f>
        <v>0</v>
      </c>
      <c r="D38" s="155">
        <f>COUNTIF(算数!G45,1)*算数!$G$10</f>
        <v>0</v>
      </c>
      <c r="E38" s="155">
        <f>COUNTIF(算数!H45,1)*算数!$H$10</f>
        <v>0</v>
      </c>
      <c r="F38" s="159">
        <f>COUNTIF(算数!I45,1)*算数!$I$10</f>
        <v>0</v>
      </c>
      <c r="G38" s="162">
        <f>COUNTIF(算数!J45,1)*算数!$J$10</f>
        <v>0</v>
      </c>
      <c r="H38" s="155">
        <f>COUNTIF(算数!K45,1)*算数!$K$10</f>
        <v>0</v>
      </c>
      <c r="I38" s="155">
        <f>COUNTIF(算数!L45,1)*算数!$L$10</f>
        <v>0</v>
      </c>
      <c r="J38" s="155">
        <f>COUNTIF(算数!M45,1)*算数!$M$10</f>
        <v>0</v>
      </c>
      <c r="K38" s="159">
        <f>COUNTIF(算数!N45,1)*算数!$N$10</f>
        <v>0</v>
      </c>
      <c r="L38" s="162">
        <f>COUNTIF(算数!O45,1)*算数!$O$10</f>
        <v>0</v>
      </c>
      <c r="M38" s="155">
        <f>COUNTIF(算数!P45,1)*算数!$K$10</f>
        <v>0</v>
      </c>
      <c r="N38" s="155">
        <f>COUNTIF(算数!Q45,1)*算数!$K$10</f>
        <v>0</v>
      </c>
      <c r="O38" s="155">
        <f>COUNTIF(算数!R45,1)*算数!$R$10</f>
        <v>0</v>
      </c>
      <c r="P38" s="159">
        <f>COUNTIF(算数!S45,1)*算数!$S$10</f>
        <v>0</v>
      </c>
      <c r="Q38" s="160">
        <f>COUNTIF(算数!T45,1)*算数!$T$10</f>
        <v>0</v>
      </c>
      <c r="R38" s="155">
        <f>COUNTIF(算数!U45,1)*算数!$U$10</f>
        <v>0</v>
      </c>
      <c r="S38" s="155">
        <f>COUNTIF(算数!V45,1)*算数!$V$10</f>
        <v>0</v>
      </c>
      <c r="T38" s="155">
        <f>COUNTIF(算数!W45,1)*算数!$W$10</f>
        <v>0</v>
      </c>
      <c r="U38" s="161">
        <f>COUNTIF(算数!X45,1)*算数!$X$10</f>
        <v>0</v>
      </c>
      <c r="V38" s="160">
        <f>COUNTIF(算数!Y45,1)*算数!$Y$10</f>
        <v>0</v>
      </c>
      <c r="W38" s="155">
        <f>COUNTIF(算数!Z45,1)*算数!$Z$10</f>
        <v>0</v>
      </c>
      <c r="X38" s="155">
        <f>COUNTIF(算数!AA45,1)*算数!$AA$10</f>
        <v>0</v>
      </c>
      <c r="Y38" s="155">
        <f>COUNTIF(算数!AB45,1)*算数!$AB$10</f>
        <v>0</v>
      </c>
      <c r="Z38" s="161">
        <f>COUNTIF(算数!AC45,1)*算数!$AC$10</f>
        <v>0</v>
      </c>
      <c r="AA38" s="160">
        <f>COUNTIF(算数!AD45,1)*算数!$AD$10</f>
        <v>0</v>
      </c>
      <c r="AB38" s="155">
        <f>COUNTIF(算数!AE45,1)*算数!$AE$10</f>
        <v>0</v>
      </c>
      <c r="AC38" s="155">
        <f>COUNTIF(算数!AF45,1)*算数!$AF$10</f>
        <v>0</v>
      </c>
      <c r="AD38" s="155">
        <f>COUNTIF(算数!AG45,1)*算数!$AG$10</f>
        <v>0</v>
      </c>
      <c r="AE38" s="161">
        <f>COUNTIF(算数!AH45,1)*算数!$AH$10</f>
        <v>0</v>
      </c>
      <c r="AF38" s="160">
        <f>COUNTIF(算数!AI45,1)*算数!$AI$10</f>
        <v>0</v>
      </c>
      <c r="AG38" s="155">
        <f>COUNTIF(算数!AJ45,1)*算数!$AJ$10</f>
        <v>0</v>
      </c>
      <c r="AH38" s="155">
        <f>COUNTIF(算数!AK45,1)*算数!$AK$10</f>
        <v>0</v>
      </c>
      <c r="AI38" s="155">
        <f>COUNTIF(算数!AL45,1)*算数!$AL$10</f>
        <v>0</v>
      </c>
      <c r="AJ38" s="159">
        <f>COUNTIF(算数!AM45,1)*算数!$AM$10</f>
        <v>0</v>
      </c>
      <c r="AK38" s="162">
        <f>COUNTIF(算数!AN45,1)*算数!$AN$10</f>
        <v>0</v>
      </c>
      <c r="AL38" s="155">
        <f>COUNTIF(算数!AO45,1)*算数!$AO$10</f>
        <v>0</v>
      </c>
      <c r="AM38" s="155">
        <f>COUNTIF(算数!AP45,1)*算数!$AP$10</f>
        <v>0</v>
      </c>
      <c r="AN38" s="155">
        <f>COUNTIF(算数!AQ45,1)*算数!$AQ$10</f>
        <v>0</v>
      </c>
      <c r="AO38" s="159">
        <f>COUNTIF(算数!AR45,1)*算数!$AR$10</f>
        <v>0</v>
      </c>
      <c r="AP38" s="162">
        <f>COUNTIF(算数!AS45,1)*算数!$AS$10</f>
        <v>0</v>
      </c>
      <c r="AQ38" s="155">
        <f>COUNTIF(算数!AT45,1)*算数!$AT$10</f>
        <v>0</v>
      </c>
      <c r="AR38" s="155">
        <f>COUNTIF(算数!AU45,1)*算数!$AU$10</f>
        <v>0</v>
      </c>
      <c r="AS38" s="155">
        <f>COUNTIF(算数!AV45,1)*算数!$AV$10</f>
        <v>0</v>
      </c>
      <c r="AT38" s="159">
        <f>COUNTIF(算数!AW45,1)*算数!$AW$10</f>
        <v>0</v>
      </c>
      <c r="AU38" s="162">
        <f>COUNTIF(算数!AX45,1)*算数!$AX$10</f>
        <v>0</v>
      </c>
      <c r="AV38" s="155">
        <f>COUNTIF(算数!AY45,1)*算数!$AY$10</f>
        <v>0</v>
      </c>
      <c r="AW38" s="155">
        <f>COUNTIF(算数!AZ45,1)*算数!$AZ$10</f>
        <v>0</v>
      </c>
      <c r="AX38" s="155">
        <f>COUNTIF(算数!BA45,1)*算数!$BA$10</f>
        <v>0</v>
      </c>
      <c r="AY38" s="159">
        <f>COUNTIF(算数!BB45,1)*算数!$BB$10</f>
        <v>0</v>
      </c>
      <c r="AZ38" s="371">
        <f t="shared" si="0"/>
        <v>0</v>
      </c>
      <c r="BA38" s="120"/>
      <c r="BC38" s="9" t="s">
        <v>88</v>
      </c>
      <c r="BD38" s="126">
        <f>算数!AM58</f>
        <v>0</v>
      </c>
      <c r="BF38" s="9" t="s">
        <v>88</v>
      </c>
      <c r="BG38" s="168"/>
      <c r="BI38" s="288">
        <v>35</v>
      </c>
      <c r="BJ38" s="199"/>
      <c r="BK38" s="191"/>
      <c r="BL38" s="206"/>
      <c r="BM38" s="67"/>
    </row>
    <row r="39" spans="1:65" ht="50.25" customHeight="1" thickBot="1" x14ac:dyDescent="0.2">
      <c r="A39" s="311">
        <v>36</v>
      </c>
      <c r="B39" s="36">
        <f>COUNTIF(算数!E46,1)*算数!$E$10</f>
        <v>0</v>
      </c>
      <c r="C39" s="37">
        <f>COUNTIF(算数!F46,1)*算数!$F$10</f>
        <v>0</v>
      </c>
      <c r="D39" s="37">
        <f>COUNTIF(算数!G46,1)*算数!$G$10</f>
        <v>0</v>
      </c>
      <c r="E39" s="37">
        <f>COUNTIF(算数!H46,1)*算数!$H$10</f>
        <v>0</v>
      </c>
      <c r="F39" s="38">
        <f>COUNTIF(算数!I46,1)*算数!$I$10</f>
        <v>0</v>
      </c>
      <c r="G39" s="39">
        <f>COUNTIF(算数!J46,1)*算数!$J$10</f>
        <v>0</v>
      </c>
      <c r="H39" s="37">
        <f>COUNTIF(算数!K46,1)*算数!$K$10</f>
        <v>0</v>
      </c>
      <c r="I39" s="37">
        <f>COUNTIF(算数!L46,1)*算数!$L$10</f>
        <v>0</v>
      </c>
      <c r="J39" s="37">
        <f>COUNTIF(算数!M46,1)*算数!$M$10</f>
        <v>0</v>
      </c>
      <c r="K39" s="38">
        <f>COUNTIF(算数!N46,1)*算数!$N$10</f>
        <v>0</v>
      </c>
      <c r="L39" s="39">
        <f>COUNTIF(算数!O46,1)*算数!$O$10</f>
        <v>0</v>
      </c>
      <c r="M39" s="37">
        <f>COUNTIF(算数!P46,1)*算数!$K$10</f>
        <v>0</v>
      </c>
      <c r="N39" s="37">
        <f>COUNTIF(算数!Q46,1)*算数!$K$10</f>
        <v>0</v>
      </c>
      <c r="O39" s="37">
        <f>COUNTIF(算数!R46,1)*算数!$R$10</f>
        <v>0</v>
      </c>
      <c r="P39" s="38">
        <f>COUNTIF(算数!S46,1)*算数!$S$10</f>
        <v>0</v>
      </c>
      <c r="Q39" s="163">
        <f>COUNTIF(算数!T46,1)*算数!$T$10</f>
        <v>0</v>
      </c>
      <c r="R39" s="37">
        <f>COUNTIF(算数!U46,1)*算数!$U$10</f>
        <v>0</v>
      </c>
      <c r="S39" s="37">
        <f>COUNTIF(算数!V46,1)*算数!$V$10</f>
        <v>0</v>
      </c>
      <c r="T39" s="37">
        <f>COUNTIF(算数!W46,1)*算数!$W$10</f>
        <v>0</v>
      </c>
      <c r="U39" s="164">
        <f>COUNTIF(算数!X46,1)*算数!$X$10</f>
        <v>0</v>
      </c>
      <c r="V39" s="163">
        <f>COUNTIF(算数!Y46,1)*算数!$Y$10</f>
        <v>0</v>
      </c>
      <c r="W39" s="37">
        <f>COUNTIF(算数!Z46,1)*算数!$Z$10</f>
        <v>0</v>
      </c>
      <c r="X39" s="37">
        <f>COUNTIF(算数!AA46,1)*算数!$AA$10</f>
        <v>0</v>
      </c>
      <c r="Y39" s="37">
        <f>COUNTIF(算数!AB46,1)*算数!$AB$10</f>
        <v>0</v>
      </c>
      <c r="Z39" s="164">
        <f>COUNTIF(算数!AC46,1)*算数!$AC$10</f>
        <v>0</v>
      </c>
      <c r="AA39" s="163">
        <f>COUNTIF(算数!AD46,1)*算数!$AD$10</f>
        <v>0</v>
      </c>
      <c r="AB39" s="37">
        <f>COUNTIF(算数!AE46,1)*算数!$AE$10</f>
        <v>0</v>
      </c>
      <c r="AC39" s="37">
        <f>COUNTIF(算数!AF46,1)*算数!$AF$10</f>
        <v>0</v>
      </c>
      <c r="AD39" s="37">
        <f>COUNTIF(算数!AG46,1)*算数!$AG$10</f>
        <v>0</v>
      </c>
      <c r="AE39" s="164">
        <f>COUNTIF(算数!AH46,1)*算数!$AH$10</f>
        <v>0</v>
      </c>
      <c r="AF39" s="163">
        <f>COUNTIF(算数!AI46,1)*算数!$AI$10</f>
        <v>0</v>
      </c>
      <c r="AG39" s="37">
        <f>COUNTIF(算数!AJ46,1)*算数!$AJ$10</f>
        <v>0</v>
      </c>
      <c r="AH39" s="37">
        <f>COUNTIF(算数!AK46,1)*算数!$AK$10</f>
        <v>0</v>
      </c>
      <c r="AI39" s="37">
        <f>COUNTIF(算数!AL46,1)*算数!$AL$10</f>
        <v>0</v>
      </c>
      <c r="AJ39" s="38">
        <f>COUNTIF(算数!AM46,1)*算数!$AM$10</f>
        <v>0</v>
      </c>
      <c r="AK39" s="39">
        <f>COUNTIF(算数!AN46,1)*算数!$AN$10</f>
        <v>0</v>
      </c>
      <c r="AL39" s="37">
        <f>COUNTIF(算数!AO46,1)*算数!$AO$10</f>
        <v>0</v>
      </c>
      <c r="AM39" s="37">
        <f>COUNTIF(算数!AP46,1)*算数!$AP$10</f>
        <v>0</v>
      </c>
      <c r="AN39" s="37">
        <f>COUNTIF(算数!AQ46,1)*算数!$AQ$10</f>
        <v>0</v>
      </c>
      <c r="AO39" s="38">
        <f>COUNTIF(算数!AR46,1)*算数!$AR$10</f>
        <v>0</v>
      </c>
      <c r="AP39" s="39">
        <f>COUNTIF(算数!AS46,1)*算数!$AS$10</f>
        <v>0</v>
      </c>
      <c r="AQ39" s="37">
        <f>COUNTIF(算数!AT46,1)*算数!$AT$10</f>
        <v>0</v>
      </c>
      <c r="AR39" s="37">
        <f>COUNTIF(算数!AU46,1)*算数!$AU$10</f>
        <v>0</v>
      </c>
      <c r="AS39" s="37">
        <f>COUNTIF(算数!AV46,1)*算数!$AV$10</f>
        <v>0</v>
      </c>
      <c r="AT39" s="38">
        <f>COUNTIF(算数!AW46,1)*算数!$AW$10</f>
        <v>0</v>
      </c>
      <c r="AU39" s="39">
        <f>COUNTIF(算数!AX46,1)*算数!$AX$10</f>
        <v>0</v>
      </c>
      <c r="AV39" s="37">
        <f>COUNTIF(算数!AY46,1)*算数!$AY$10</f>
        <v>0</v>
      </c>
      <c r="AW39" s="37">
        <f>COUNTIF(算数!AZ46,1)*算数!$AZ$10</f>
        <v>0</v>
      </c>
      <c r="AX39" s="37">
        <f>COUNTIF(算数!BA46,1)*算数!$BA$10</f>
        <v>0</v>
      </c>
      <c r="AY39" s="38">
        <f>COUNTIF(算数!BB46,1)*算数!$BB$10</f>
        <v>0</v>
      </c>
      <c r="AZ39" s="374">
        <f t="shared" si="0"/>
        <v>0</v>
      </c>
      <c r="BA39" s="120"/>
      <c r="BC39" s="25" t="s">
        <v>91</v>
      </c>
      <c r="BD39" s="126">
        <f>算数!AN58</f>
        <v>0</v>
      </c>
      <c r="BF39" s="7" t="s">
        <v>91</v>
      </c>
      <c r="BG39" s="168"/>
      <c r="BI39" s="193">
        <v>36</v>
      </c>
      <c r="BJ39" s="198"/>
      <c r="BK39" s="191"/>
      <c r="BL39" s="207"/>
      <c r="BM39" s="68"/>
    </row>
    <row r="40" spans="1:65" ht="50.25" customHeight="1" x14ac:dyDescent="0.15">
      <c r="A40" s="114">
        <v>37</v>
      </c>
      <c r="B40" s="26">
        <f>COUNTIF(算数!E47,1)*算数!$E$10</f>
        <v>0</v>
      </c>
      <c r="C40" s="27">
        <f>COUNTIF(算数!F47,1)*算数!$F$10</f>
        <v>0</v>
      </c>
      <c r="D40" s="27">
        <f>COUNTIF(算数!G47,1)*算数!$G$10</f>
        <v>0</v>
      </c>
      <c r="E40" s="27">
        <f>COUNTIF(算数!H47,1)*算数!$H$10</f>
        <v>0</v>
      </c>
      <c r="F40" s="30">
        <f>COUNTIF(算数!I47,1)*算数!$I$10</f>
        <v>0</v>
      </c>
      <c r="G40" s="137">
        <f>COUNTIF(算数!J47,1)*算数!$J$10</f>
        <v>0</v>
      </c>
      <c r="H40" s="29">
        <f>COUNTIF(算数!K47,1)*算数!$K$10</f>
        <v>0</v>
      </c>
      <c r="I40" s="29">
        <f>COUNTIF(算数!L47,1)*算数!$L$10</f>
        <v>0</v>
      </c>
      <c r="J40" s="29">
        <f>COUNTIF(算数!M47,1)*算数!$M$10</f>
        <v>0</v>
      </c>
      <c r="K40" s="30">
        <f>COUNTIF(算数!N47,1)*算数!$N$10</f>
        <v>0</v>
      </c>
      <c r="L40" s="137">
        <f>COUNTIF(算数!O47,1)*算数!$O$10</f>
        <v>0</v>
      </c>
      <c r="M40" s="29">
        <f>COUNTIF(算数!P47,1)*算数!$K$10</f>
        <v>0</v>
      </c>
      <c r="N40" s="29">
        <f>COUNTIF(算数!Q47,1)*算数!$K$10</f>
        <v>0</v>
      </c>
      <c r="O40" s="29">
        <f>COUNTIF(算数!R47,1)*算数!$R$10</f>
        <v>0</v>
      </c>
      <c r="P40" s="30">
        <f>COUNTIF(算数!S47,1)*算数!$S$10</f>
        <v>0</v>
      </c>
      <c r="Q40" s="153">
        <f>COUNTIF(算数!T47,1)*算数!$T$10</f>
        <v>0</v>
      </c>
      <c r="R40" s="29">
        <f>COUNTIF(算数!U47,1)*算数!$U$10</f>
        <v>0</v>
      </c>
      <c r="S40" s="29">
        <f>COUNTIF(算数!V47,1)*算数!$V$10</f>
        <v>0</v>
      </c>
      <c r="T40" s="29">
        <f>COUNTIF(算数!W47,1)*算数!$W$10</f>
        <v>0</v>
      </c>
      <c r="U40" s="154">
        <f>COUNTIF(算数!X47,1)*算数!$X$10</f>
        <v>0</v>
      </c>
      <c r="V40" s="153">
        <f>COUNTIF(算数!Y47,1)*算数!$Y$10</f>
        <v>0</v>
      </c>
      <c r="W40" s="29">
        <f>COUNTIF(算数!Z47,1)*算数!$Z$10</f>
        <v>0</v>
      </c>
      <c r="X40" s="29">
        <f>COUNTIF(算数!AA47,1)*算数!$AA$10</f>
        <v>0</v>
      </c>
      <c r="Y40" s="29">
        <f>COUNTIF(算数!AB47,1)*算数!$AB$10</f>
        <v>0</v>
      </c>
      <c r="Z40" s="154">
        <f>COUNTIF(算数!AC47,1)*算数!$AC$10</f>
        <v>0</v>
      </c>
      <c r="AA40" s="153">
        <f>COUNTIF(算数!AD47,1)*算数!$AD$10</f>
        <v>0</v>
      </c>
      <c r="AB40" s="29">
        <f>COUNTIF(算数!AE47,1)*算数!$AE$10</f>
        <v>0</v>
      </c>
      <c r="AC40" s="29">
        <f>COUNTIF(算数!AF47,1)*算数!$AF$10</f>
        <v>0</v>
      </c>
      <c r="AD40" s="29">
        <f>COUNTIF(算数!AG47,1)*算数!$AG$10</f>
        <v>0</v>
      </c>
      <c r="AE40" s="154">
        <f>COUNTIF(算数!AH47,1)*算数!$AH$10</f>
        <v>0</v>
      </c>
      <c r="AF40" s="153">
        <f>COUNTIF(算数!AI47,1)*算数!$AI$10</f>
        <v>0</v>
      </c>
      <c r="AG40" s="29">
        <f>COUNTIF(算数!AJ47,1)*算数!$AJ$10</f>
        <v>0</v>
      </c>
      <c r="AH40" s="27">
        <f>COUNTIF(算数!AK47,1)*算数!$AK$10</f>
        <v>0</v>
      </c>
      <c r="AI40" s="27">
        <f>COUNTIF(算数!AL47,1)*算数!$AL$10</f>
        <v>0</v>
      </c>
      <c r="AJ40" s="30">
        <f>COUNTIF(算数!AM47,1)*算数!$AM$10</f>
        <v>0</v>
      </c>
      <c r="AK40" s="137">
        <f>COUNTIF(算数!AN47,1)*算数!$AN$10</f>
        <v>0</v>
      </c>
      <c r="AL40" s="29">
        <f>COUNTIF(算数!AO47,1)*算数!$AO$10</f>
        <v>0</v>
      </c>
      <c r="AM40" s="29">
        <f>COUNTIF(算数!AP47,1)*算数!$AP$10</f>
        <v>0</v>
      </c>
      <c r="AN40" s="29">
        <f>COUNTIF(算数!AQ47,1)*算数!$AQ$10</f>
        <v>0</v>
      </c>
      <c r="AO40" s="30">
        <f>COUNTIF(算数!AR47,1)*算数!$AR$10</f>
        <v>0</v>
      </c>
      <c r="AP40" s="31">
        <f>COUNTIF(算数!AS47,1)*算数!$AS$10</f>
        <v>0</v>
      </c>
      <c r="AQ40" s="27">
        <f>COUNTIF(算数!AT47,1)*算数!$AT$10</f>
        <v>0</v>
      </c>
      <c r="AR40" s="27">
        <f>COUNTIF(算数!AU47,1)*算数!$AU$10</f>
        <v>0</v>
      </c>
      <c r="AS40" s="27">
        <f>COUNTIF(算数!AV47,1)*算数!$AV$10</f>
        <v>0</v>
      </c>
      <c r="AT40" s="30">
        <f>COUNTIF(算数!AW47,1)*算数!$AW$10</f>
        <v>0</v>
      </c>
      <c r="AU40" s="137">
        <f>COUNTIF(算数!AX47,1)*算数!$AX$10</f>
        <v>0</v>
      </c>
      <c r="AV40" s="29">
        <f>COUNTIF(算数!AY47,1)*算数!$AY$10</f>
        <v>0</v>
      </c>
      <c r="AW40" s="27">
        <f>COUNTIF(算数!AZ47,1)*算数!$AZ$10</f>
        <v>0</v>
      </c>
      <c r="AX40" s="27">
        <f>COUNTIF(算数!BA47,1)*算数!$BA$10</f>
        <v>0</v>
      </c>
      <c r="AY40" s="28">
        <f>COUNTIF(算数!BB47,1)*算数!$BB$10</f>
        <v>0</v>
      </c>
      <c r="AZ40" s="372">
        <f t="shared" si="0"/>
        <v>0</v>
      </c>
      <c r="BA40" s="120"/>
      <c r="BC40" s="25" t="s">
        <v>92</v>
      </c>
      <c r="BD40" s="126">
        <f>算数!AO58</f>
        <v>0</v>
      </c>
      <c r="BF40" s="7" t="s">
        <v>92</v>
      </c>
      <c r="BG40" s="168"/>
      <c r="BI40" s="288">
        <v>37</v>
      </c>
      <c r="BJ40" s="199"/>
      <c r="BK40" s="191"/>
      <c r="BL40" s="206"/>
      <c r="BM40" s="67"/>
    </row>
    <row r="41" spans="1:65" ht="50.25" customHeight="1" thickBot="1" x14ac:dyDescent="0.2">
      <c r="A41" s="307">
        <v>38</v>
      </c>
      <c r="B41" s="32">
        <f>COUNTIF(算数!E48,1)*算数!$E$10</f>
        <v>0</v>
      </c>
      <c r="C41" s="33">
        <f>COUNTIF(算数!F48,1)*算数!$F$10</f>
        <v>0</v>
      </c>
      <c r="D41" s="33">
        <f>COUNTIF(算数!G48,1)*算数!$G$10</f>
        <v>0</v>
      </c>
      <c r="E41" s="33">
        <f>COUNTIF(算数!H48,1)*算数!$H$10</f>
        <v>0</v>
      </c>
      <c r="F41" s="34">
        <f>COUNTIF(算数!I48,1)*算数!$I$10</f>
        <v>0</v>
      </c>
      <c r="G41" s="35">
        <f>COUNTIF(算数!J48,1)*算数!$J$10</f>
        <v>0</v>
      </c>
      <c r="H41" s="33">
        <f>COUNTIF(算数!K48,1)*算数!$K$10</f>
        <v>0</v>
      </c>
      <c r="I41" s="33">
        <f>COUNTIF(算数!L48,1)*算数!$L$10</f>
        <v>0</v>
      </c>
      <c r="J41" s="33">
        <f>COUNTIF(算数!M48,1)*算数!$M$10</f>
        <v>0</v>
      </c>
      <c r="K41" s="34">
        <f>COUNTIF(算数!N48,1)*算数!$N$10</f>
        <v>0</v>
      </c>
      <c r="L41" s="35">
        <f>COUNTIF(算数!O48,1)*算数!$O$10</f>
        <v>0</v>
      </c>
      <c r="M41" s="33">
        <f>COUNTIF(算数!P48,1)*算数!$K$10</f>
        <v>0</v>
      </c>
      <c r="N41" s="33">
        <f>COUNTIF(算数!Q48,1)*算数!$K$10</f>
        <v>0</v>
      </c>
      <c r="O41" s="33">
        <f>COUNTIF(算数!R48,1)*算数!$R$10</f>
        <v>0</v>
      </c>
      <c r="P41" s="34">
        <f>COUNTIF(算数!S48,1)*算数!$S$10</f>
        <v>0</v>
      </c>
      <c r="Q41" s="156">
        <f>COUNTIF(算数!T48,1)*算数!$T$10</f>
        <v>0</v>
      </c>
      <c r="R41" s="33">
        <f>COUNTIF(算数!U48,1)*算数!$U$10</f>
        <v>0</v>
      </c>
      <c r="S41" s="33">
        <f>COUNTIF(算数!V48,1)*算数!$V$10</f>
        <v>0</v>
      </c>
      <c r="T41" s="33">
        <f>COUNTIF(算数!W48,1)*算数!$W$10</f>
        <v>0</v>
      </c>
      <c r="U41" s="157">
        <f>COUNTIF(算数!X48,1)*算数!$X$10</f>
        <v>0</v>
      </c>
      <c r="V41" s="156">
        <f>COUNTIF(算数!Y48,1)*算数!$Y$10</f>
        <v>0</v>
      </c>
      <c r="W41" s="33">
        <f>COUNTIF(算数!Z48,1)*算数!$Z$10</f>
        <v>0</v>
      </c>
      <c r="X41" s="33">
        <f>COUNTIF(算数!AA48,1)*算数!$AA$10</f>
        <v>0</v>
      </c>
      <c r="Y41" s="33">
        <f>COUNTIF(算数!AB48,1)*算数!$AB$10</f>
        <v>0</v>
      </c>
      <c r="Z41" s="157">
        <f>COUNTIF(算数!AC48,1)*算数!$AC$10</f>
        <v>0</v>
      </c>
      <c r="AA41" s="156">
        <f>COUNTIF(算数!AD48,1)*算数!$AD$10</f>
        <v>0</v>
      </c>
      <c r="AB41" s="33">
        <f>COUNTIF(算数!AE48,1)*算数!$AE$10</f>
        <v>0</v>
      </c>
      <c r="AC41" s="33">
        <f>COUNTIF(算数!AF48,1)*算数!$AF$10</f>
        <v>0</v>
      </c>
      <c r="AD41" s="33">
        <f>COUNTIF(算数!AG48,1)*算数!$AG$10</f>
        <v>0</v>
      </c>
      <c r="AE41" s="157">
        <f>COUNTIF(算数!AH48,1)*算数!$AH$10</f>
        <v>0</v>
      </c>
      <c r="AF41" s="156">
        <f>COUNTIF(算数!AI48,1)*算数!$AI$10</f>
        <v>0</v>
      </c>
      <c r="AG41" s="33">
        <f>COUNTIF(算数!AJ48,1)*算数!$AJ$10</f>
        <v>0</v>
      </c>
      <c r="AH41" s="33">
        <f>COUNTIF(算数!AK48,1)*算数!$AK$10</f>
        <v>0</v>
      </c>
      <c r="AI41" s="33">
        <f>COUNTIF(算数!AL48,1)*算数!$AL$10</f>
        <v>0</v>
      </c>
      <c r="AJ41" s="34">
        <f>COUNTIF(算数!AM48,1)*算数!$AM$10</f>
        <v>0</v>
      </c>
      <c r="AK41" s="35">
        <f>COUNTIF(算数!AN48,1)*算数!$AN$10</f>
        <v>0</v>
      </c>
      <c r="AL41" s="33">
        <f>COUNTIF(算数!AO48,1)*算数!$AO$10</f>
        <v>0</v>
      </c>
      <c r="AM41" s="33">
        <f>COUNTIF(算数!AP48,1)*算数!$AP$10</f>
        <v>0</v>
      </c>
      <c r="AN41" s="33">
        <f>COUNTIF(算数!AQ48,1)*算数!$AQ$10</f>
        <v>0</v>
      </c>
      <c r="AO41" s="34">
        <f>COUNTIF(算数!AR48,1)*算数!$AR$10</f>
        <v>0</v>
      </c>
      <c r="AP41" s="35">
        <f>COUNTIF(算数!AS48,1)*算数!$AS$10</f>
        <v>0</v>
      </c>
      <c r="AQ41" s="33">
        <f>COUNTIF(算数!AT48,1)*算数!$AT$10</f>
        <v>0</v>
      </c>
      <c r="AR41" s="33">
        <f>COUNTIF(算数!AU48,1)*算数!$AU$10</f>
        <v>0</v>
      </c>
      <c r="AS41" s="33">
        <f>COUNTIF(算数!AV48,1)*算数!$AV$10</f>
        <v>0</v>
      </c>
      <c r="AT41" s="34">
        <f>COUNTIF(算数!AW48,1)*算数!$AW$10</f>
        <v>0</v>
      </c>
      <c r="AU41" s="35">
        <f>COUNTIF(算数!AX48,1)*算数!$AX$10</f>
        <v>0</v>
      </c>
      <c r="AV41" s="33">
        <f>COUNTIF(算数!AY48,1)*算数!$AY$10</f>
        <v>0</v>
      </c>
      <c r="AW41" s="33">
        <f>COUNTIF(算数!AZ48,1)*算数!$AZ$10</f>
        <v>0</v>
      </c>
      <c r="AX41" s="33">
        <f>COUNTIF(算数!BA48,1)*算数!$BA$10</f>
        <v>0</v>
      </c>
      <c r="AY41" s="34">
        <f>COUNTIF(算数!BB48,1)*算数!$BB$10</f>
        <v>0</v>
      </c>
      <c r="AZ41" s="373">
        <f t="shared" si="0"/>
        <v>0</v>
      </c>
      <c r="BA41" s="120"/>
      <c r="BC41" s="25" t="s">
        <v>93</v>
      </c>
      <c r="BD41" s="126">
        <f>算数!AP58</f>
        <v>0</v>
      </c>
      <c r="BF41" s="7" t="s">
        <v>93</v>
      </c>
      <c r="BG41" s="168"/>
      <c r="BI41" s="288">
        <v>38</v>
      </c>
      <c r="BJ41" s="199"/>
      <c r="BK41" s="191"/>
      <c r="BL41" s="206"/>
      <c r="BM41" s="67"/>
    </row>
    <row r="42" spans="1:65" ht="50.25" customHeight="1" x14ac:dyDescent="0.15">
      <c r="A42" s="375">
        <v>39</v>
      </c>
      <c r="B42" s="158">
        <f>COUNTIF(算数!E49,1)*算数!$E$10</f>
        <v>0</v>
      </c>
      <c r="C42" s="155">
        <f>COUNTIF(算数!F49,1)*算数!$F$10</f>
        <v>0</v>
      </c>
      <c r="D42" s="155">
        <f>COUNTIF(算数!G49,1)*算数!$G$10</f>
        <v>0</v>
      </c>
      <c r="E42" s="155">
        <f>COUNTIF(算数!H49,1)*算数!$H$10</f>
        <v>0</v>
      </c>
      <c r="F42" s="159">
        <f>COUNTIF(算数!I49,1)*算数!$I$10</f>
        <v>0</v>
      </c>
      <c r="G42" s="162">
        <f>COUNTIF(算数!J49,1)*算数!$J$10</f>
        <v>0</v>
      </c>
      <c r="H42" s="155">
        <f>COUNTIF(算数!K49,1)*算数!$K$10</f>
        <v>0</v>
      </c>
      <c r="I42" s="155">
        <f>COUNTIF(算数!L49,1)*算数!$L$10</f>
        <v>0</v>
      </c>
      <c r="J42" s="155">
        <f>COUNTIF(算数!M49,1)*算数!$M$10</f>
        <v>0</v>
      </c>
      <c r="K42" s="159">
        <f>COUNTIF(算数!N49,1)*算数!$N$10</f>
        <v>0</v>
      </c>
      <c r="L42" s="162">
        <f>COUNTIF(算数!O49,1)*算数!$O$10</f>
        <v>0</v>
      </c>
      <c r="M42" s="155">
        <f>COUNTIF(算数!P49,1)*算数!$K$10</f>
        <v>0</v>
      </c>
      <c r="N42" s="155">
        <f>COUNTIF(算数!Q49,1)*算数!$K$10</f>
        <v>0</v>
      </c>
      <c r="O42" s="155">
        <f>COUNTIF(算数!R49,1)*算数!$R$10</f>
        <v>0</v>
      </c>
      <c r="P42" s="159">
        <f>COUNTIF(算数!S49,1)*算数!$S$10</f>
        <v>0</v>
      </c>
      <c r="Q42" s="160">
        <f>COUNTIF(算数!T49,1)*算数!$T$10</f>
        <v>0</v>
      </c>
      <c r="R42" s="155">
        <f>COUNTIF(算数!U49,1)*算数!$U$10</f>
        <v>0</v>
      </c>
      <c r="S42" s="155">
        <f>COUNTIF(算数!V49,1)*算数!$V$10</f>
        <v>0</v>
      </c>
      <c r="T42" s="155">
        <f>COUNTIF(算数!W49,1)*算数!$W$10</f>
        <v>0</v>
      </c>
      <c r="U42" s="161">
        <f>COUNTIF(算数!X49,1)*算数!$X$10</f>
        <v>0</v>
      </c>
      <c r="V42" s="160">
        <f>COUNTIF(算数!Y49,1)*算数!$Y$10</f>
        <v>0</v>
      </c>
      <c r="W42" s="155">
        <f>COUNTIF(算数!Z49,1)*算数!$Z$10</f>
        <v>0</v>
      </c>
      <c r="X42" s="155">
        <f>COUNTIF(算数!AA49,1)*算数!$AA$10</f>
        <v>0</v>
      </c>
      <c r="Y42" s="155">
        <f>COUNTIF(算数!AB49,1)*算数!$AB$10</f>
        <v>0</v>
      </c>
      <c r="Z42" s="161">
        <f>COUNTIF(算数!AC49,1)*算数!$AC$10</f>
        <v>0</v>
      </c>
      <c r="AA42" s="160">
        <f>COUNTIF(算数!AD49,1)*算数!$AD$10</f>
        <v>0</v>
      </c>
      <c r="AB42" s="155">
        <f>COUNTIF(算数!AE49,1)*算数!$AE$10</f>
        <v>0</v>
      </c>
      <c r="AC42" s="155">
        <f>COUNTIF(算数!AF49,1)*算数!$AF$10</f>
        <v>0</v>
      </c>
      <c r="AD42" s="155">
        <f>COUNTIF(算数!AG49,1)*算数!$AG$10</f>
        <v>0</v>
      </c>
      <c r="AE42" s="161">
        <f>COUNTIF(算数!AH49,1)*算数!$AH$10</f>
        <v>0</v>
      </c>
      <c r="AF42" s="160">
        <f>COUNTIF(算数!AI49,1)*算数!$AI$10</f>
        <v>0</v>
      </c>
      <c r="AG42" s="155">
        <f>COUNTIF(算数!AJ49,1)*算数!$AJ$10</f>
        <v>0</v>
      </c>
      <c r="AH42" s="155">
        <f>COUNTIF(算数!AK49,1)*算数!$AK$10</f>
        <v>0</v>
      </c>
      <c r="AI42" s="155">
        <f>COUNTIF(算数!AL49,1)*算数!$AL$10</f>
        <v>0</v>
      </c>
      <c r="AJ42" s="159">
        <f>COUNTIF(算数!AM49,1)*算数!$AM$10</f>
        <v>0</v>
      </c>
      <c r="AK42" s="162">
        <f>COUNTIF(算数!AN49,1)*算数!$AN$10</f>
        <v>0</v>
      </c>
      <c r="AL42" s="155">
        <f>COUNTIF(算数!AO49,1)*算数!$AO$10</f>
        <v>0</v>
      </c>
      <c r="AM42" s="155">
        <f>COUNTIF(算数!AP49,1)*算数!$AP$10</f>
        <v>0</v>
      </c>
      <c r="AN42" s="155">
        <f>COUNTIF(算数!AQ49,1)*算数!$AQ$10</f>
        <v>0</v>
      </c>
      <c r="AO42" s="159">
        <f>COUNTIF(算数!AR49,1)*算数!$AR$10</f>
        <v>0</v>
      </c>
      <c r="AP42" s="162">
        <f>COUNTIF(算数!AS49,1)*算数!$AS$10</f>
        <v>0</v>
      </c>
      <c r="AQ42" s="155">
        <f>COUNTIF(算数!AT49,1)*算数!$AT$10</f>
        <v>0</v>
      </c>
      <c r="AR42" s="155">
        <f>COUNTIF(算数!AU49,1)*算数!$AU$10</f>
        <v>0</v>
      </c>
      <c r="AS42" s="155">
        <f>COUNTIF(算数!AV49,1)*算数!$AV$10</f>
        <v>0</v>
      </c>
      <c r="AT42" s="159">
        <f>COUNTIF(算数!AW49,1)*算数!$AW$10</f>
        <v>0</v>
      </c>
      <c r="AU42" s="162">
        <f>COUNTIF(算数!AX49,1)*算数!$AX$10</f>
        <v>0</v>
      </c>
      <c r="AV42" s="155">
        <f>COUNTIF(算数!AY49,1)*算数!$AY$10</f>
        <v>0</v>
      </c>
      <c r="AW42" s="155">
        <f>COUNTIF(算数!AZ49,1)*算数!$AZ$10</f>
        <v>0</v>
      </c>
      <c r="AX42" s="155">
        <f>COUNTIF(算数!BA49,1)*算数!$BA$10</f>
        <v>0</v>
      </c>
      <c r="AY42" s="159">
        <f>COUNTIF(算数!BB49,1)*算数!$BB$10</f>
        <v>0</v>
      </c>
      <c r="AZ42" s="376">
        <f t="shared" si="0"/>
        <v>0</v>
      </c>
      <c r="BA42" s="120"/>
      <c r="BC42" s="25" t="s">
        <v>94</v>
      </c>
      <c r="BD42" s="126">
        <f>算数!AQ58</f>
        <v>0</v>
      </c>
      <c r="BF42" s="7" t="s">
        <v>94</v>
      </c>
      <c r="BG42" s="168"/>
      <c r="BI42" s="288">
        <v>39</v>
      </c>
      <c r="BJ42" s="199"/>
      <c r="BK42" s="191"/>
      <c r="BL42" s="206"/>
      <c r="BM42" s="67"/>
    </row>
    <row r="43" spans="1:65" ht="50.25" customHeight="1" thickBot="1" x14ac:dyDescent="0.2">
      <c r="A43" s="311">
        <v>40</v>
      </c>
      <c r="B43" s="36">
        <f>COUNTIF(算数!E50,1)*算数!$E$10</f>
        <v>0</v>
      </c>
      <c r="C43" s="37">
        <f>COUNTIF(算数!F50,1)*算数!$F$10</f>
        <v>0</v>
      </c>
      <c r="D43" s="37">
        <f>COUNTIF(算数!G50,1)*算数!$G$10</f>
        <v>0</v>
      </c>
      <c r="E43" s="37">
        <f>COUNTIF(算数!H50,1)*算数!$H$10</f>
        <v>0</v>
      </c>
      <c r="F43" s="38">
        <f>COUNTIF(算数!I50,1)*算数!$I$10</f>
        <v>0</v>
      </c>
      <c r="G43" s="39">
        <f>COUNTIF(算数!J50,1)*算数!$J$10</f>
        <v>0</v>
      </c>
      <c r="H43" s="37">
        <f>COUNTIF(算数!K50,1)*算数!$K$10</f>
        <v>0</v>
      </c>
      <c r="I43" s="37">
        <f>COUNTIF(算数!L50,1)*算数!$L$10</f>
        <v>0</v>
      </c>
      <c r="J43" s="37">
        <f>COUNTIF(算数!M50,1)*算数!$M$10</f>
        <v>0</v>
      </c>
      <c r="K43" s="38">
        <f>COUNTIF(算数!N50,1)*算数!$N$10</f>
        <v>0</v>
      </c>
      <c r="L43" s="39">
        <f>COUNTIF(算数!O50,1)*算数!$O$10</f>
        <v>0</v>
      </c>
      <c r="M43" s="37">
        <f>COUNTIF(算数!P50,1)*算数!$K$10</f>
        <v>0</v>
      </c>
      <c r="N43" s="37">
        <f>COUNTIF(算数!Q50,1)*算数!$K$10</f>
        <v>0</v>
      </c>
      <c r="O43" s="37">
        <f>COUNTIF(算数!R50,1)*算数!$R$10</f>
        <v>0</v>
      </c>
      <c r="P43" s="38">
        <f>COUNTIF(算数!S50,1)*算数!$S$10</f>
        <v>0</v>
      </c>
      <c r="Q43" s="163">
        <f>COUNTIF(算数!T50,1)*算数!$T$10</f>
        <v>0</v>
      </c>
      <c r="R43" s="37">
        <f>COUNTIF(算数!U50,1)*算数!$U$10</f>
        <v>0</v>
      </c>
      <c r="S43" s="37">
        <f>COUNTIF(算数!V50,1)*算数!$V$10</f>
        <v>0</v>
      </c>
      <c r="T43" s="37">
        <f>COUNTIF(算数!W50,1)*算数!$W$10</f>
        <v>0</v>
      </c>
      <c r="U43" s="164">
        <f>COUNTIF(算数!X50,1)*算数!$X$10</f>
        <v>0</v>
      </c>
      <c r="V43" s="163">
        <f>COUNTIF(算数!Y50,1)*算数!$Y$10</f>
        <v>0</v>
      </c>
      <c r="W43" s="37">
        <f>COUNTIF(算数!Z50,1)*算数!$Z$10</f>
        <v>0</v>
      </c>
      <c r="X43" s="37">
        <f>COUNTIF(算数!AA50,1)*算数!$AA$10</f>
        <v>0</v>
      </c>
      <c r="Y43" s="37">
        <f>COUNTIF(算数!AB50,1)*算数!$AB$10</f>
        <v>0</v>
      </c>
      <c r="Z43" s="164">
        <f>COUNTIF(算数!AC50,1)*算数!$AC$10</f>
        <v>0</v>
      </c>
      <c r="AA43" s="163">
        <f>COUNTIF(算数!AD50,1)*算数!$AD$10</f>
        <v>0</v>
      </c>
      <c r="AB43" s="37">
        <f>COUNTIF(算数!AE50,1)*算数!$AE$10</f>
        <v>0</v>
      </c>
      <c r="AC43" s="37">
        <f>COUNTIF(算数!AF50,1)*算数!$AF$10</f>
        <v>0</v>
      </c>
      <c r="AD43" s="37">
        <f>COUNTIF(算数!AG50,1)*算数!$AG$10</f>
        <v>0</v>
      </c>
      <c r="AE43" s="164">
        <f>COUNTIF(算数!AH50,1)*算数!$AH$10</f>
        <v>0</v>
      </c>
      <c r="AF43" s="163">
        <f>COUNTIF(算数!AI50,1)*算数!$AI$10</f>
        <v>0</v>
      </c>
      <c r="AG43" s="37">
        <f>COUNTIF(算数!AJ50,1)*算数!$AJ$10</f>
        <v>0</v>
      </c>
      <c r="AH43" s="37">
        <f>COUNTIF(算数!AK50,1)*算数!$AK$10</f>
        <v>0</v>
      </c>
      <c r="AI43" s="37">
        <f>COUNTIF(算数!AL50,1)*算数!$AL$10</f>
        <v>0</v>
      </c>
      <c r="AJ43" s="38">
        <f>COUNTIF(算数!AM50,1)*算数!$AM$10</f>
        <v>0</v>
      </c>
      <c r="AK43" s="39">
        <f>COUNTIF(算数!AN50,1)*算数!$AN$10</f>
        <v>0</v>
      </c>
      <c r="AL43" s="37">
        <f>COUNTIF(算数!AO50,1)*算数!$AO$10</f>
        <v>0</v>
      </c>
      <c r="AM43" s="37">
        <f>COUNTIF(算数!AP50,1)*算数!$AP$10</f>
        <v>0</v>
      </c>
      <c r="AN43" s="37">
        <f>COUNTIF(算数!AQ50,1)*算数!$AQ$10</f>
        <v>0</v>
      </c>
      <c r="AO43" s="38">
        <f>COUNTIF(算数!AR50,1)*算数!$AR$10</f>
        <v>0</v>
      </c>
      <c r="AP43" s="39">
        <f>COUNTIF(算数!AS50,1)*算数!$AS$10</f>
        <v>0</v>
      </c>
      <c r="AQ43" s="37">
        <f>COUNTIF(算数!AT50,1)*算数!$AT$10</f>
        <v>0</v>
      </c>
      <c r="AR43" s="37">
        <f>COUNTIF(算数!AU50,1)*算数!$AU$10</f>
        <v>0</v>
      </c>
      <c r="AS43" s="37">
        <f>COUNTIF(算数!AV50,1)*算数!$AV$10</f>
        <v>0</v>
      </c>
      <c r="AT43" s="38">
        <f>COUNTIF(算数!AW50,1)*算数!$AW$10</f>
        <v>0</v>
      </c>
      <c r="AU43" s="39">
        <f>COUNTIF(算数!AX50,1)*算数!$AX$10</f>
        <v>0</v>
      </c>
      <c r="AV43" s="37">
        <f>COUNTIF(算数!AY50,1)*算数!$AY$10</f>
        <v>0</v>
      </c>
      <c r="AW43" s="37">
        <f>COUNTIF(算数!AZ50,1)*算数!$AZ$10</f>
        <v>0</v>
      </c>
      <c r="AX43" s="37">
        <f>COUNTIF(算数!BA50,1)*算数!$BA$10</f>
        <v>0</v>
      </c>
      <c r="AY43" s="38">
        <f>COUNTIF(算数!BB50,1)*算数!$BB$10</f>
        <v>0</v>
      </c>
      <c r="AZ43" s="374">
        <f t="shared" ref="AZ43:AZ48" si="1">SUM(B43:AY43)</f>
        <v>0</v>
      </c>
      <c r="BA43" s="120"/>
      <c r="BC43" s="25" t="s">
        <v>95</v>
      </c>
      <c r="BD43" s="126">
        <f>算数!AR58</f>
        <v>0</v>
      </c>
      <c r="BF43" s="7" t="s">
        <v>95</v>
      </c>
      <c r="BG43" s="168"/>
      <c r="BI43" s="288">
        <v>40</v>
      </c>
      <c r="BJ43" s="199"/>
      <c r="BK43" s="191"/>
      <c r="BL43" s="206"/>
      <c r="BM43" s="67"/>
    </row>
    <row r="44" spans="1:65" ht="50.25" customHeight="1" x14ac:dyDescent="0.15">
      <c r="A44" s="320">
        <v>41</v>
      </c>
      <c r="B44" s="26">
        <f>COUNTIF(算数!E51,1)*算数!$E$10</f>
        <v>0</v>
      </c>
      <c r="C44" s="27">
        <f>COUNTIF(算数!F51,1)*算数!$F$10</f>
        <v>0</v>
      </c>
      <c r="D44" s="27">
        <f>COUNTIF(算数!G51,1)*算数!$G$10</f>
        <v>0</v>
      </c>
      <c r="E44" s="27">
        <f>COUNTIF(算数!H51,1)*算数!$H$10</f>
        <v>0</v>
      </c>
      <c r="F44" s="30">
        <f>COUNTIF(算数!I51,1)*算数!$I$10</f>
        <v>0</v>
      </c>
      <c r="G44" s="137">
        <f>COUNTIF(算数!J51,1)*算数!$J$10</f>
        <v>0</v>
      </c>
      <c r="H44" s="29">
        <f>COUNTIF(算数!K51,1)*算数!$K$10</f>
        <v>0</v>
      </c>
      <c r="I44" s="29">
        <f>COUNTIF(算数!L51,1)*算数!$L$10</f>
        <v>0</v>
      </c>
      <c r="J44" s="29">
        <f>COUNTIF(算数!M51,1)*算数!$M$10</f>
        <v>0</v>
      </c>
      <c r="K44" s="30">
        <f>COUNTIF(算数!N51,1)*算数!$N$10</f>
        <v>0</v>
      </c>
      <c r="L44" s="137">
        <f>COUNTIF(算数!O51,1)*算数!$O$10</f>
        <v>0</v>
      </c>
      <c r="M44" s="29">
        <f>COUNTIF(算数!P51,1)*算数!$K$10</f>
        <v>0</v>
      </c>
      <c r="N44" s="29">
        <f>COUNTIF(算数!Q51,1)*算数!$K$10</f>
        <v>0</v>
      </c>
      <c r="O44" s="29">
        <f>COUNTIF(算数!R51,1)*算数!$R$10</f>
        <v>0</v>
      </c>
      <c r="P44" s="30">
        <f>COUNTIF(算数!S51,1)*算数!$S$10</f>
        <v>0</v>
      </c>
      <c r="Q44" s="153">
        <f>COUNTIF(算数!T51,1)*算数!$T$10</f>
        <v>0</v>
      </c>
      <c r="R44" s="29">
        <f>COUNTIF(算数!U51,1)*算数!$U$10</f>
        <v>0</v>
      </c>
      <c r="S44" s="29">
        <f>COUNTIF(算数!V51,1)*算数!$V$10</f>
        <v>0</v>
      </c>
      <c r="T44" s="29">
        <f>COUNTIF(算数!W51,1)*算数!$W$10</f>
        <v>0</v>
      </c>
      <c r="U44" s="154">
        <f>COUNTIF(算数!X51,1)*算数!$X$10</f>
        <v>0</v>
      </c>
      <c r="V44" s="153">
        <f>COUNTIF(算数!Y51,1)*算数!$Y$10</f>
        <v>0</v>
      </c>
      <c r="W44" s="29">
        <f>COUNTIF(算数!Z51,1)*算数!$Z$10</f>
        <v>0</v>
      </c>
      <c r="X44" s="29">
        <f>COUNTIF(算数!AA51,1)*算数!$AA$10</f>
        <v>0</v>
      </c>
      <c r="Y44" s="29">
        <f>COUNTIF(算数!AB51,1)*算数!$AB$10</f>
        <v>0</v>
      </c>
      <c r="Z44" s="154">
        <f>COUNTIF(算数!AC51,1)*算数!$AC$10</f>
        <v>0</v>
      </c>
      <c r="AA44" s="153">
        <f>COUNTIF(算数!AD51,1)*算数!$AD$10</f>
        <v>0</v>
      </c>
      <c r="AB44" s="29">
        <f>COUNTIF(算数!AE51,1)*算数!$AE$10</f>
        <v>0</v>
      </c>
      <c r="AC44" s="29">
        <f>COUNTIF(算数!AF51,1)*算数!$AF$10</f>
        <v>0</v>
      </c>
      <c r="AD44" s="29">
        <f>COUNTIF(算数!AG51,1)*算数!$AG$10</f>
        <v>0</v>
      </c>
      <c r="AE44" s="154">
        <f>COUNTIF(算数!AH51,1)*算数!$AH$10</f>
        <v>0</v>
      </c>
      <c r="AF44" s="153">
        <f>COUNTIF(算数!AI51,1)*算数!$AI$10</f>
        <v>0</v>
      </c>
      <c r="AG44" s="29">
        <f>COUNTIF(算数!AJ51,1)*算数!$AJ$10</f>
        <v>0</v>
      </c>
      <c r="AH44" s="27">
        <f>COUNTIF(算数!AK51,1)*算数!$AK$10</f>
        <v>0</v>
      </c>
      <c r="AI44" s="27">
        <f>COUNTIF(算数!AL51,1)*算数!$AL$10</f>
        <v>0</v>
      </c>
      <c r="AJ44" s="30">
        <f>COUNTIF(算数!AM51,1)*算数!$AM$10</f>
        <v>0</v>
      </c>
      <c r="AK44" s="137">
        <f>COUNTIF(算数!AN51,1)*算数!$AN$10</f>
        <v>0</v>
      </c>
      <c r="AL44" s="29">
        <f>COUNTIF(算数!AO51,1)*算数!$AO$10</f>
        <v>0</v>
      </c>
      <c r="AM44" s="29">
        <f>COUNTIF(算数!AP51,1)*算数!$AP$10</f>
        <v>0</v>
      </c>
      <c r="AN44" s="29">
        <f>COUNTIF(算数!AQ51,1)*算数!$AQ$10</f>
        <v>0</v>
      </c>
      <c r="AO44" s="30">
        <f>COUNTIF(算数!AR51,1)*算数!$AR$10</f>
        <v>0</v>
      </c>
      <c r="AP44" s="31">
        <f>COUNTIF(算数!AS51,1)*算数!$AS$10</f>
        <v>0</v>
      </c>
      <c r="AQ44" s="27">
        <f>COUNTIF(算数!AT51,1)*算数!$AT$10</f>
        <v>0</v>
      </c>
      <c r="AR44" s="27">
        <f>COUNTIF(算数!AU51,1)*算数!$AU$10</f>
        <v>0</v>
      </c>
      <c r="AS44" s="27">
        <f>COUNTIF(算数!AV51,1)*算数!$AV$10</f>
        <v>0</v>
      </c>
      <c r="AT44" s="30">
        <f>COUNTIF(算数!AW51,1)*算数!$AW$10</f>
        <v>0</v>
      </c>
      <c r="AU44" s="137">
        <f>COUNTIF(算数!AX51,1)*算数!$AX$10</f>
        <v>0</v>
      </c>
      <c r="AV44" s="29">
        <f>COUNTIF(算数!AY51,1)*算数!$AY$10</f>
        <v>0</v>
      </c>
      <c r="AW44" s="27">
        <f>COUNTIF(算数!AZ51,1)*算数!$AZ$10</f>
        <v>0</v>
      </c>
      <c r="AX44" s="27">
        <f>COUNTIF(算数!BA51,1)*算数!$BA$10</f>
        <v>0</v>
      </c>
      <c r="AY44" s="28">
        <f>COUNTIF(算数!BB51,1)*算数!$BB$10</f>
        <v>0</v>
      </c>
      <c r="AZ44" s="369">
        <f t="shared" si="1"/>
        <v>0</v>
      </c>
      <c r="BA44" s="120"/>
      <c r="BC44" s="25" t="s">
        <v>96</v>
      </c>
      <c r="BD44" s="126">
        <f>算数!AS58</f>
        <v>0</v>
      </c>
      <c r="BF44" s="7" t="s">
        <v>96</v>
      </c>
      <c r="BG44" s="168"/>
      <c r="BI44" s="288">
        <v>41</v>
      </c>
      <c r="BJ44" s="199"/>
      <c r="BK44" s="191"/>
      <c r="BL44" s="206"/>
      <c r="BM44" s="67"/>
    </row>
    <row r="45" spans="1:65" ht="50.25" customHeight="1" thickBot="1" x14ac:dyDescent="0.2">
      <c r="A45" s="323">
        <v>42</v>
      </c>
      <c r="B45" s="32">
        <f>COUNTIF(算数!E52,1)*算数!$E$10</f>
        <v>0</v>
      </c>
      <c r="C45" s="33">
        <f>COUNTIF(算数!F52,1)*算数!$F$10</f>
        <v>0</v>
      </c>
      <c r="D45" s="33">
        <f>COUNTIF(算数!G52,1)*算数!$G$10</f>
        <v>0</v>
      </c>
      <c r="E45" s="33">
        <f>COUNTIF(算数!H52,1)*算数!$H$10</f>
        <v>0</v>
      </c>
      <c r="F45" s="34">
        <f>COUNTIF(算数!I52,1)*算数!$I$10</f>
        <v>0</v>
      </c>
      <c r="G45" s="35">
        <f>COUNTIF(算数!J52,1)*算数!$J$10</f>
        <v>0</v>
      </c>
      <c r="H45" s="33">
        <f>COUNTIF(算数!K52,1)*算数!$K$10</f>
        <v>0</v>
      </c>
      <c r="I45" s="33">
        <f>COUNTIF(算数!L52,1)*算数!$L$10</f>
        <v>0</v>
      </c>
      <c r="J45" s="33">
        <f>COUNTIF(算数!M52,1)*算数!$M$10</f>
        <v>0</v>
      </c>
      <c r="K45" s="34">
        <f>COUNTIF(算数!N52,1)*算数!$N$10</f>
        <v>0</v>
      </c>
      <c r="L45" s="35">
        <f>COUNTIF(算数!O52,1)*算数!$O$10</f>
        <v>0</v>
      </c>
      <c r="M45" s="33">
        <f>COUNTIF(算数!P52,1)*算数!$K$10</f>
        <v>0</v>
      </c>
      <c r="N45" s="33">
        <f>COUNTIF(算数!Q52,1)*算数!$K$10</f>
        <v>0</v>
      </c>
      <c r="O45" s="33">
        <f>COUNTIF(算数!R52,1)*算数!$R$10</f>
        <v>0</v>
      </c>
      <c r="P45" s="34">
        <f>COUNTIF(算数!S52,1)*算数!$S$10</f>
        <v>0</v>
      </c>
      <c r="Q45" s="156">
        <f>COUNTIF(算数!T52,1)*算数!$T$10</f>
        <v>0</v>
      </c>
      <c r="R45" s="33">
        <f>COUNTIF(算数!U52,1)*算数!$U$10</f>
        <v>0</v>
      </c>
      <c r="S45" s="33">
        <f>COUNTIF(算数!V52,1)*算数!$V$10</f>
        <v>0</v>
      </c>
      <c r="T45" s="33">
        <f>COUNTIF(算数!W52,1)*算数!$W$10</f>
        <v>0</v>
      </c>
      <c r="U45" s="157">
        <f>COUNTIF(算数!X52,1)*算数!$X$10</f>
        <v>0</v>
      </c>
      <c r="V45" s="156">
        <f>COUNTIF(算数!Y52,1)*算数!$Y$10</f>
        <v>0</v>
      </c>
      <c r="W45" s="33">
        <f>COUNTIF(算数!Z52,1)*算数!$Z$10</f>
        <v>0</v>
      </c>
      <c r="X45" s="33">
        <f>COUNTIF(算数!AA52,1)*算数!$AA$10</f>
        <v>0</v>
      </c>
      <c r="Y45" s="33">
        <f>COUNTIF(算数!AB52,1)*算数!$AB$10</f>
        <v>0</v>
      </c>
      <c r="Z45" s="157">
        <f>COUNTIF(算数!AC52,1)*算数!$AC$10</f>
        <v>0</v>
      </c>
      <c r="AA45" s="156">
        <f>COUNTIF(算数!AD52,1)*算数!$AD$10</f>
        <v>0</v>
      </c>
      <c r="AB45" s="33">
        <f>COUNTIF(算数!AE52,1)*算数!$AE$10</f>
        <v>0</v>
      </c>
      <c r="AC45" s="33">
        <f>COUNTIF(算数!AF52,1)*算数!$AF$10</f>
        <v>0</v>
      </c>
      <c r="AD45" s="33">
        <f>COUNTIF(算数!AG52,1)*算数!$AG$10</f>
        <v>0</v>
      </c>
      <c r="AE45" s="157">
        <f>COUNTIF(算数!AH52,1)*算数!$AH$10</f>
        <v>0</v>
      </c>
      <c r="AF45" s="156">
        <f>COUNTIF(算数!AI52,1)*算数!$AI$10</f>
        <v>0</v>
      </c>
      <c r="AG45" s="33">
        <f>COUNTIF(算数!AJ52,1)*算数!$AJ$10</f>
        <v>0</v>
      </c>
      <c r="AH45" s="33">
        <f>COUNTIF(算数!AK52,1)*算数!$AK$10</f>
        <v>0</v>
      </c>
      <c r="AI45" s="33">
        <f>COUNTIF(算数!AL52,1)*算数!$AL$10</f>
        <v>0</v>
      </c>
      <c r="AJ45" s="34">
        <f>COUNTIF(算数!AM52,1)*算数!$AM$10</f>
        <v>0</v>
      </c>
      <c r="AK45" s="35">
        <f>COUNTIF(算数!AN52,1)*算数!$AN$10</f>
        <v>0</v>
      </c>
      <c r="AL45" s="33">
        <f>COUNTIF(算数!AO52,1)*算数!$AO$10</f>
        <v>0</v>
      </c>
      <c r="AM45" s="33">
        <f>COUNTIF(算数!AP52,1)*算数!$AP$10</f>
        <v>0</v>
      </c>
      <c r="AN45" s="33">
        <f>COUNTIF(算数!AQ52,1)*算数!$AQ$10</f>
        <v>0</v>
      </c>
      <c r="AO45" s="34">
        <f>COUNTIF(算数!AR52,1)*算数!$AR$10</f>
        <v>0</v>
      </c>
      <c r="AP45" s="35">
        <f>COUNTIF(算数!AS52,1)*算数!$AS$10</f>
        <v>0</v>
      </c>
      <c r="AQ45" s="33">
        <f>COUNTIF(算数!AT52,1)*算数!$AT$10</f>
        <v>0</v>
      </c>
      <c r="AR45" s="33">
        <f>COUNTIF(算数!AU52,1)*算数!$AU$10</f>
        <v>0</v>
      </c>
      <c r="AS45" s="33">
        <f>COUNTIF(算数!AV52,1)*算数!$AV$10</f>
        <v>0</v>
      </c>
      <c r="AT45" s="34">
        <f>COUNTIF(算数!AW52,1)*算数!$AW$10</f>
        <v>0</v>
      </c>
      <c r="AU45" s="35">
        <f>COUNTIF(算数!AX52,1)*算数!$AX$10</f>
        <v>0</v>
      </c>
      <c r="AV45" s="33">
        <f>COUNTIF(算数!AY52,1)*算数!$AY$10</f>
        <v>0</v>
      </c>
      <c r="AW45" s="33">
        <f>COUNTIF(算数!AZ52,1)*算数!$AZ$10</f>
        <v>0</v>
      </c>
      <c r="AX45" s="33">
        <f>COUNTIF(算数!BA52,1)*算数!$BA$10</f>
        <v>0</v>
      </c>
      <c r="AY45" s="34">
        <f>COUNTIF(算数!BB52,1)*算数!$BB$10</f>
        <v>0</v>
      </c>
      <c r="AZ45" s="372">
        <f t="shared" si="1"/>
        <v>0</v>
      </c>
      <c r="BA45" s="120"/>
      <c r="BC45" s="25" t="s">
        <v>97</v>
      </c>
      <c r="BD45" s="126">
        <f>算数!AT58</f>
        <v>0</v>
      </c>
      <c r="BF45" s="7" t="s">
        <v>97</v>
      </c>
      <c r="BG45" s="168"/>
      <c r="BI45" s="288">
        <v>42</v>
      </c>
      <c r="BJ45" s="199"/>
      <c r="BK45" s="191"/>
      <c r="BL45" s="206"/>
      <c r="BM45" s="67"/>
    </row>
    <row r="46" spans="1:65" ht="50.25" customHeight="1" x14ac:dyDescent="0.15">
      <c r="A46" s="377">
        <v>43</v>
      </c>
      <c r="B46" s="158">
        <f>COUNTIF(算数!E53,1)*算数!$E$10</f>
        <v>0</v>
      </c>
      <c r="C46" s="155">
        <f>COUNTIF(算数!F53,1)*算数!$F$10</f>
        <v>0</v>
      </c>
      <c r="D46" s="155">
        <f>COUNTIF(算数!G53,1)*算数!$G$10</f>
        <v>0</v>
      </c>
      <c r="E46" s="155">
        <f>COUNTIF(算数!H53,1)*算数!$H$10</f>
        <v>0</v>
      </c>
      <c r="F46" s="159">
        <f>COUNTIF(算数!I53,1)*算数!$I$10</f>
        <v>0</v>
      </c>
      <c r="G46" s="162">
        <f>COUNTIF(算数!J53,1)*算数!$J$10</f>
        <v>0</v>
      </c>
      <c r="H46" s="155">
        <f>COUNTIF(算数!K53,1)*算数!$K$10</f>
        <v>0</v>
      </c>
      <c r="I46" s="155">
        <f>COUNTIF(算数!L53,1)*算数!$L$10</f>
        <v>0</v>
      </c>
      <c r="J46" s="155">
        <f>COUNTIF(算数!M53,1)*算数!$M$10</f>
        <v>0</v>
      </c>
      <c r="K46" s="159">
        <f>COUNTIF(算数!N53,1)*算数!$N$10</f>
        <v>0</v>
      </c>
      <c r="L46" s="162">
        <f>COUNTIF(算数!O53,1)*算数!$O$10</f>
        <v>0</v>
      </c>
      <c r="M46" s="155">
        <f>COUNTIF(算数!P53,1)*算数!$K$10</f>
        <v>0</v>
      </c>
      <c r="N46" s="155">
        <f>COUNTIF(算数!Q53,1)*算数!$K$10</f>
        <v>0</v>
      </c>
      <c r="O46" s="155">
        <f>COUNTIF(算数!R53,1)*算数!$R$10</f>
        <v>0</v>
      </c>
      <c r="P46" s="159">
        <f>COUNTIF(算数!S53,1)*算数!$S$10</f>
        <v>0</v>
      </c>
      <c r="Q46" s="160">
        <f>COUNTIF(算数!T53,1)*算数!$T$10</f>
        <v>0</v>
      </c>
      <c r="R46" s="155">
        <f>COUNTIF(算数!U53,1)*算数!$U$10</f>
        <v>0</v>
      </c>
      <c r="S46" s="155">
        <f>COUNTIF(算数!V53,1)*算数!$V$10</f>
        <v>0</v>
      </c>
      <c r="T46" s="155">
        <f>COUNTIF(算数!W53,1)*算数!$W$10</f>
        <v>0</v>
      </c>
      <c r="U46" s="161">
        <f>COUNTIF(算数!X53,1)*算数!$X$10</f>
        <v>0</v>
      </c>
      <c r="V46" s="160">
        <f>COUNTIF(算数!Y53,1)*算数!$Y$10</f>
        <v>0</v>
      </c>
      <c r="W46" s="155">
        <f>COUNTIF(算数!Z53,1)*算数!$Z$10</f>
        <v>0</v>
      </c>
      <c r="X46" s="155">
        <f>COUNTIF(算数!AA53,1)*算数!$AA$10</f>
        <v>0</v>
      </c>
      <c r="Y46" s="155">
        <f>COUNTIF(算数!AB53,1)*算数!$AB$10</f>
        <v>0</v>
      </c>
      <c r="Z46" s="161">
        <f>COUNTIF(算数!AC53,1)*算数!$AC$10</f>
        <v>0</v>
      </c>
      <c r="AA46" s="160">
        <f>COUNTIF(算数!AD53,1)*算数!$AD$10</f>
        <v>0</v>
      </c>
      <c r="AB46" s="155">
        <f>COUNTIF(算数!AE53,1)*算数!$AE$10</f>
        <v>0</v>
      </c>
      <c r="AC46" s="155">
        <f>COUNTIF(算数!AF53,1)*算数!$AF$10</f>
        <v>0</v>
      </c>
      <c r="AD46" s="155">
        <f>COUNTIF(算数!AG53,1)*算数!$AG$10</f>
        <v>0</v>
      </c>
      <c r="AE46" s="161">
        <f>COUNTIF(算数!AH53,1)*算数!$AH$10</f>
        <v>0</v>
      </c>
      <c r="AF46" s="160">
        <f>COUNTIF(算数!AI53,1)*算数!$AI$10</f>
        <v>0</v>
      </c>
      <c r="AG46" s="155">
        <f>COUNTIF(算数!AJ53,1)*算数!$AJ$10</f>
        <v>0</v>
      </c>
      <c r="AH46" s="155">
        <f>COUNTIF(算数!AK53,1)*算数!$AK$10</f>
        <v>0</v>
      </c>
      <c r="AI46" s="155">
        <f>COUNTIF(算数!AL53,1)*算数!$AL$10</f>
        <v>0</v>
      </c>
      <c r="AJ46" s="159">
        <f>COUNTIF(算数!AM53,1)*算数!$AM$10</f>
        <v>0</v>
      </c>
      <c r="AK46" s="162">
        <f>COUNTIF(算数!AN53,1)*算数!$AN$10</f>
        <v>0</v>
      </c>
      <c r="AL46" s="155">
        <f>COUNTIF(算数!AO53,1)*算数!$AO$10</f>
        <v>0</v>
      </c>
      <c r="AM46" s="155">
        <f>COUNTIF(算数!AP53,1)*算数!$AP$10</f>
        <v>0</v>
      </c>
      <c r="AN46" s="155">
        <f>COUNTIF(算数!AQ53,1)*算数!$AQ$10</f>
        <v>0</v>
      </c>
      <c r="AO46" s="159">
        <f>COUNTIF(算数!AR53,1)*算数!$AR$10</f>
        <v>0</v>
      </c>
      <c r="AP46" s="162">
        <f>COUNTIF(算数!AS53,1)*算数!$AS$10</f>
        <v>0</v>
      </c>
      <c r="AQ46" s="155">
        <f>COUNTIF(算数!AT53,1)*算数!$AT$10</f>
        <v>0</v>
      </c>
      <c r="AR46" s="155">
        <f>COUNTIF(算数!AU53,1)*算数!$AU$10</f>
        <v>0</v>
      </c>
      <c r="AS46" s="155">
        <f>COUNTIF(算数!AV53,1)*算数!$AV$10</f>
        <v>0</v>
      </c>
      <c r="AT46" s="159">
        <f>COUNTIF(算数!AW53,1)*算数!$AW$10</f>
        <v>0</v>
      </c>
      <c r="AU46" s="162">
        <f>COUNTIF(算数!AX53,1)*算数!$AX$10</f>
        <v>0</v>
      </c>
      <c r="AV46" s="155">
        <f>COUNTIF(算数!AY53,1)*算数!$AY$10</f>
        <v>0</v>
      </c>
      <c r="AW46" s="155">
        <f>COUNTIF(算数!AZ53,1)*算数!$AZ$10</f>
        <v>0</v>
      </c>
      <c r="AX46" s="155">
        <f>COUNTIF(算数!BA53,1)*算数!$BA$10</f>
        <v>0</v>
      </c>
      <c r="AY46" s="159">
        <f>COUNTIF(算数!BB53,1)*算数!$BB$10</f>
        <v>0</v>
      </c>
      <c r="AZ46" s="371">
        <f t="shared" si="1"/>
        <v>0</v>
      </c>
      <c r="BA46" s="120"/>
      <c r="BC46" s="25" t="s">
        <v>98</v>
      </c>
      <c r="BD46" s="126">
        <f>算数!AU58</f>
        <v>0</v>
      </c>
      <c r="BF46" s="7" t="s">
        <v>98</v>
      </c>
      <c r="BG46" s="168"/>
      <c r="BI46" s="288">
        <v>43</v>
      </c>
      <c r="BJ46" s="199"/>
      <c r="BK46" s="191"/>
      <c r="BL46" s="206"/>
      <c r="BM46" s="67"/>
    </row>
    <row r="47" spans="1:65" ht="50.25" customHeight="1" thickBot="1" x14ac:dyDescent="0.2">
      <c r="A47" s="324">
        <v>44</v>
      </c>
      <c r="B47" s="36">
        <f>COUNTIF(算数!E54,1)*算数!$E$10</f>
        <v>0</v>
      </c>
      <c r="C47" s="37">
        <f>COUNTIF(算数!F54,1)*算数!$F$10</f>
        <v>0</v>
      </c>
      <c r="D47" s="37">
        <f>COUNTIF(算数!G54,1)*算数!$G$10</f>
        <v>0</v>
      </c>
      <c r="E47" s="37">
        <f>COUNTIF(算数!H54,1)*算数!$H$10</f>
        <v>0</v>
      </c>
      <c r="F47" s="38">
        <f>COUNTIF(算数!I54,1)*算数!$I$10</f>
        <v>0</v>
      </c>
      <c r="G47" s="39">
        <f>COUNTIF(算数!J54,1)*算数!$J$10</f>
        <v>0</v>
      </c>
      <c r="H47" s="37">
        <f>COUNTIF(算数!K54,1)*算数!$K$10</f>
        <v>0</v>
      </c>
      <c r="I47" s="37">
        <f>COUNTIF(算数!L54,1)*算数!$L$10</f>
        <v>0</v>
      </c>
      <c r="J47" s="37">
        <f>COUNTIF(算数!M54,1)*算数!$M$10</f>
        <v>0</v>
      </c>
      <c r="K47" s="38">
        <f>COUNTIF(算数!N54,1)*算数!$N$10</f>
        <v>0</v>
      </c>
      <c r="L47" s="39">
        <f>COUNTIF(算数!O54,1)*算数!$O$10</f>
        <v>0</v>
      </c>
      <c r="M47" s="37">
        <f>COUNTIF(算数!P54,1)*算数!$K$10</f>
        <v>0</v>
      </c>
      <c r="N47" s="37">
        <f>COUNTIF(算数!Q54,1)*算数!$K$10</f>
        <v>0</v>
      </c>
      <c r="O47" s="37">
        <f>COUNTIF(算数!R54,1)*算数!$R$10</f>
        <v>0</v>
      </c>
      <c r="P47" s="38">
        <f>COUNTIF(算数!S54,1)*算数!$S$10</f>
        <v>0</v>
      </c>
      <c r="Q47" s="163">
        <f>COUNTIF(算数!T54,1)*算数!$T$10</f>
        <v>0</v>
      </c>
      <c r="R47" s="37">
        <f>COUNTIF(算数!U54,1)*算数!$U$10</f>
        <v>0</v>
      </c>
      <c r="S47" s="37">
        <f>COUNTIF(算数!V54,1)*算数!$V$10</f>
        <v>0</v>
      </c>
      <c r="T47" s="37">
        <f>COUNTIF(算数!W54,1)*算数!$W$10</f>
        <v>0</v>
      </c>
      <c r="U47" s="164">
        <f>COUNTIF(算数!X54,1)*算数!$X$10</f>
        <v>0</v>
      </c>
      <c r="V47" s="163">
        <f>COUNTIF(算数!Y54,1)*算数!$Y$10</f>
        <v>0</v>
      </c>
      <c r="W47" s="37">
        <f>COUNTIF(算数!Z54,1)*算数!$Z$10</f>
        <v>0</v>
      </c>
      <c r="X47" s="37">
        <f>COUNTIF(算数!AA54,1)*算数!$AA$10</f>
        <v>0</v>
      </c>
      <c r="Y47" s="37">
        <f>COUNTIF(算数!AB54,1)*算数!$AB$10</f>
        <v>0</v>
      </c>
      <c r="Z47" s="164">
        <f>COUNTIF(算数!AC54,1)*算数!$AC$10</f>
        <v>0</v>
      </c>
      <c r="AA47" s="163">
        <f>COUNTIF(算数!AD54,1)*算数!$AD$10</f>
        <v>0</v>
      </c>
      <c r="AB47" s="37">
        <f>COUNTIF(算数!AE54,1)*算数!$AE$10</f>
        <v>0</v>
      </c>
      <c r="AC47" s="37">
        <f>COUNTIF(算数!AF54,1)*算数!$AF$10</f>
        <v>0</v>
      </c>
      <c r="AD47" s="37">
        <f>COUNTIF(算数!AG54,1)*算数!$AG$10</f>
        <v>0</v>
      </c>
      <c r="AE47" s="164">
        <f>COUNTIF(算数!AH54,1)*算数!$AH$10</f>
        <v>0</v>
      </c>
      <c r="AF47" s="163">
        <f>COUNTIF(算数!AI54,1)*算数!$AI$10</f>
        <v>0</v>
      </c>
      <c r="AG47" s="37">
        <f>COUNTIF(算数!AJ54,1)*算数!$AJ$10</f>
        <v>0</v>
      </c>
      <c r="AH47" s="37">
        <f>COUNTIF(算数!AK54,1)*算数!$AK$10</f>
        <v>0</v>
      </c>
      <c r="AI47" s="37">
        <f>COUNTIF(算数!AL54,1)*算数!$AL$10</f>
        <v>0</v>
      </c>
      <c r="AJ47" s="38">
        <f>COUNTIF(算数!AM54,1)*算数!$AM$10</f>
        <v>0</v>
      </c>
      <c r="AK47" s="39">
        <f>COUNTIF(算数!AN54,1)*算数!$AN$10</f>
        <v>0</v>
      </c>
      <c r="AL47" s="37">
        <f>COUNTIF(算数!AO54,1)*算数!$AO$10</f>
        <v>0</v>
      </c>
      <c r="AM47" s="37">
        <f>COUNTIF(算数!AP54,1)*算数!$AP$10</f>
        <v>0</v>
      </c>
      <c r="AN47" s="37">
        <f>COUNTIF(算数!AQ54,1)*算数!$AQ$10</f>
        <v>0</v>
      </c>
      <c r="AO47" s="38">
        <f>COUNTIF(算数!AR54,1)*算数!$AR$10</f>
        <v>0</v>
      </c>
      <c r="AP47" s="39">
        <f>COUNTIF(算数!AS54,1)*算数!$AS$10</f>
        <v>0</v>
      </c>
      <c r="AQ47" s="37">
        <f>COUNTIF(算数!AT54,1)*算数!$AT$10</f>
        <v>0</v>
      </c>
      <c r="AR47" s="37">
        <f>COUNTIF(算数!AU54,1)*算数!$AU$10</f>
        <v>0</v>
      </c>
      <c r="AS47" s="37">
        <f>COUNTIF(算数!AV54,1)*算数!$AV$10</f>
        <v>0</v>
      </c>
      <c r="AT47" s="38">
        <f>COUNTIF(算数!AW54,1)*算数!$AW$10</f>
        <v>0</v>
      </c>
      <c r="AU47" s="39">
        <f>COUNTIF(算数!AX54,1)*算数!$AX$10</f>
        <v>0</v>
      </c>
      <c r="AV47" s="37">
        <f>COUNTIF(算数!AY54,1)*算数!$AY$10</f>
        <v>0</v>
      </c>
      <c r="AW47" s="37">
        <f>COUNTIF(算数!AZ54,1)*算数!$AZ$10</f>
        <v>0</v>
      </c>
      <c r="AX47" s="37">
        <f>COUNTIF(算数!BA54,1)*算数!$BA$10</f>
        <v>0</v>
      </c>
      <c r="AY47" s="38">
        <f>COUNTIF(算数!BB54,1)*算数!$BB$10</f>
        <v>0</v>
      </c>
      <c r="AZ47" s="374">
        <f t="shared" si="1"/>
        <v>0</v>
      </c>
      <c r="BA47" s="120"/>
      <c r="BC47" s="25" t="s">
        <v>99</v>
      </c>
      <c r="BD47" s="126">
        <f>算数!AV58</f>
        <v>0</v>
      </c>
      <c r="BF47" s="7" t="s">
        <v>99</v>
      </c>
      <c r="BG47" s="168"/>
      <c r="BI47" s="288">
        <v>44</v>
      </c>
      <c r="BJ47" s="199"/>
      <c r="BK47" s="191"/>
      <c r="BL47" s="206"/>
      <c r="BM47" s="67"/>
    </row>
    <row r="48" spans="1:65" ht="50.25" customHeight="1" thickBot="1" x14ac:dyDescent="0.2">
      <c r="A48" s="305">
        <v>45</v>
      </c>
      <c r="B48" s="378">
        <f>COUNTIF(算数!E55,1)*算数!$E$10</f>
        <v>0</v>
      </c>
      <c r="C48" s="379">
        <f>COUNTIF(算数!F55,1)*算数!$F$10</f>
        <v>0</v>
      </c>
      <c r="D48" s="379">
        <f>COUNTIF(算数!G55,1)*算数!$G$10</f>
        <v>0</v>
      </c>
      <c r="E48" s="379">
        <f>COUNTIF(算数!H55,1)*算数!$H$10</f>
        <v>0</v>
      </c>
      <c r="F48" s="380">
        <f>COUNTIF(算数!I55,1)*算数!$I$10</f>
        <v>0</v>
      </c>
      <c r="G48" s="381">
        <f>COUNTIF(算数!J55,1)*算数!$J$10</f>
        <v>0</v>
      </c>
      <c r="H48" s="379">
        <f>COUNTIF(算数!K55,1)*算数!$K$10</f>
        <v>0</v>
      </c>
      <c r="I48" s="379">
        <f>COUNTIF(算数!L55,1)*算数!$L$10</f>
        <v>0</v>
      </c>
      <c r="J48" s="379">
        <f>COUNTIF(算数!M55,1)*算数!$M$10</f>
        <v>0</v>
      </c>
      <c r="K48" s="380">
        <f>COUNTIF(算数!N55,1)*算数!$N$10</f>
        <v>0</v>
      </c>
      <c r="L48" s="381">
        <f>COUNTIF(算数!O55,1)*算数!$O$10</f>
        <v>0</v>
      </c>
      <c r="M48" s="379">
        <f>COUNTIF(算数!P55,1)*算数!$K$10</f>
        <v>0</v>
      </c>
      <c r="N48" s="379">
        <f>COUNTIF(算数!Q55,1)*算数!$K$10</f>
        <v>0</v>
      </c>
      <c r="O48" s="379">
        <f>COUNTIF(算数!R55,1)*算数!$R$10</f>
        <v>0</v>
      </c>
      <c r="P48" s="380">
        <f>COUNTIF(算数!S55,1)*算数!$S$10</f>
        <v>0</v>
      </c>
      <c r="Q48" s="382">
        <f>COUNTIF(算数!T55,1)*算数!$T$10</f>
        <v>0</v>
      </c>
      <c r="R48" s="379">
        <f>COUNTIF(算数!U55,1)*算数!$U$10</f>
        <v>0</v>
      </c>
      <c r="S48" s="379">
        <f>COUNTIF(算数!V55,1)*算数!$V$10</f>
        <v>0</v>
      </c>
      <c r="T48" s="379">
        <f>COUNTIF(算数!W55,1)*算数!$W$10</f>
        <v>0</v>
      </c>
      <c r="U48" s="383">
        <f>COUNTIF(算数!X55,1)*算数!$X$10</f>
        <v>0</v>
      </c>
      <c r="V48" s="382">
        <f>COUNTIF(算数!Y55,1)*算数!$Y$10</f>
        <v>0</v>
      </c>
      <c r="W48" s="379">
        <f>COUNTIF(算数!Z55,1)*算数!$Z$10</f>
        <v>0</v>
      </c>
      <c r="X48" s="379">
        <f>COUNTIF(算数!AA55,1)*算数!$AA$10</f>
        <v>0</v>
      </c>
      <c r="Y48" s="379">
        <f>COUNTIF(算数!AB55,1)*算数!$AB$10</f>
        <v>0</v>
      </c>
      <c r="Z48" s="383">
        <f>COUNTIF(算数!AC55,1)*算数!$AC$10</f>
        <v>0</v>
      </c>
      <c r="AA48" s="382">
        <f>COUNTIF(算数!AD55,1)*算数!$AD$10</f>
        <v>0</v>
      </c>
      <c r="AB48" s="379">
        <f>COUNTIF(算数!AE55,1)*算数!$AE$10</f>
        <v>0</v>
      </c>
      <c r="AC48" s="379">
        <f>COUNTIF(算数!AF55,1)*算数!$AF$10</f>
        <v>0</v>
      </c>
      <c r="AD48" s="379">
        <f>COUNTIF(算数!AG55,1)*算数!$AG$10</f>
        <v>0</v>
      </c>
      <c r="AE48" s="383">
        <f>COUNTIF(算数!AH55,1)*算数!$AH$10</f>
        <v>0</v>
      </c>
      <c r="AF48" s="382">
        <f>COUNTIF(算数!AI55,1)*算数!$AI$10</f>
        <v>0</v>
      </c>
      <c r="AG48" s="379">
        <f>COUNTIF(算数!AJ55,1)*算数!$AJ$10</f>
        <v>0</v>
      </c>
      <c r="AH48" s="379">
        <f>COUNTIF(算数!AK55,1)*算数!$AK$10</f>
        <v>0</v>
      </c>
      <c r="AI48" s="379">
        <f>COUNTIF(算数!AL55,1)*算数!$AL$10</f>
        <v>0</v>
      </c>
      <c r="AJ48" s="380">
        <f>COUNTIF(算数!AM55,1)*算数!$AM$10</f>
        <v>0</v>
      </c>
      <c r="AK48" s="381">
        <f>COUNTIF(算数!AN55,1)*算数!$AN$10</f>
        <v>0</v>
      </c>
      <c r="AL48" s="379">
        <f>COUNTIF(算数!AO55,1)*算数!$AO$10</f>
        <v>0</v>
      </c>
      <c r="AM48" s="379">
        <f>COUNTIF(算数!AP55,1)*算数!$AP$10</f>
        <v>0</v>
      </c>
      <c r="AN48" s="379">
        <f>COUNTIF(算数!AQ55,1)*算数!$AQ$10</f>
        <v>0</v>
      </c>
      <c r="AO48" s="380">
        <f>COUNTIF(算数!AR55,1)*算数!$AR$10</f>
        <v>0</v>
      </c>
      <c r="AP48" s="381">
        <f>COUNTIF(算数!AS55,1)*算数!$AS$10</f>
        <v>0</v>
      </c>
      <c r="AQ48" s="379">
        <f>COUNTIF(算数!AT55,1)*算数!$AT$10</f>
        <v>0</v>
      </c>
      <c r="AR48" s="379">
        <f>COUNTIF(算数!AU55,1)*算数!$AU$10</f>
        <v>0</v>
      </c>
      <c r="AS48" s="379">
        <f>COUNTIF(算数!AV55,1)*算数!$AV$10</f>
        <v>0</v>
      </c>
      <c r="AT48" s="380">
        <f>COUNTIF(算数!AW55,1)*算数!$AW$10</f>
        <v>0</v>
      </c>
      <c r="AU48" s="381">
        <f>COUNTIF(算数!AX55,1)*算数!$AX$10</f>
        <v>0</v>
      </c>
      <c r="AV48" s="379">
        <f>COUNTIF(算数!AY55,1)*算数!$AY$10</f>
        <v>0</v>
      </c>
      <c r="AW48" s="379">
        <f>COUNTIF(算数!AZ55,1)*算数!$AZ$10</f>
        <v>0</v>
      </c>
      <c r="AX48" s="379">
        <f>COUNTIF(算数!BA55,1)*算数!$BA$10</f>
        <v>0</v>
      </c>
      <c r="AY48" s="380">
        <f>COUNTIF(算数!BB55,1)*算数!$BB$10</f>
        <v>0</v>
      </c>
      <c r="AZ48" s="384">
        <f t="shared" si="1"/>
        <v>0</v>
      </c>
      <c r="BA48" s="120"/>
      <c r="BC48" s="25" t="s">
        <v>100</v>
      </c>
      <c r="BD48" s="126">
        <f>算数!AW58</f>
        <v>0</v>
      </c>
      <c r="BF48" s="7" t="s">
        <v>100</v>
      </c>
      <c r="BG48" s="168"/>
      <c r="BI48" s="193">
        <v>45</v>
      </c>
      <c r="BJ48" s="198"/>
      <c r="BK48" s="198"/>
      <c r="BL48" s="207"/>
      <c r="BM48" s="68"/>
    </row>
    <row r="49" spans="1:67" ht="50.25" customHeight="1" x14ac:dyDescent="0.15">
      <c r="BC49" s="25" t="s">
        <v>101</v>
      </c>
      <c r="BD49" s="126">
        <f>算数!AX58</f>
        <v>0</v>
      </c>
      <c r="BF49" s="7" t="s">
        <v>101</v>
      </c>
      <c r="BG49" s="168"/>
      <c r="BI49" s="288">
        <v>46</v>
      </c>
      <c r="BJ49" s="199"/>
      <c r="BK49" s="199"/>
      <c r="BL49" s="206"/>
      <c r="BM49" s="67"/>
    </row>
    <row r="50" spans="1:67" ht="50.25" customHeight="1" thickBot="1" x14ac:dyDescent="0.2">
      <c r="BC50" s="25" t="s">
        <v>102</v>
      </c>
      <c r="BD50" s="126">
        <f>算数!AY58</f>
        <v>0</v>
      </c>
      <c r="BF50" s="7" t="s">
        <v>102</v>
      </c>
      <c r="BG50" s="168"/>
      <c r="BI50" s="288">
        <v>47</v>
      </c>
      <c r="BJ50" s="199"/>
      <c r="BK50" s="199"/>
      <c r="BL50" s="206"/>
      <c r="BM50" s="67"/>
    </row>
    <row r="51" spans="1:67" ht="50.25" customHeight="1" thickBot="1" x14ac:dyDescent="0.2">
      <c r="A51" s="2" t="s">
        <v>19</v>
      </c>
      <c r="B51" s="464">
        <v>1</v>
      </c>
      <c r="C51" s="465">
        <v>2</v>
      </c>
      <c r="D51" s="465">
        <v>3</v>
      </c>
      <c r="E51" s="465">
        <v>4</v>
      </c>
      <c r="F51" s="466">
        <v>5</v>
      </c>
      <c r="G51" s="467">
        <v>6</v>
      </c>
      <c r="H51" s="465">
        <v>7</v>
      </c>
      <c r="I51" s="465">
        <v>8</v>
      </c>
      <c r="J51" s="465">
        <v>9</v>
      </c>
      <c r="K51" s="468">
        <v>10</v>
      </c>
      <c r="L51" s="464">
        <v>11</v>
      </c>
      <c r="M51" s="465">
        <v>12</v>
      </c>
      <c r="N51" s="465">
        <v>13</v>
      </c>
      <c r="O51" s="465">
        <v>14</v>
      </c>
      <c r="P51" s="466">
        <v>15</v>
      </c>
      <c r="Q51" s="467">
        <v>16</v>
      </c>
      <c r="R51" s="465">
        <v>17</v>
      </c>
      <c r="S51" s="465">
        <v>18</v>
      </c>
      <c r="T51" s="465">
        <v>19</v>
      </c>
      <c r="U51" s="468">
        <v>20</v>
      </c>
      <c r="V51" s="464">
        <v>21</v>
      </c>
      <c r="W51" s="465">
        <v>22</v>
      </c>
      <c r="X51" s="465">
        <v>23</v>
      </c>
      <c r="Y51" s="465">
        <v>24</v>
      </c>
      <c r="Z51" s="466">
        <v>25</v>
      </c>
      <c r="AA51" s="336">
        <v>26</v>
      </c>
      <c r="AB51" s="334">
        <v>27</v>
      </c>
      <c r="AC51" s="334">
        <v>28</v>
      </c>
      <c r="AD51" s="334">
        <v>29</v>
      </c>
      <c r="AE51" s="337">
        <v>30</v>
      </c>
      <c r="AF51" s="333">
        <v>31</v>
      </c>
      <c r="AG51" s="334">
        <v>32</v>
      </c>
      <c r="AH51" s="334">
        <v>33</v>
      </c>
      <c r="AI51" s="334">
        <v>34</v>
      </c>
      <c r="AJ51" s="335">
        <v>35</v>
      </c>
      <c r="AK51" s="336">
        <v>36</v>
      </c>
      <c r="AL51" s="334">
        <v>37</v>
      </c>
      <c r="AM51" s="334">
        <v>38</v>
      </c>
      <c r="AN51" s="334">
        <v>39</v>
      </c>
      <c r="AO51" s="337">
        <v>40</v>
      </c>
      <c r="AP51" s="333">
        <v>41</v>
      </c>
      <c r="AQ51" s="334">
        <v>42</v>
      </c>
      <c r="AR51" s="334">
        <v>43</v>
      </c>
      <c r="AS51" s="334">
        <v>44</v>
      </c>
      <c r="AT51" s="335">
        <v>45</v>
      </c>
      <c r="AU51" s="336">
        <v>46</v>
      </c>
      <c r="AV51" s="334">
        <v>47</v>
      </c>
      <c r="AW51" s="334">
        <v>48</v>
      </c>
      <c r="AX51" s="334">
        <v>49</v>
      </c>
      <c r="AY51" s="335">
        <v>50</v>
      </c>
      <c r="BC51" s="25" t="s">
        <v>103</v>
      </c>
      <c r="BD51" s="126">
        <f>算数!AZ58</f>
        <v>0</v>
      </c>
      <c r="BF51" s="7" t="s">
        <v>103</v>
      </c>
      <c r="BG51" s="168"/>
      <c r="BI51" s="288">
        <v>48</v>
      </c>
      <c r="BJ51" s="199"/>
      <c r="BK51" s="199"/>
      <c r="BL51" s="206"/>
      <c r="BM51" s="67"/>
    </row>
    <row r="52" spans="1:67" ht="50.25" customHeight="1" thickBot="1" x14ac:dyDescent="0.2">
      <c r="A52" s="119" t="s">
        <v>20</v>
      </c>
      <c r="B52" s="117">
        <f>算数!E58</f>
        <v>0</v>
      </c>
      <c r="C52" s="3">
        <f>算数!F58</f>
        <v>0</v>
      </c>
      <c r="D52" s="3">
        <f>算数!G58</f>
        <v>0</v>
      </c>
      <c r="E52" s="3">
        <f>算数!H58</f>
        <v>0</v>
      </c>
      <c r="F52" s="115">
        <f>算数!I58</f>
        <v>0</v>
      </c>
      <c r="G52" s="117">
        <f>算数!J58</f>
        <v>0</v>
      </c>
      <c r="H52" s="3">
        <f>算数!K58</f>
        <v>0</v>
      </c>
      <c r="I52" s="3">
        <f>算数!L58</f>
        <v>0</v>
      </c>
      <c r="J52" s="3">
        <f>算数!M58</f>
        <v>0</v>
      </c>
      <c r="K52" s="118">
        <f>算数!N58</f>
        <v>0</v>
      </c>
      <c r="L52" s="3">
        <f>算数!O58</f>
        <v>0</v>
      </c>
      <c r="M52" s="3">
        <f>算数!P58</f>
        <v>0</v>
      </c>
      <c r="N52" s="3">
        <f>算数!Q58</f>
        <v>0</v>
      </c>
      <c r="O52" s="3">
        <f>算数!R58</f>
        <v>0</v>
      </c>
      <c r="P52" s="115">
        <f>算数!S58</f>
        <v>0</v>
      </c>
      <c r="Q52" s="117">
        <f>算数!T58</f>
        <v>0</v>
      </c>
      <c r="R52" s="3">
        <f>算数!U58</f>
        <v>0</v>
      </c>
      <c r="S52" s="3">
        <f>算数!V58</f>
        <v>0</v>
      </c>
      <c r="T52" s="3">
        <f>算数!W58</f>
        <v>0</v>
      </c>
      <c r="U52" s="118">
        <f>算数!X58</f>
        <v>0</v>
      </c>
      <c r="V52" s="3">
        <f>算数!Y58</f>
        <v>0</v>
      </c>
      <c r="W52" s="3">
        <f>算数!Z58</f>
        <v>0</v>
      </c>
      <c r="X52" s="3">
        <f>算数!AA58</f>
        <v>0</v>
      </c>
      <c r="Y52" s="3">
        <f>算数!AB58</f>
        <v>0</v>
      </c>
      <c r="Z52" s="115">
        <f>算数!AC58</f>
        <v>0</v>
      </c>
      <c r="AA52" s="117">
        <f>算数!AD58</f>
        <v>0</v>
      </c>
      <c r="AB52" s="3">
        <f>算数!AE58</f>
        <v>0</v>
      </c>
      <c r="AC52" s="3">
        <f>算数!AF58</f>
        <v>0</v>
      </c>
      <c r="AD52" s="3">
        <f>算数!AG58</f>
        <v>0</v>
      </c>
      <c r="AE52" s="118">
        <f>算数!AH58</f>
        <v>0</v>
      </c>
      <c r="AF52" s="3">
        <f>算数!AI58</f>
        <v>0</v>
      </c>
      <c r="AG52" s="3">
        <f>算数!AJ58</f>
        <v>0</v>
      </c>
      <c r="AH52" s="3">
        <f>算数!AK58</f>
        <v>0</v>
      </c>
      <c r="AI52" s="3">
        <f>算数!AL58</f>
        <v>0</v>
      </c>
      <c r="AJ52" s="115">
        <f>算数!AM58</f>
        <v>0</v>
      </c>
      <c r="AK52" s="117">
        <f>算数!AN58</f>
        <v>0</v>
      </c>
      <c r="AL52" s="3">
        <f>算数!AO58</f>
        <v>0</v>
      </c>
      <c r="AM52" s="3">
        <f>算数!AP58</f>
        <v>0</v>
      </c>
      <c r="AN52" s="3">
        <f>算数!AQ58</f>
        <v>0</v>
      </c>
      <c r="AO52" s="118">
        <f>算数!AR58</f>
        <v>0</v>
      </c>
      <c r="AP52" s="3">
        <f>算数!AS58</f>
        <v>0</v>
      </c>
      <c r="AQ52" s="3">
        <f>算数!AT58</f>
        <v>0</v>
      </c>
      <c r="AR52" s="3">
        <f>算数!AU58</f>
        <v>0</v>
      </c>
      <c r="AS52" s="3">
        <f>算数!AV58</f>
        <v>0</v>
      </c>
      <c r="AT52" s="115">
        <f>算数!AW58</f>
        <v>0</v>
      </c>
      <c r="AU52" s="117">
        <f>算数!AX58</f>
        <v>0</v>
      </c>
      <c r="AV52" s="3">
        <f>算数!AY58</f>
        <v>0</v>
      </c>
      <c r="AW52" s="3">
        <f>算数!AZ58</f>
        <v>0</v>
      </c>
      <c r="AX52" s="3">
        <f>算数!BA58</f>
        <v>0</v>
      </c>
      <c r="AY52" s="118">
        <f>算数!BB58</f>
        <v>0</v>
      </c>
      <c r="BC52" s="25" t="s">
        <v>104</v>
      </c>
      <c r="BD52" s="126">
        <f>算数!BA58</f>
        <v>0</v>
      </c>
      <c r="BF52" s="7" t="s">
        <v>104</v>
      </c>
      <c r="BG52" s="168"/>
      <c r="BI52" s="288">
        <v>49</v>
      </c>
      <c r="BJ52" s="199"/>
      <c r="BK52" s="199"/>
      <c r="BL52" s="206"/>
      <c r="BM52" s="67"/>
    </row>
    <row r="53" spans="1:67" ht="50.25" customHeight="1" thickBot="1" x14ac:dyDescent="0.2">
      <c r="A53" s="119" t="s">
        <v>21</v>
      </c>
      <c r="B53" s="117">
        <f>算数!E59</f>
        <v>0</v>
      </c>
      <c r="C53" s="3">
        <f>算数!F59</f>
        <v>0</v>
      </c>
      <c r="D53" s="3">
        <f>算数!G59</f>
        <v>0</v>
      </c>
      <c r="E53" s="3">
        <f>算数!H59</f>
        <v>0</v>
      </c>
      <c r="F53" s="115">
        <f>算数!I59</f>
        <v>0</v>
      </c>
      <c r="G53" s="117">
        <f>算数!J59</f>
        <v>0</v>
      </c>
      <c r="H53" s="3">
        <f>算数!K59</f>
        <v>0</v>
      </c>
      <c r="I53" s="3">
        <f>算数!L59</f>
        <v>0</v>
      </c>
      <c r="J53" s="3">
        <f>算数!M59</f>
        <v>0</v>
      </c>
      <c r="K53" s="118">
        <f>算数!N59</f>
        <v>0</v>
      </c>
      <c r="L53" s="3">
        <f>算数!O59</f>
        <v>0</v>
      </c>
      <c r="M53" s="3">
        <f>算数!P59</f>
        <v>0</v>
      </c>
      <c r="N53" s="3">
        <f>算数!Q59</f>
        <v>0</v>
      </c>
      <c r="O53" s="3">
        <f>算数!R59</f>
        <v>0</v>
      </c>
      <c r="P53" s="115">
        <f>算数!S59</f>
        <v>0</v>
      </c>
      <c r="Q53" s="117">
        <f>算数!T59</f>
        <v>0</v>
      </c>
      <c r="R53" s="3">
        <f>算数!U59</f>
        <v>0</v>
      </c>
      <c r="S53" s="3">
        <f>算数!V59</f>
        <v>0</v>
      </c>
      <c r="T53" s="3">
        <f>算数!W59</f>
        <v>0</v>
      </c>
      <c r="U53" s="118">
        <f>算数!X59</f>
        <v>0</v>
      </c>
      <c r="V53" s="3">
        <f>算数!Y59</f>
        <v>0</v>
      </c>
      <c r="W53" s="3">
        <f>算数!Z59</f>
        <v>0</v>
      </c>
      <c r="X53" s="3">
        <f>算数!AA59</f>
        <v>0</v>
      </c>
      <c r="Y53" s="3">
        <f>算数!AB59</f>
        <v>0</v>
      </c>
      <c r="Z53" s="115">
        <f>算数!AC59</f>
        <v>0</v>
      </c>
      <c r="AA53" s="117">
        <f>算数!AD59</f>
        <v>0</v>
      </c>
      <c r="AB53" s="3">
        <f>算数!AE59</f>
        <v>0</v>
      </c>
      <c r="AC53" s="3">
        <f>算数!AF59</f>
        <v>0</v>
      </c>
      <c r="AD53" s="3">
        <f>算数!AG59</f>
        <v>0</v>
      </c>
      <c r="AE53" s="118">
        <f>算数!AH59</f>
        <v>0</v>
      </c>
      <c r="AF53" s="3">
        <f>算数!AI59</f>
        <v>0</v>
      </c>
      <c r="AG53" s="3">
        <f>算数!AJ59</f>
        <v>0</v>
      </c>
      <c r="AH53" s="3">
        <f>算数!AK59</f>
        <v>0</v>
      </c>
      <c r="AI53" s="3">
        <f>算数!AL59</f>
        <v>0</v>
      </c>
      <c r="AJ53" s="115">
        <f>算数!AM59</f>
        <v>0</v>
      </c>
      <c r="AK53" s="117">
        <f>算数!AN59</f>
        <v>0</v>
      </c>
      <c r="AL53" s="3">
        <f>算数!AO59</f>
        <v>0</v>
      </c>
      <c r="AM53" s="3">
        <f>算数!AP59</f>
        <v>0</v>
      </c>
      <c r="AN53" s="3">
        <f>算数!AQ59</f>
        <v>0</v>
      </c>
      <c r="AO53" s="118">
        <f>算数!AR59</f>
        <v>0</v>
      </c>
      <c r="AP53" s="3">
        <f>算数!AS59</f>
        <v>0</v>
      </c>
      <c r="AQ53" s="3">
        <f>算数!AT59</f>
        <v>0</v>
      </c>
      <c r="AR53" s="3">
        <f>算数!AU59</f>
        <v>0</v>
      </c>
      <c r="AS53" s="3">
        <f>算数!AV59</f>
        <v>0</v>
      </c>
      <c r="AT53" s="115">
        <f>算数!AW59</f>
        <v>0</v>
      </c>
      <c r="AU53" s="117">
        <f>算数!AX59</f>
        <v>0</v>
      </c>
      <c r="AV53" s="3">
        <f>算数!AY59</f>
        <v>0</v>
      </c>
      <c r="AW53" s="3">
        <f>算数!AZ59</f>
        <v>0</v>
      </c>
      <c r="AX53" s="3">
        <f>算数!BA59</f>
        <v>0</v>
      </c>
      <c r="AY53" s="118">
        <f>算数!BB59</f>
        <v>0</v>
      </c>
      <c r="BC53" s="9" t="s">
        <v>105</v>
      </c>
      <c r="BD53" s="127">
        <f>算数!BB58</f>
        <v>0</v>
      </c>
      <c r="BF53" s="9" t="s">
        <v>105</v>
      </c>
      <c r="BG53" s="169"/>
      <c r="BI53" s="194">
        <v>50</v>
      </c>
      <c r="BJ53" s="385"/>
      <c r="BK53" s="200"/>
      <c r="BL53" s="208"/>
      <c r="BM53" s="69"/>
    </row>
    <row r="54" spans="1:67" ht="50.25" customHeight="1" thickTop="1" thickBot="1" x14ac:dyDescent="0.2">
      <c r="A54" s="119" t="s">
        <v>22</v>
      </c>
      <c r="B54" s="117">
        <f>算数!E60</f>
        <v>0</v>
      </c>
      <c r="C54" s="3">
        <f>算数!F60</f>
        <v>0</v>
      </c>
      <c r="D54" s="3">
        <f>算数!G60</f>
        <v>0</v>
      </c>
      <c r="E54" s="3">
        <f>算数!H60</f>
        <v>0</v>
      </c>
      <c r="F54" s="115">
        <f>算数!I60</f>
        <v>0</v>
      </c>
      <c r="G54" s="117">
        <f>算数!J60</f>
        <v>0</v>
      </c>
      <c r="H54" s="3">
        <f>算数!K60</f>
        <v>0</v>
      </c>
      <c r="I54" s="3">
        <f>算数!L60</f>
        <v>0</v>
      </c>
      <c r="J54" s="3">
        <f>算数!M60</f>
        <v>0</v>
      </c>
      <c r="K54" s="118">
        <f>算数!N60</f>
        <v>0</v>
      </c>
      <c r="L54" s="3">
        <f>算数!O60</f>
        <v>0</v>
      </c>
      <c r="M54" s="3">
        <f>算数!P60</f>
        <v>0</v>
      </c>
      <c r="N54" s="3">
        <f>算数!Q60</f>
        <v>0</v>
      </c>
      <c r="O54" s="3">
        <f>算数!R60</f>
        <v>0</v>
      </c>
      <c r="P54" s="115">
        <f>算数!S60</f>
        <v>0</v>
      </c>
      <c r="Q54" s="117">
        <f>算数!T60</f>
        <v>0</v>
      </c>
      <c r="R54" s="3">
        <f>算数!U60</f>
        <v>0</v>
      </c>
      <c r="S54" s="3">
        <f>算数!V60</f>
        <v>0</v>
      </c>
      <c r="T54" s="3">
        <f>算数!W60</f>
        <v>0</v>
      </c>
      <c r="U54" s="118">
        <f>算数!X60</f>
        <v>0</v>
      </c>
      <c r="V54" s="3">
        <f>算数!Y60</f>
        <v>0</v>
      </c>
      <c r="W54" s="3">
        <f>算数!Z60</f>
        <v>0</v>
      </c>
      <c r="X54" s="3">
        <f>算数!AA60</f>
        <v>0</v>
      </c>
      <c r="Y54" s="3">
        <f>算数!AB60</f>
        <v>0</v>
      </c>
      <c r="Z54" s="115">
        <f>算数!AC60</f>
        <v>0</v>
      </c>
      <c r="AA54" s="117">
        <f>算数!AD60</f>
        <v>0</v>
      </c>
      <c r="AB54" s="3">
        <f>算数!AE60</f>
        <v>0</v>
      </c>
      <c r="AC54" s="3">
        <f>算数!AF60</f>
        <v>0</v>
      </c>
      <c r="AD54" s="3">
        <f>算数!AG60</f>
        <v>0</v>
      </c>
      <c r="AE54" s="118">
        <f>算数!AH60</f>
        <v>0</v>
      </c>
      <c r="AF54" s="3">
        <f>算数!AI60</f>
        <v>0</v>
      </c>
      <c r="AG54" s="3">
        <f>算数!AJ60</f>
        <v>0</v>
      </c>
      <c r="AH54" s="3">
        <f>算数!AK60</f>
        <v>0</v>
      </c>
      <c r="AI54" s="3">
        <f>算数!AL60</f>
        <v>0</v>
      </c>
      <c r="AJ54" s="115">
        <f>算数!AM60</f>
        <v>0</v>
      </c>
      <c r="AK54" s="117">
        <f>算数!AN60</f>
        <v>0</v>
      </c>
      <c r="AL54" s="3">
        <f>算数!AO60</f>
        <v>0</v>
      </c>
      <c r="AM54" s="3">
        <f>算数!AP60</f>
        <v>0</v>
      </c>
      <c r="AN54" s="3">
        <f>算数!AQ60</f>
        <v>0</v>
      </c>
      <c r="AO54" s="118">
        <f>算数!AR60</f>
        <v>0</v>
      </c>
      <c r="AP54" s="3">
        <f>算数!AS60</f>
        <v>0</v>
      </c>
      <c r="AQ54" s="3">
        <f>算数!AT60</f>
        <v>0</v>
      </c>
      <c r="AR54" s="3">
        <f>算数!AU60</f>
        <v>0</v>
      </c>
      <c r="AS54" s="3">
        <f>算数!AV60</f>
        <v>0</v>
      </c>
      <c r="AT54" s="115">
        <f>算数!AW60</f>
        <v>0</v>
      </c>
      <c r="AU54" s="117">
        <f>算数!AX60</f>
        <v>0</v>
      </c>
      <c r="AV54" s="3">
        <f>算数!AY60</f>
        <v>0</v>
      </c>
      <c r="AW54" s="3">
        <f>算数!AZ60</f>
        <v>0</v>
      </c>
      <c r="AX54" s="3">
        <f>算数!BA60</f>
        <v>0</v>
      </c>
      <c r="AY54" s="118">
        <f>算数!BB60</f>
        <v>0</v>
      </c>
      <c r="BC54" s="145" t="s">
        <v>89</v>
      </c>
      <c r="BD54" s="11">
        <f>L1</f>
        <v>0</v>
      </c>
      <c r="BF54" s="5" t="s">
        <v>23</v>
      </c>
      <c r="BG54" s="167">
        <f>SUM(BG3:BG53)</f>
        <v>1612.6</v>
      </c>
    </row>
    <row r="55" spans="1:67" ht="50.25" customHeight="1" thickBot="1" x14ac:dyDescent="0.2">
      <c r="A55" s="119" t="s">
        <v>23</v>
      </c>
      <c r="B55" s="117">
        <f>算数!E61</f>
        <v>0</v>
      </c>
      <c r="C55" s="339">
        <f>算数!F61</f>
        <v>0</v>
      </c>
      <c r="D55" s="3">
        <f>算数!G61</f>
        <v>0</v>
      </c>
      <c r="E55" s="3">
        <f>算数!H61</f>
        <v>0</v>
      </c>
      <c r="F55" s="115">
        <f>算数!I61</f>
        <v>0</v>
      </c>
      <c r="G55" s="117">
        <f>算数!J61</f>
        <v>0</v>
      </c>
      <c r="H55" s="3">
        <f>算数!K61</f>
        <v>0</v>
      </c>
      <c r="I55" s="3">
        <f>算数!L61</f>
        <v>0</v>
      </c>
      <c r="J55" s="3">
        <f>算数!M61</f>
        <v>0</v>
      </c>
      <c r="K55" s="118">
        <f>算数!N61</f>
        <v>0</v>
      </c>
      <c r="L55" s="3">
        <f>算数!O61</f>
        <v>0</v>
      </c>
      <c r="M55" s="3">
        <f>算数!P61</f>
        <v>0</v>
      </c>
      <c r="N55" s="3">
        <f>算数!Q61</f>
        <v>0</v>
      </c>
      <c r="O55" s="3">
        <f>算数!R61</f>
        <v>0</v>
      </c>
      <c r="P55" s="115">
        <f>算数!S61</f>
        <v>0</v>
      </c>
      <c r="Q55" s="117">
        <f>算数!T61</f>
        <v>0</v>
      </c>
      <c r="R55" s="3">
        <f>算数!U61</f>
        <v>0</v>
      </c>
      <c r="S55" s="3">
        <f>算数!V61</f>
        <v>0</v>
      </c>
      <c r="T55" s="3">
        <f>算数!W61</f>
        <v>0</v>
      </c>
      <c r="U55" s="118">
        <f>算数!X61</f>
        <v>0</v>
      </c>
      <c r="V55" s="3">
        <f>算数!Y61</f>
        <v>0</v>
      </c>
      <c r="W55" s="3">
        <f>算数!Z61</f>
        <v>0</v>
      </c>
      <c r="X55" s="3">
        <f>算数!AA61</f>
        <v>0</v>
      </c>
      <c r="Y55" s="3">
        <f>算数!AB61</f>
        <v>0</v>
      </c>
      <c r="Z55" s="115">
        <f>算数!AC61</f>
        <v>0</v>
      </c>
      <c r="AA55" s="117">
        <f>算数!AD61</f>
        <v>0</v>
      </c>
      <c r="AB55" s="3">
        <f>算数!AE61</f>
        <v>0</v>
      </c>
      <c r="AC55" s="3">
        <f>算数!AF61</f>
        <v>0</v>
      </c>
      <c r="AD55" s="3">
        <f>算数!AG61</f>
        <v>0</v>
      </c>
      <c r="AE55" s="118">
        <f>算数!AH61</f>
        <v>0</v>
      </c>
      <c r="AF55" s="3">
        <f>算数!AI61</f>
        <v>0</v>
      </c>
      <c r="AG55" s="3">
        <f>算数!AJ61</f>
        <v>0</v>
      </c>
      <c r="AH55" s="3">
        <f>算数!AK61</f>
        <v>0</v>
      </c>
      <c r="AI55" s="3">
        <f>算数!AL61</f>
        <v>0</v>
      </c>
      <c r="AJ55" s="115">
        <f>算数!AM61</f>
        <v>0</v>
      </c>
      <c r="AK55" s="117">
        <f>算数!AN61</f>
        <v>0</v>
      </c>
      <c r="AL55" s="3">
        <f>算数!AO61</f>
        <v>0</v>
      </c>
      <c r="AM55" s="3">
        <f>算数!AP61</f>
        <v>0</v>
      </c>
      <c r="AN55" s="3">
        <f>算数!AQ61</f>
        <v>0</v>
      </c>
      <c r="AO55" s="118">
        <f>算数!AR61</f>
        <v>0</v>
      </c>
      <c r="AP55" s="3">
        <f>算数!AS61</f>
        <v>0</v>
      </c>
      <c r="AQ55" s="3">
        <f>算数!AT61</f>
        <v>0</v>
      </c>
      <c r="AR55" s="3">
        <f>算数!AU61</f>
        <v>0</v>
      </c>
      <c r="AS55" s="3">
        <f>算数!AV61</f>
        <v>0</v>
      </c>
      <c r="AT55" s="115">
        <f>算数!AW61</f>
        <v>0</v>
      </c>
      <c r="AU55" s="117">
        <f>算数!AX61</f>
        <v>0</v>
      </c>
      <c r="AV55" s="3">
        <f>算数!AY61</f>
        <v>0</v>
      </c>
      <c r="AW55" s="3">
        <f>算数!AZ61</f>
        <v>0</v>
      </c>
      <c r="AX55" s="3">
        <f>算数!BA61</f>
        <v>0</v>
      </c>
      <c r="AY55" s="118">
        <f>算数!BB61</f>
        <v>0</v>
      </c>
      <c r="BO55" s="453"/>
    </row>
    <row r="56" spans="1:67" s="453" customFormat="1" ht="50.25" customHeight="1" thickBot="1" x14ac:dyDescent="0.2">
      <c r="A56" s="456" t="s">
        <v>215</v>
      </c>
      <c r="B56" s="453" t="str">
        <f>算数!E9</f>
        <v>知・技</v>
      </c>
      <c r="C56" s="453" t="str">
        <f>算数!F9</f>
        <v>知・技</v>
      </c>
      <c r="D56" s="453" t="str">
        <f>算数!G9</f>
        <v>知・技</v>
      </c>
      <c r="E56" s="453" t="str">
        <f>算数!H9</f>
        <v>知・技</v>
      </c>
      <c r="F56" s="453" t="str">
        <f>算数!I9</f>
        <v>知・技</v>
      </c>
      <c r="G56" s="453" t="str">
        <f>算数!J9</f>
        <v>知・技</v>
      </c>
      <c r="H56" s="453" t="str">
        <f>算数!K9</f>
        <v>思･判･表</v>
      </c>
      <c r="I56" s="453" t="str">
        <f>算数!L9</f>
        <v>知・技</v>
      </c>
      <c r="J56" s="453" t="str">
        <f>算数!M9</f>
        <v>知・技</v>
      </c>
      <c r="K56" s="453" t="str">
        <f>算数!N9</f>
        <v>知・技</v>
      </c>
      <c r="L56" s="453" t="str">
        <f>算数!O9</f>
        <v>知・技</v>
      </c>
      <c r="M56" s="453" t="str">
        <f>算数!P9</f>
        <v>知・技</v>
      </c>
      <c r="N56" s="453" t="str">
        <f>算数!Q9</f>
        <v>思･判･表</v>
      </c>
      <c r="O56" s="453" t="str">
        <f>算数!R9</f>
        <v>思･判･表</v>
      </c>
      <c r="P56" s="453" t="str">
        <f>算数!S9</f>
        <v>知・技</v>
      </c>
      <c r="Q56" s="453" t="str">
        <f>算数!T9</f>
        <v>思･判･表</v>
      </c>
      <c r="R56" s="453" t="str">
        <f>算数!U9</f>
        <v>知・技</v>
      </c>
      <c r="S56" s="453" t="str">
        <f>算数!V9</f>
        <v>知・技</v>
      </c>
      <c r="T56" s="453" t="str">
        <f>算数!W9</f>
        <v>知・技</v>
      </c>
      <c r="U56" s="453" t="str">
        <f>算数!X9</f>
        <v>知・技</v>
      </c>
      <c r="V56" s="453" t="str">
        <f>算数!Y9</f>
        <v>思･判･表</v>
      </c>
      <c r="W56" s="453" t="str">
        <f>算数!Z9</f>
        <v>思･判･表</v>
      </c>
      <c r="X56" s="453" t="str">
        <f>算数!AA9</f>
        <v>思･判･表</v>
      </c>
      <c r="Y56" s="453" t="str">
        <f>算数!AB9</f>
        <v>思･判･表</v>
      </c>
      <c r="Z56" s="453" t="str">
        <f>算数!AC9</f>
        <v>思･判･表</v>
      </c>
      <c r="BF56" s="454"/>
      <c r="BG56" s="457"/>
      <c r="BO56" s="210"/>
    </row>
    <row r="57" spans="1:67" s="136" customFormat="1" ht="50.25" customHeight="1" thickBot="1" x14ac:dyDescent="0.2">
      <c r="A57" s="797" t="s">
        <v>226</v>
      </c>
      <c r="B57" s="787">
        <v>1</v>
      </c>
      <c r="C57" s="788">
        <v>2</v>
      </c>
      <c r="D57" s="788">
        <v>3</v>
      </c>
      <c r="E57" s="788">
        <v>4</v>
      </c>
      <c r="F57" s="789">
        <v>5</v>
      </c>
      <c r="G57" s="790">
        <v>6</v>
      </c>
      <c r="H57" s="788">
        <v>7</v>
      </c>
      <c r="I57" s="788">
        <v>8</v>
      </c>
      <c r="J57" s="788">
        <v>9</v>
      </c>
      <c r="K57" s="791">
        <v>10</v>
      </c>
      <c r="L57" s="787">
        <v>11</v>
      </c>
      <c r="M57" s="788">
        <v>12</v>
      </c>
      <c r="N57" s="788">
        <v>13</v>
      </c>
      <c r="O57" s="788">
        <v>14</v>
      </c>
      <c r="P57" s="789">
        <v>15</v>
      </c>
      <c r="Q57" s="790">
        <v>16</v>
      </c>
      <c r="R57" s="788">
        <v>17</v>
      </c>
      <c r="S57" s="788">
        <v>18</v>
      </c>
      <c r="T57" s="788">
        <v>19</v>
      </c>
      <c r="U57" s="791">
        <v>20</v>
      </c>
      <c r="V57" s="787">
        <v>21</v>
      </c>
      <c r="W57" s="788">
        <v>22</v>
      </c>
      <c r="X57" s="788">
        <v>23</v>
      </c>
      <c r="Y57" s="788">
        <v>24</v>
      </c>
      <c r="Z57" s="789">
        <v>25</v>
      </c>
      <c r="AA57" s="591">
        <v>26</v>
      </c>
      <c r="AB57" s="588">
        <v>27</v>
      </c>
      <c r="AC57" s="588">
        <v>28</v>
      </c>
      <c r="AD57" s="588">
        <v>29</v>
      </c>
      <c r="AE57" s="589">
        <v>30</v>
      </c>
      <c r="AF57" s="587">
        <v>31</v>
      </c>
      <c r="AG57" s="588">
        <v>32</v>
      </c>
      <c r="AH57" s="588">
        <v>33</v>
      </c>
      <c r="AI57" s="588">
        <v>34</v>
      </c>
      <c r="AJ57" s="590">
        <v>35</v>
      </c>
      <c r="AK57" s="591">
        <v>36</v>
      </c>
      <c r="AL57" s="588">
        <v>37</v>
      </c>
      <c r="AM57" s="588">
        <v>38</v>
      </c>
      <c r="AN57" s="588">
        <v>39</v>
      </c>
      <c r="AO57" s="589">
        <v>40</v>
      </c>
      <c r="AP57" s="587">
        <v>41</v>
      </c>
      <c r="AQ57" s="588">
        <v>42</v>
      </c>
      <c r="AR57" s="588">
        <v>43</v>
      </c>
      <c r="AS57" s="588">
        <v>44</v>
      </c>
      <c r="AT57" s="590">
        <v>45</v>
      </c>
      <c r="AU57" s="591">
        <v>46</v>
      </c>
      <c r="AV57" s="588">
        <v>47</v>
      </c>
      <c r="AW57" s="588">
        <v>48</v>
      </c>
      <c r="AX57" s="588">
        <v>49</v>
      </c>
      <c r="AY57" s="590">
        <v>50</v>
      </c>
      <c r="BF57" s="792"/>
      <c r="BG57" s="798"/>
      <c r="BJ57" s="799"/>
      <c r="BK57" s="449"/>
      <c r="BL57" s="210"/>
      <c r="BO57" s="210"/>
    </row>
    <row r="58" spans="1:67" s="136" customFormat="1" ht="50.25" customHeight="1" thickBot="1" x14ac:dyDescent="0.2">
      <c r="A58" s="765" t="s">
        <v>119</v>
      </c>
      <c r="B58" s="766">
        <v>0.63300000000000001</v>
      </c>
      <c r="C58" s="767">
        <v>0.496</v>
      </c>
      <c r="D58" s="767">
        <v>0.432</v>
      </c>
      <c r="E58" s="767">
        <v>0.64200000000000002</v>
      </c>
      <c r="F58" s="794">
        <v>0.70299999999999996</v>
      </c>
      <c r="G58" s="766">
        <v>0.83299999999999996</v>
      </c>
      <c r="H58" s="767">
        <v>0.56699999999999995</v>
      </c>
      <c r="I58" s="767">
        <v>0.84799999999999998</v>
      </c>
      <c r="J58" s="767">
        <v>0.63300000000000001</v>
      </c>
      <c r="K58" s="768">
        <v>0.63100000000000001</v>
      </c>
      <c r="L58" s="767">
        <v>0.84199999999999997</v>
      </c>
      <c r="M58" s="767">
        <v>0.83</v>
      </c>
      <c r="N58" s="767">
        <v>0.71499999999999997</v>
      </c>
      <c r="O58" s="767">
        <v>0.85499999999999998</v>
      </c>
      <c r="P58" s="794">
        <v>0.66500000000000004</v>
      </c>
      <c r="Q58" s="766">
        <v>0.52</v>
      </c>
      <c r="R58" s="767">
        <v>0.81899999999999995</v>
      </c>
      <c r="S58" s="767">
        <v>0.72299999999999998</v>
      </c>
      <c r="T58" s="767">
        <v>0.72499999999999998</v>
      </c>
      <c r="U58" s="768">
        <v>0.33800000000000002</v>
      </c>
      <c r="V58" s="767">
        <v>0.35899999999999999</v>
      </c>
      <c r="W58" s="767">
        <v>0.61099999999999999</v>
      </c>
      <c r="X58" s="767">
        <v>0.49299999999999999</v>
      </c>
      <c r="Y58" s="767">
        <v>0.66600000000000004</v>
      </c>
      <c r="Z58" s="794">
        <v>0.54700000000000004</v>
      </c>
      <c r="AA58" s="766"/>
      <c r="AB58" s="767"/>
      <c r="AC58" s="767"/>
      <c r="AD58" s="767"/>
      <c r="AE58" s="770"/>
      <c r="AF58" s="766"/>
      <c r="AG58" s="767"/>
      <c r="AH58" s="767"/>
      <c r="AI58" s="767"/>
      <c r="AJ58" s="770"/>
      <c r="AK58" s="766"/>
      <c r="AL58" s="767"/>
      <c r="AM58" s="767"/>
      <c r="AN58" s="767"/>
      <c r="AO58" s="770"/>
      <c r="AP58" s="766"/>
      <c r="AQ58" s="767"/>
      <c r="AR58" s="767"/>
      <c r="AS58" s="767"/>
      <c r="AT58" s="770"/>
      <c r="AU58" s="766"/>
      <c r="AV58" s="767"/>
      <c r="AW58" s="767"/>
      <c r="AX58" s="767"/>
      <c r="AY58" s="770"/>
      <c r="BF58" s="792"/>
      <c r="BG58" s="798"/>
      <c r="BJ58" s="799"/>
      <c r="BK58" s="449"/>
      <c r="BL58" s="210"/>
      <c r="BO58" s="210"/>
    </row>
    <row r="59" spans="1:67" s="136" customFormat="1" ht="50.25" customHeight="1" thickBot="1" x14ac:dyDescent="0.2">
      <c r="A59" s="765" t="s">
        <v>120</v>
      </c>
      <c r="B59" s="766">
        <v>0.32500000000000001</v>
      </c>
      <c r="C59" s="767">
        <v>0.49299999999999999</v>
      </c>
      <c r="D59" s="767">
        <v>0.52700000000000002</v>
      </c>
      <c r="E59" s="767">
        <v>0.34</v>
      </c>
      <c r="F59" s="794">
        <v>0.27600000000000002</v>
      </c>
      <c r="G59" s="766">
        <v>0.159</v>
      </c>
      <c r="H59" s="767">
        <v>0.38300000000000001</v>
      </c>
      <c r="I59" s="767">
        <v>0.13200000000000001</v>
      </c>
      <c r="J59" s="767">
        <v>0.33500000000000002</v>
      </c>
      <c r="K59" s="768">
        <v>0.35399999999999998</v>
      </c>
      <c r="L59" s="767">
        <v>0.127</v>
      </c>
      <c r="M59" s="767">
        <v>0.122</v>
      </c>
      <c r="N59" s="767">
        <v>0.27200000000000002</v>
      </c>
      <c r="O59" s="767">
        <v>0.13500000000000001</v>
      </c>
      <c r="P59" s="794">
        <v>0.308</v>
      </c>
      <c r="Q59" s="766">
        <v>0.41799999999999998</v>
      </c>
      <c r="R59" s="767">
        <v>0.17</v>
      </c>
      <c r="S59" s="767">
        <v>0.251</v>
      </c>
      <c r="T59" s="767">
        <v>0.26100000000000001</v>
      </c>
      <c r="U59" s="768">
        <v>0.64200000000000002</v>
      </c>
      <c r="V59" s="767">
        <v>0.52100000000000002</v>
      </c>
      <c r="W59" s="767">
        <v>0.36799999999999999</v>
      </c>
      <c r="X59" s="767">
        <v>0.48299999999999998</v>
      </c>
      <c r="Y59" s="767">
        <v>0.30499999999999999</v>
      </c>
      <c r="Z59" s="794">
        <v>0.35299999999999998</v>
      </c>
      <c r="AA59" s="766"/>
      <c r="AB59" s="767"/>
      <c r="AC59" s="767"/>
      <c r="AD59" s="767"/>
      <c r="AE59" s="770"/>
      <c r="AF59" s="766"/>
      <c r="AG59" s="767"/>
      <c r="AH59" s="767"/>
      <c r="AI59" s="767"/>
      <c r="AJ59" s="770"/>
      <c r="AK59" s="766"/>
      <c r="AL59" s="767"/>
      <c r="AM59" s="767"/>
      <c r="AN59" s="767"/>
      <c r="AO59" s="770"/>
      <c r="AP59" s="766"/>
      <c r="AQ59" s="767"/>
      <c r="AR59" s="767"/>
      <c r="AS59" s="767"/>
      <c r="AT59" s="770"/>
      <c r="AU59" s="766"/>
      <c r="AV59" s="767"/>
      <c r="AW59" s="767"/>
      <c r="AX59" s="767"/>
      <c r="AY59" s="770"/>
      <c r="BF59" s="792"/>
      <c r="BG59" s="798"/>
      <c r="BJ59" s="799"/>
      <c r="BK59" s="449"/>
      <c r="BL59" s="210"/>
      <c r="BO59" s="210"/>
    </row>
    <row r="60" spans="1:67" s="136" customFormat="1" ht="50.25" customHeight="1" thickBot="1" x14ac:dyDescent="0.2">
      <c r="A60" s="765" t="s">
        <v>121</v>
      </c>
      <c r="B60" s="766">
        <v>4.2000000000000037E-2</v>
      </c>
      <c r="C60" s="767">
        <v>1.100000000000001E-2</v>
      </c>
      <c r="D60" s="767">
        <v>4.0999999999999925E-2</v>
      </c>
      <c r="E60" s="767">
        <v>1.8000000000000016E-2</v>
      </c>
      <c r="F60" s="794">
        <v>2.1000000000000019E-2</v>
      </c>
      <c r="G60" s="766">
        <v>8.0000000000000071E-3</v>
      </c>
      <c r="H60" s="767">
        <v>5.0000000000000044E-2</v>
      </c>
      <c r="I60" s="767">
        <v>2.0000000000000018E-2</v>
      </c>
      <c r="J60" s="767">
        <v>3.2000000000000028E-2</v>
      </c>
      <c r="K60" s="768">
        <v>1.5000000000000013E-2</v>
      </c>
      <c r="L60" s="767">
        <v>3.1000000000000028E-2</v>
      </c>
      <c r="M60" s="767">
        <v>4.8000000000000043E-2</v>
      </c>
      <c r="N60" s="767">
        <v>1.3000000000000012E-2</v>
      </c>
      <c r="O60" s="767">
        <v>1.0000000000000009E-2</v>
      </c>
      <c r="P60" s="794">
        <v>2.6999999999999913E-2</v>
      </c>
      <c r="Q60" s="766">
        <v>6.2000000000000055E-2</v>
      </c>
      <c r="R60" s="767">
        <v>1.100000000000001E-2</v>
      </c>
      <c r="S60" s="767">
        <v>2.6000000000000023E-2</v>
      </c>
      <c r="T60" s="767">
        <v>1.4000000000000012E-2</v>
      </c>
      <c r="U60" s="768">
        <v>2.0000000000000018E-2</v>
      </c>
      <c r="V60" s="767">
        <v>0.12</v>
      </c>
      <c r="W60" s="767">
        <v>2.1000000000000019E-2</v>
      </c>
      <c r="X60" s="767">
        <v>2.4000000000000021E-2</v>
      </c>
      <c r="Y60" s="767">
        <v>2.8999999999999915E-2</v>
      </c>
      <c r="Z60" s="794">
        <v>9.9999999999999978E-2</v>
      </c>
      <c r="AA60" s="766"/>
      <c r="AB60" s="767"/>
      <c r="AC60" s="767"/>
      <c r="AD60" s="767"/>
      <c r="AE60" s="770"/>
      <c r="AF60" s="766"/>
      <c r="AG60" s="767"/>
      <c r="AH60" s="767"/>
      <c r="AI60" s="767"/>
      <c r="AJ60" s="770"/>
      <c r="AK60" s="766"/>
      <c r="AL60" s="767"/>
      <c r="AM60" s="767"/>
      <c r="AN60" s="767"/>
      <c r="AO60" s="770"/>
      <c r="AP60" s="766"/>
      <c r="AQ60" s="767"/>
      <c r="AR60" s="767"/>
      <c r="AS60" s="767"/>
      <c r="AT60" s="770"/>
      <c r="AU60" s="766"/>
      <c r="AV60" s="767"/>
      <c r="AW60" s="767"/>
      <c r="AX60" s="767"/>
      <c r="AY60" s="770"/>
      <c r="BF60" s="792"/>
      <c r="BG60" s="798"/>
      <c r="BJ60" s="799"/>
      <c r="BK60" s="449"/>
      <c r="BL60" s="210"/>
      <c r="BO60" s="211"/>
    </row>
    <row r="61" spans="1:67" s="289" customFormat="1" ht="50.25" customHeight="1" thickBot="1" x14ac:dyDescent="0.2">
      <c r="A61" s="776" t="s">
        <v>23</v>
      </c>
      <c r="B61" s="777">
        <f>SUM(B58:B60)</f>
        <v>1</v>
      </c>
      <c r="C61" s="778">
        <f>SUM(C58:C60)</f>
        <v>1</v>
      </c>
      <c r="D61" s="778">
        <f t="shared" ref="D61:AY61" si="2">SUM(D58:D60)</f>
        <v>1</v>
      </c>
      <c r="E61" s="778">
        <f t="shared" si="2"/>
        <v>1</v>
      </c>
      <c r="F61" s="800">
        <f t="shared" si="2"/>
        <v>1</v>
      </c>
      <c r="G61" s="777">
        <f t="shared" si="2"/>
        <v>1</v>
      </c>
      <c r="H61" s="778">
        <f t="shared" si="2"/>
        <v>1</v>
      </c>
      <c r="I61" s="778">
        <f t="shared" si="2"/>
        <v>1</v>
      </c>
      <c r="J61" s="778">
        <f t="shared" si="2"/>
        <v>1</v>
      </c>
      <c r="K61" s="779">
        <f t="shared" si="2"/>
        <v>1</v>
      </c>
      <c r="L61" s="778">
        <f t="shared" si="2"/>
        <v>1</v>
      </c>
      <c r="M61" s="778">
        <f t="shared" si="2"/>
        <v>1</v>
      </c>
      <c r="N61" s="778">
        <f t="shared" si="2"/>
        <v>1</v>
      </c>
      <c r="O61" s="778">
        <f t="shared" si="2"/>
        <v>1</v>
      </c>
      <c r="P61" s="800">
        <f t="shared" si="2"/>
        <v>1</v>
      </c>
      <c r="Q61" s="777">
        <f t="shared" si="2"/>
        <v>1</v>
      </c>
      <c r="R61" s="778">
        <f t="shared" si="2"/>
        <v>1</v>
      </c>
      <c r="S61" s="778">
        <f t="shared" si="2"/>
        <v>1</v>
      </c>
      <c r="T61" s="778">
        <f t="shared" si="2"/>
        <v>1</v>
      </c>
      <c r="U61" s="779">
        <f t="shared" si="2"/>
        <v>1</v>
      </c>
      <c r="V61" s="778">
        <f t="shared" si="2"/>
        <v>1</v>
      </c>
      <c r="W61" s="778">
        <f t="shared" si="2"/>
        <v>1</v>
      </c>
      <c r="X61" s="778">
        <f t="shared" si="2"/>
        <v>1</v>
      </c>
      <c r="Y61" s="778">
        <f t="shared" si="2"/>
        <v>1</v>
      </c>
      <c r="Z61" s="800">
        <f t="shared" si="2"/>
        <v>1</v>
      </c>
      <c r="AA61" s="777">
        <f t="shared" si="2"/>
        <v>0</v>
      </c>
      <c r="AB61" s="778">
        <f t="shared" si="2"/>
        <v>0</v>
      </c>
      <c r="AC61" s="778">
        <f t="shared" si="2"/>
        <v>0</v>
      </c>
      <c r="AD61" s="778">
        <f t="shared" si="2"/>
        <v>0</v>
      </c>
      <c r="AE61" s="779">
        <f t="shared" si="2"/>
        <v>0</v>
      </c>
      <c r="AF61" s="781">
        <f t="shared" si="2"/>
        <v>0</v>
      </c>
      <c r="AG61" s="781">
        <f t="shared" si="2"/>
        <v>0</v>
      </c>
      <c r="AH61" s="781">
        <f t="shared" si="2"/>
        <v>0</v>
      </c>
      <c r="AI61" s="781">
        <f t="shared" si="2"/>
        <v>0</v>
      </c>
      <c r="AJ61" s="801">
        <f t="shared" si="2"/>
        <v>0</v>
      </c>
      <c r="AK61" s="783">
        <f t="shared" si="2"/>
        <v>0</v>
      </c>
      <c r="AL61" s="781">
        <f t="shared" si="2"/>
        <v>0</v>
      </c>
      <c r="AM61" s="781">
        <f t="shared" si="2"/>
        <v>0</v>
      </c>
      <c r="AN61" s="781">
        <f t="shared" si="2"/>
        <v>0</v>
      </c>
      <c r="AO61" s="782">
        <f t="shared" si="2"/>
        <v>0</v>
      </c>
      <c r="AP61" s="781">
        <f t="shared" si="2"/>
        <v>0</v>
      </c>
      <c r="AQ61" s="781">
        <f t="shared" si="2"/>
        <v>0</v>
      </c>
      <c r="AR61" s="781">
        <f t="shared" si="2"/>
        <v>0</v>
      </c>
      <c r="AS61" s="781">
        <f t="shared" si="2"/>
        <v>0</v>
      </c>
      <c r="AT61" s="801">
        <f t="shared" si="2"/>
        <v>0</v>
      </c>
      <c r="AU61" s="783">
        <f t="shared" si="2"/>
        <v>0</v>
      </c>
      <c r="AV61" s="781">
        <f t="shared" si="2"/>
        <v>0</v>
      </c>
      <c r="AW61" s="781">
        <f t="shared" si="2"/>
        <v>0</v>
      </c>
      <c r="AX61" s="781">
        <f t="shared" si="2"/>
        <v>0</v>
      </c>
      <c r="AY61" s="782">
        <f t="shared" si="2"/>
        <v>0</v>
      </c>
      <c r="BF61" s="796"/>
      <c r="BG61" s="802"/>
      <c r="BJ61" s="803"/>
      <c r="BK61" s="804"/>
      <c r="BL61" s="211"/>
      <c r="BO61" s="210"/>
    </row>
    <row r="62" spans="1:67" x14ac:dyDescent="0.15">
      <c r="BF62" s="132"/>
      <c r="BG62" s="133"/>
    </row>
    <row r="63" spans="1:67" x14ac:dyDescent="0.15">
      <c r="A63" s="2" t="s">
        <v>43</v>
      </c>
      <c r="AZ63" s="2" t="s">
        <v>17</v>
      </c>
      <c r="BA63" s="2" t="s">
        <v>19</v>
      </c>
      <c r="BB63" s="2" t="s">
        <v>24</v>
      </c>
      <c r="BC63" s="2" t="str">
        <f>A63</f>
        <v>観点別正答数</v>
      </c>
      <c r="BF63" s="132"/>
      <c r="BG63" s="133"/>
    </row>
    <row r="64" spans="1:67" x14ac:dyDescent="0.15">
      <c r="A64" s="40" t="str">
        <f>算数!BF35</f>
        <v>知・技</v>
      </c>
      <c r="B64" s="2">
        <f t="shared" ref="B64:AG64" si="3">IF(COUNTIF(B3,$A$64),SUM(B52),0)</f>
        <v>0</v>
      </c>
      <c r="C64" s="2">
        <f t="shared" si="3"/>
        <v>0</v>
      </c>
      <c r="D64" s="2">
        <f t="shared" si="3"/>
        <v>0</v>
      </c>
      <c r="E64" s="2">
        <f t="shared" si="3"/>
        <v>0</v>
      </c>
      <c r="F64" s="2">
        <f t="shared" si="3"/>
        <v>0</v>
      </c>
      <c r="G64" s="2">
        <f t="shared" si="3"/>
        <v>0</v>
      </c>
      <c r="H64" s="2">
        <f t="shared" si="3"/>
        <v>0</v>
      </c>
      <c r="I64" s="2">
        <f t="shared" si="3"/>
        <v>0</v>
      </c>
      <c r="J64" s="2">
        <f t="shared" si="3"/>
        <v>0</v>
      </c>
      <c r="K64" s="2">
        <f t="shared" si="3"/>
        <v>0</v>
      </c>
      <c r="L64" s="2">
        <f t="shared" si="3"/>
        <v>0</v>
      </c>
      <c r="M64" s="2">
        <f t="shared" si="3"/>
        <v>0</v>
      </c>
      <c r="N64" s="2">
        <f t="shared" si="3"/>
        <v>0</v>
      </c>
      <c r="O64" s="2">
        <f t="shared" si="3"/>
        <v>0</v>
      </c>
      <c r="P64" s="2">
        <f t="shared" si="3"/>
        <v>0</v>
      </c>
      <c r="Q64" s="2">
        <f t="shared" si="3"/>
        <v>0</v>
      </c>
      <c r="R64" s="2">
        <f t="shared" si="3"/>
        <v>0</v>
      </c>
      <c r="S64" s="2">
        <f t="shared" si="3"/>
        <v>0</v>
      </c>
      <c r="T64" s="2">
        <f t="shared" si="3"/>
        <v>0</v>
      </c>
      <c r="U64" s="2">
        <f t="shared" si="3"/>
        <v>0</v>
      </c>
      <c r="V64" s="2">
        <f t="shared" si="3"/>
        <v>0</v>
      </c>
      <c r="W64" s="2">
        <f t="shared" si="3"/>
        <v>0</v>
      </c>
      <c r="X64" s="2">
        <f t="shared" si="3"/>
        <v>0</v>
      </c>
      <c r="Y64" s="2">
        <f t="shared" si="3"/>
        <v>0</v>
      </c>
      <c r="Z64" s="2">
        <f t="shared" si="3"/>
        <v>0</v>
      </c>
      <c r="AA64" s="2">
        <f t="shared" si="3"/>
        <v>0</v>
      </c>
      <c r="AB64" s="2">
        <f t="shared" si="3"/>
        <v>0</v>
      </c>
      <c r="AC64" s="2">
        <f t="shared" si="3"/>
        <v>0</v>
      </c>
      <c r="AD64" s="2">
        <f t="shared" si="3"/>
        <v>0</v>
      </c>
      <c r="AE64" s="2">
        <f t="shared" si="3"/>
        <v>0</v>
      </c>
      <c r="AF64" s="2">
        <f t="shared" si="3"/>
        <v>0</v>
      </c>
      <c r="AG64" s="2">
        <f t="shared" si="3"/>
        <v>0</v>
      </c>
      <c r="AH64" s="2">
        <f t="shared" ref="AH64:AY64" si="4">IF(COUNTIF(AH3,$A$64),SUM(AH52),0)</f>
        <v>0</v>
      </c>
      <c r="AI64" s="2">
        <f t="shared" si="4"/>
        <v>0</v>
      </c>
      <c r="AJ64" s="2">
        <f t="shared" si="4"/>
        <v>0</v>
      </c>
      <c r="AK64" s="2">
        <f t="shared" si="4"/>
        <v>0</v>
      </c>
      <c r="AL64" s="2">
        <f t="shared" si="4"/>
        <v>0</v>
      </c>
      <c r="AM64" s="2">
        <f t="shared" si="4"/>
        <v>0</v>
      </c>
      <c r="AN64" s="2">
        <f t="shared" si="4"/>
        <v>0</v>
      </c>
      <c r="AO64" s="2">
        <f t="shared" si="4"/>
        <v>0</v>
      </c>
      <c r="AP64" s="2">
        <f t="shared" si="4"/>
        <v>0</v>
      </c>
      <c r="AQ64" s="2">
        <f t="shared" si="4"/>
        <v>0</v>
      </c>
      <c r="AR64" s="2">
        <f t="shared" si="4"/>
        <v>0</v>
      </c>
      <c r="AS64" s="2">
        <f t="shared" si="4"/>
        <v>0</v>
      </c>
      <c r="AT64" s="2">
        <f t="shared" si="4"/>
        <v>0</v>
      </c>
      <c r="AU64" s="2">
        <f t="shared" si="4"/>
        <v>0</v>
      </c>
      <c r="AV64" s="2">
        <f t="shared" si="4"/>
        <v>0</v>
      </c>
      <c r="AW64" s="2">
        <f t="shared" si="4"/>
        <v>0</v>
      </c>
      <c r="AX64" s="2">
        <f t="shared" si="4"/>
        <v>0</v>
      </c>
      <c r="AY64" s="2">
        <f t="shared" si="4"/>
        <v>0</v>
      </c>
      <c r="AZ64" s="2">
        <f>SUM(B64:AY64)</f>
        <v>0</v>
      </c>
      <c r="BA64" s="2">
        <f>COUNTIF($B$3:$AY$3,A64)</f>
        <v>16</v>
      </c>
      <c r="BB64" s="2" t="e">
        <f>AZ64/BA64/$L$1</f>
        <v>#DIV/0!</v>
      </c>
      <c r="BC64" s="2" t="str">
        <f t="shared" ref="BC64:BC89" si="5">A64</f>
        <v>知・技</v>
      </c>
      <c r="BF64" s="132"/>
      <c r="BG64" s="133"/>
    </row>
    <row r="65" spans="1:59" x14ac:dyDescent="0.15">
      <c r="A65" s="40" t="str">
        <f>算数!BF36</f>
        <v>思･判･表</v>
      </c>
      <c r="B65" s="2">
        <f t="shared" ref="B65:AG65" si="6">IF(COUNTIF(B3,$A$65),SUM(B52),0)</f>
        <v>0</v>
      </c>
      <c r="C65" s="2">
        <f t="shared" si="6"/>
        <v>0</v>
      </c>
      <c r="D65" s="2">
        <f t="shared" si="6"/>
        <v>0</v>
      </c>
      <c r="E65" s="2">
        <f t="shared" si="6"/>
        <v>0</v>
      </c>
      <c r="F65" s="2">
        <f t="shared" si="6"/>
        <v>0</v>
      </c>
      <c r="G65" s="2">
        <f t="shared" si="6"/>
        <v>0</v>
      </c>
      <c r="H65" s="2">
        <f t="shared" si="6"/>
        <v>0</v>
      </c>
      <c r="I65" s="2">
        <f t="shared" si="6"/>
        <v>0</v>
      </c>
      <c r="J65" s="2">
        <f t="shared" si="6"/>
        <v>0</v>
      </c>
      <c r="K65" s="2">
        <f t="shared" si="6"/>
        <v>0</v>
      </c>
      <c r="L65" s="2">
        <f t="shared" si="6"/>
        <v>0</v>
      </c>
      <c r="M65" s="2">
        <f t="shared" si="6"/>
        <v>0</v>
      </c>
      <c r="N65" s="2">
        <f t="shared" si="6"/>
        <v>0</v>
      </c>
      <c r="O65" s="2">
        <f t="shared" si="6"/>
        <v>0</v>
      </c>
      <c r="P65" s="2">
        <f t="shared" si="6"/>
        <v>0</v>
      </c>
      <c r="Q65" s="2">
        <f t="shared" si="6"/>
        <v>0</v>
      </c>
      <c r="R65" s="2">
        <f t="shared" si="6"/>
        <v>0</v>
      </c>
      <c r="S65" s="2">
        <f t="shared" si="6"/>
        <v>0</v>
      </c>
      <c r="T65" s="2">
        <f t="shared" si="6"/>
        <v>0</v>
      </c>
      <c r="U65" s="2">
        <f t="shared" si="6"/>
        <v>0</v>
      </c>
      <c r="V65" s="2">
        <f t="shared" si="6"/>
        <v>0</v>
      </c>
      <c r="W65" s="2">
        <f t="shared" si="6"/>
        <v>0</v>
      </c>
      <c r="X65" s="2">
        <f t="shared" si="6"/>
        <v>0</v>
      </c>
      <c r="Y65" s="2">
        <f t="shared" si="6"/>
        <v>0</v>
      </c>
      <c r="Z65" s="2">
        <f t="shared" si="6"/>
        <v>0</v>
      </c>
      <c r="AA65" s="2">
        <f t="shared" si="6"/>
        <v>0</v>
      </c>
      <c r="AB65" s="2">
        <f t="shared" si="6"/>
        <v>0</v>
      </c>
      <c r="AC65" s="2">
        <f t="shared" si="6"/>
        <v>0</v>
      </c>
      <c r="AD65" s="2">
        <f t="shared" si="6"/>
        <v>0</v>
      </c>
      <c r="AE65" s="2">
        <f t="shared" si="6"/>
        <v>0</v>
      </c>
      <c r="AF65" s="2">
        <f t="shared" si="6"/>
        <v>0</v>
      </c>
      <c r="AG65" s="2">
        <f t="shared" si="6"/>
        <v>0</v>
      </c>
      <c r="AH65" s="2">
        <f t="shared" ref="AH65:AY65" si="7">IF(COUNTIF(AH3,$A$65),SUM(AH52),0)</f>
        <v>0</v>
      </c>
      <c r="AI65" s="2">
        <f t="shared" si="7"/>
        <v>0</v>
      </c>
      <c r="AJ65" s="2">
        <f t="shared" si="7"/>
        <v>0</v>
      </c>
      <c r="AK65" s="2">
        <f t="shared" si="7"/>
        <v>0</v>
      </c>
      <c r="AL65" s="2">
        <f t="shared" si="7"/>
        <v>0</v>
      </c>
      <c r="AM65" s="2">
        <f t="shared" si="7"/>
        <v>0</v>
      </c>
      <c r="AN65" s="2">
        <f t="shared" si="7"/>
        <v>0</v>
      </c>
      <c r="AO65" s="2">
        <f t="shared" si="7"/>
        <v>0</v>
      </c>
      <c r="AP65" s="2">
        <f t="shared" si="7"/>
        <v>0</v>
      </c>
      <c r="AQ65" s="2">
        <f t="shared" si="7"/>
        <v>0</v>
      </c>
      <c r="AR65" s="2">
        <f t="shared" si="7"/>
        <v>0</v>
      </c>
      <c r="AS65" s="2">
        <f t="shared" si="7"/>
        <v>0</v>
      </c>
      <c r="AT65" s="2">
        <f t="shared" si="7"/>
        <v>0</v>
      </c>
      <c r="AU65" s="2">
        <f t="shared" si="7"/>
        <v>0</v>
      </c>
      <c r="AV65" s="2">
        <f t="shared" si="7"/>
        <v>0</v>
      </c>
      <c r="AW65" s="2">
        <f t="shared" si="7"/>
        <v>0</v>
      </c>
      <c r="AX65" s="2">
        <f t="shared" si="7"/>
        <v>0</v>
      </c>
      <c r="AY65" s="2">
        <f t="shared" si="7"/>
        <v>0</v>
      </c>
      <c r="AZ65" s="2">
        <f>SUM(B65:AY65)</f>
        <v>0</v>
      </c>
      <c r="BA65" s="2">
        <f>COUNTIF($B$3:$AY$3,A65)</f>
        <v>9</v>
      </c>
      <c r="BB65" s="2" t="e">
        <f>AZ65/BA65/$L$1</f>
        <v>#DIV/0!</v>
      </c>
      <c r="BC65" s="2" t="str">
        <f t="shared" si="5"/>
        <v>思･判･表</v>
      </c>
      <c r="BF65" s="132"/>
      <c r="BG65" s="133"/>
    </row>
    <row r="66" spans="1:59" x14ac:dyDescent="0.15">
      <c r="A66" s="40" t="str">
        <f>算数!BF37</f>
        <v>-</v>
      </c>
      <c r="B66" s="2">
        <f t="shared" ref="B66:AG66" si="8">IF(COUNTIF(B3,$A$66),SUM(B52),0)</f>
        <v>0</v>
      </c>
      <c r="C66" s="2">
        <f t="shared" si="8"/>
        <v>0</v>
      </c>
      <c r="D66" s="2">
        <f t="shared" si="8"/>
        <v>0</v>
      </c>
      <c r="E66" s="2">
        <f t="shared" si="8"/>
        <v>0</v>
      </c>
      <c r="F66" s="2">
        <f t="shared" si="8"/>
        <v>0</v>
      </c>
      <c r="G66" s="2">
        <f t="shared" si="8"/>
        <v>0</v>
      </c>
      <c r="H66" s="2">
        <f t="shared" si="8"/>
        <v>0</v>
      </c>
      <c r="I66" s="2">
        <f t="shared" si="8"/>
        <v>0</v>
      </c>
      <c r="J66" s="2">
        <f t="shared" si="8"/>
        <v>0</v>
      </c>
      <c r="K66" s="2">
        <f t="shared" si="8"/>
        <v>0</v>
      </c>
      <c r="L66" s="2">
        <f t="shared" si="8"/>
        <v>0</v>
      </c>
      <c r="M66" s="2">
        <f t="shared" si="8"/>
        <v>0</v>
      </c>
      <c r="N66" s="2">
        <f t="shared" si="8"/>
        <v>0</v>
      </c>
      <c r="O66" s="2">
        <f t="shared" si="8"/>
        <v>0</v>
      </c>
      <c r="P66" s="2">
        <f t="shared" si="8"/>
        <v>0</v>
      </c>
      <c r="Q66" s="2">
        <f t="shared" si="8"/>
        <v>0</v>
      </c>
      <c r="R66" s="2">
        <f t="shared" si="8"/>
        <v>0</v>
      </c>
      <c r="S66" s="2">
        <f t="shared" si="8"/>
        <v>0</v>
      </c>
      <c r="T66" s="2">
        <f t="shared" si="8"/>
        <v>0</v>
      </c>
      <c r="U66" s="2">
        <f t="shared" si="8"/>
        <v>0</v>
      </c>
      <c r="V66" s="2">
        <f t="shared" si="8"/>
        <v>0</v>
      </c>
      <c r="W66" s="2">
        <f t="shared" si="8"/>
        <v>0</v>
      </c>
      <c r="X66" s="2">
        <f t="shared" si="8"/>
        <v>0</v>
      </c>
      <c r="Y66" s="2">
        <f t="shared" si="8"/>
        <v>0</v>
      </c>
      <c r="Z66" s="2">
        <f t="shared" si="8"/>
        <v>0</v>
      </c>
      <c r="AA66" s="2">
        <f t="shared" si="8"/>
        <v>0</v>
      </c>
      <c r="AB66" s="2">
        <f t="shared" si="8"/>
        <v>0</v>
      </c>
      <c r="AC66" s="2">
        <f t="shared" si="8"/>
        <v>0</v>
      </c>
      <c r="AD66" s="2">
        <f t="shared" si="8"/>
        <v>0</v>
      </c>
      <c r="AE66" s="2">
        <f t="shared" si="8"/>
        <v>0</v>
      </c>
      <c r="AF66" s="2">
        <f t="shared" si="8"/>
        <v>0</v>
      </c>
      <c r="AG66" s="2">
        <f t="shared" si="8"/>
        <v>0</v>
      </c>
      <c r="AH66" s="2">
        <f t="shared" ref="AH66:AY66" si="9">IF(COUNTIF(AH3,$A$66),SUM(AH52),0)</f>
        <v>0</v>
      </c>
      <c r="AI66" s="2">
        <f t="shared" si="9"/>
        <v>0</v>
      </c>
      <c r="AJ66" s="2">
        <f t="shared" si="9"/>
        <v>0</v>
      </c>
      <c r="AK66" s="2">
        <f t="shared" si="9"/>
        <v>0</v>
      </c>
      <c r="AL66" s="2">
        <f t="shared" si="9"/>
        <v>0</v>
      </c>
      <c r="AM66" s="2">
        <f t="shared" si="9"/>
        <v>0</v>
      </c>
      <c r="AN66" s="2">
        <f t="shared" si="9"/>
        <v>0</v>
      </c>
      <c r="AO66" s="2">
        <f t="shared" si="9"/>
        <v>0</v>
      </c>
      <c r="AP66" s="2">
        <f t="shared" si="9"/>
        <v>0</v>
      </c>
      <c r="AQ66" s="2">
        <f t="shared" si="9"/>
        <v>0</v>
      </c>
      <c r="AR66" s="2">
        <f t="shared" si="9"/>
        <v>0</v>
      </c>
      <c r="AS66" s="2">
        <f t="shared" si="9"/>
        <v>0</v>
      </c>
      <c r="AT66" s="2">
        <f t="shared" si="9"/>
        <v>0</v>
      </c>
      <c r="AU66" s="2">
        <f t="shared" si="9"/>
        <v>0</v>
      </c>
      <c r="AV66" s="2">
        <f t="shared" si="9"/>
        <v>0</v>
      </c>
      <c r="AW66" s="2">
        <f t="shared" si="9"/>
        <v>0</v>
      </c>
      <c r="AX66" s="2">
        <f t="shared" si="9"/>
        <v>0</v>
      </c>
      <c r="AY66" s="2">
        <f t="shared" si="9"/>
        <v>0</v>
      </c>
      <c r="AZ66" s="2">
        <f>SUM(B66:AY66)</f>
        <v>0</v>
      </c>
      <c r="BA66" s="2">
        <f>COUNTIF($B$3:$AY$3,A66)</f>
        <v>0</v>
      </c>
      <c r="BB66" s="2" t="e">
        <f>AZ66/BA66/$L$1</f>
        <v>#DIV/0!</v>
      </c>
      <c r="BC66" s="2" t="str">
        <f t="shared" si="5"/>
        <v>-</v>
      </c>
      <c r="BF66" s="132"/>
      <c r="BG66" s="133"/>
    </row>
    <row r="67" spans="1:59" x14ac:dyDescent="0.15">
      <c r="A67" s="40" t="str">
        <f>算数!BF38</f>
        <v>-</v>
      </c>
      <c r="B67" s="2">
        <f t="shared" ref="B67:AG67" si="10">IF(COUNTIF(B3,$A$67),SUM(B52),0)</f>
        <v>0</v>
      </c>
      <c r="C67" s="2">
        <f t="shared" si="10"/>
        <v>0</v>
      </c>
      <c r="D67" s="2">
        <f t="shared" si="10"/>
        <v>0</v>
      </c>
      <c r="E67" s="2">
        <f t="shared" si="10"/>
        <v>0</v>
      </c>
      <c r="F67" s="2">
        <f t="shared" si="10"/>
        <v>0</v>
      </c>
      <c r="G67" s="2">
        <f t="shared" si="10"/>
        <v>0</v>
      </c>
      <c r="H67" s="2">
        <f t="shared" si="10"/>
        <v>0</v>
      </c>
      <c r="I67" s="2">
        <f t="shared" si="10"/>
        <v>0</v>
      </c>
      <c r="J67" s="2">
        <f t="shared" si="10"/>
        <v>0</v>
      </c>
      <c r="K67" s="2">
        <f t="shared" si="10"/>
        <v>0</v>
      </c>
      <c r="L67" s="2">
        <f t="shared" si="10"/>
        <v>0</v>
      </c>
      <c r="M67" s="2">
        <f t="shared" si="10"/>
        <v>0</v>
      </c>
      <c r="N67" s="2">
        <f t="shared" si="10"/>
        <v>0</v>
      </c>
      <c r="O67" s="2">
        <f t="shared" si="10"/>
        <v>0</v>
      </c>
      <c r="P67" s="2">
        <f t="shared" si="10"/>
        <v>0</v>
      </c>
      <c r="Q67" s="2">
        <f t="shared" si="10"/>
        <v>0</v>
      </c>
      <c r="R67" s="2">
        <f t="shared" si="10"/>
        <v>0</v>
      </c>
      <c r="S67" s="2">
        <f t="shared" si="10"/>
        <v>0</v>
      </c>
      <c r="T67" s="2">
        <f t="shared" si="10"/>
        <v>0</v>
      </c>
      <c r="U67" s="2">
        <f t="shared" si="10"/>
        <v>0</v>
      </c>
      <c r="V67" s="2">
        <f t="shared" si="10"/>
        <v>0</v>
      </c>
      <c r="W67" s="2">
        <f t="shared" si="10"/>
        <v>0</v>
      </c>
      <c r="X67" s="2">
        <f t="shared" si="10"/>
        <v>0</v>
      </c>
      <c r="Y67" s="2">
        <f t="shared" si="10"/>
        <v>0</v>
      </c>
      <c r="Z67" s="2">
        <f t="shared" si="10"/>
        <v>0</v>
      </c>
      <c r="AA67" s="2">
        <f t="shared" si="10"/>
        <v>0</v>
      </c>
      <c r="AB67" s="2">
        <f t="shared" si="10"/>
        <v>0</v>
      </c>
      <c r="AC67" s="2">
        <f t="shared" si="10"/>
        <v>0</v>
      </c>
      <c r="AD67" s="2">
        <f t="shared" si="10"/>
        <v>0</v>
      </c>
      <c r="AE67" s="2">
        <f t="shared" si="10"/>
        <v>0</v>
      </c>
      <c r="AF67" s="2">
        <f t="shared" si="10"/>
        <v>0</v>
      </c>
      <c r="AG67" s="2">
        <f t="shared" si="10"/>
        <v>0</v>
      </c>
      <c r="AH67" s="2">
        <f t="shared" ref="AH67:AY67" si="11">IF(COUNTIF(AH3,$A$67),SUM(AH52),0)</f>
        <v>0</v>
      </c>
      <c r="AI67" s="2">
        <f t="shared" si="11"/>
        <v>0</v>
      </c>
      <c r="AJ67" s="2">
        <f t="shared" si="11"/>
        <v>0</v>
      </c>
      <c r="AK67" s="2">
        <f t="shared" si="11"/>
        <v>0</v>
      </c>
      <c r="AL67" s="2">
        <f t="shared" si="11"/>
        <v>0</v>
      </c>
      <c r="AM67" s="2">
        <f t="shared" si="11"/>
        <v>0</v>
      </c>
      <c r="AN67" s="2">
        <f t="shared" si="11"/>
        <v>0</v>
      </c>
      <c r="AO67" s="2">
        <f t="shared" si="11"/>
        <v>0</v>
      </c>
      <c r="AP67" s="2">
        <f t="shared" si="11"/>
        <v>0</v>
      </c>
      <c r="AQ67" s="2">
        <f t="shared" si="11"/>
        <v>0</v>
      </c>
      <c r="AR67" s="2">
        <f t="shared" si="11"/>
        <v>0</v>
      </c>
      <c r="AS67" s="2">
        <f t="shared" si="11"/>
        <v>0</v>
      </c>
      <c r="AT67" s="2">
        <f t="shared" si="11"/>
        <v>0</v>
      </c>
      <c r="AU67" s="2">
        <f t="shared" si="11"/>
        <v>0</v>
      </c>
      <c r="AV67" s="2">
        <f t="shared" si="11"/>
        <v>0</v>
      </c>
      <c r="AW67" s="2">
        <f t="shared" si="11"/>
        <v>0</v>
      </c>
      <c r="AX67" s="2">
        <f t="shared" si="11"/>
        <v>0</v>
      </c>
      <c r="AY67" s="2">
        <f t="shared" si="11"/>
        <v>0</v>
      </c>
      <c r="AZ67" s="2">
        <f>SUM(B67:AY67)</f>
        <v>0</v>
      </c>
      <c r="BA67" s="2">
        <f>COUNTIF($B$3:$AY$3,A67)</f>
        <v>0</v>
      </c>
      <c r="BB67" s="2" t="e">
        <f>AZ67/BA67/$L$1</f>
        <v>#DIV/0!</v>
      </c>
      <c r="BC67" s="2" t="str">
        <f t="shared" si="5"/>
        <v>-</v>
      </c>
      <c r="BF67" s="132"/>
      <c r="BG67" s="133"/>
    </row>
    <row r="68" spans="1:59" x14ac:dyDescent="0.15">
      <c r="A68" s="40" t="str">
        <f>算数!BF39</f>
        <v>-</v>
      </c>
      <c r="B68" s="2">
        <f t="shared" ref="B68:AG68" si="12">IF(COUNTIF(B3,$A$68),SUM(B52),0)</f>
        <v>0</v>
      </c>
      <c r="C68" s="2">
        <f t="shared" si="12"/>
        <v>0</v>
      </c>
      <c r="D68" s="2">
        <f t="shared" si="12"/>
        <v>0</v>
      </c>
      <c r="E68" s="2">
        <f t="shared" si="12"/>
        <v>0</v>
      </c>
      <c r="F68" s="2">
        <f t="shared" si="12"/>
        <v>0</v>
      </c>
      <c r="G68" s="2">
        <f t="shared" si="12"/>
        <v>0</v>
      </c>
      <c r="H68" s="2">
        <f t="shared" si="12"/>
        <v>0</v>
      </c>
      <c r="I68" s="2">
        <f t="shared" si="12"/>
        <v>0</v>
      </c>
      <c r="J68" s="2">
        <f t="shared" si="12"/>
        <v>0</v>
      </c>
      <c r="K68" s="2">
        <f t="shared" si="12"/>
        <v>0</v>
      </c>
      <c r="L68" s="2">
        <f t="shared" si="12"/>
        <v>0</v>
      </c>
      <c r="M68" s="2">
        <f t="shared" si="12"/>
        <v>0</v>
      </c>
      <c r="N68" s="2">
        <f t="shared" si="12"/>
        <v>0</v>
      </c>
      <c r="O68" s="2">
        <f t="shared" si="12"/>
        <v>0</v>
      </c>
      <c r="P68" s="2">
        <f t="shared" si="12"/>
        <v>0</v>
      </c>
      <c r="Q68" s="2">
        <f t="shared" si="12"/>
        <v>0</v>
      </c>
      <c r="R68" s="2">
        <f t="shared" si="12"/>
        <v>0</v>
      </c>
      <c r="S68" s="2">
        <f t="shared" si="12"/>
        <v>0</v>
      </c>
      <c r="T68" s="2">
        <f t="shared" si="12"/>
        <v>0</v>
      </c>
      <c r="U68" s="2">
        <f t="shared" si="12"/>
        <v>0</v>
      </c>
      <c r="V68" s="2">
        <f t="shared" si="12"/>
        <v>0</v>
      </c>
      <c r="W68" s="2">
        <f t="shared" si="12"/>
        <v>0</v>
      </c>
      <c r="X68" s="2">
        <f t="shared" si="12"/>
        <v>0</v>
      </c>
      <c r="Y68" s="2">
        <f t="shared" si="12"/>
        <v>0</v>
      </c>
      <c r="Z68" s="2">
        <f t="shared" si="12"/>
        <v>0</v>
      </c>
      <c r="AA68" s="2">
        <f t="shared" si="12"/>
        <v>0</v>
      </c>
      <c r="AB68" s="2">
        <f t="shared" si="12"/>
        <v>0</v>
      </c>
      <c r="AC68" s="2">
        <f t="shared" si="12"/>
        <v>0</v>
      </c>
      <c r="AD68" s="2">
        <f t="shared" si="12"/>
        <v>0</v>
      </c>
      <c r="AE68" s="2">
        <f t="shared" si="12"/>
        <v>0</v>
      </c>
      <c r="AF68" s="2">
        <f t="shared" si="12"/>
        <v>0</v>
      </c>
      <c r="AG68" s="2">
        <f t="shared" si="12"/>
        <v>0</v>
      </c>
      <c r="AH68" s="2">
        <f t="shared" ref="AH68:AY68" si="13">IF(COUNTIF(AH3,$A$68),SUM(AH52),0)</f>
        <v>0</v>
      </c>
      <c r="AI68" s="2">
        <f t="shared" si="13"/>
        <v>0</v>
      </c>
      <c r="AJ68" s="2">
        <f t="shared" si="13"/>
        <v>0</v>
      </c>
      <c r="AK68" s="2">
        <f t="shared" si="13"/>
        <v>0</v>
      </c>
      <c r="AL68" s="2">
        <f t="shared" si="13"/>
        <v>0</v>
      </c>
      <c r="AM68" s="2">
        <f t="shared" si="13"/>
        <v>0</v>
      </c>
      <c r="AN68" s="2">
        <f t="shared" si="13"/>
        <v>0</v>
      </c>
      <c r="AO68" s="2">
        <f t="shared" si="13"/>
        <v>0</v>
      </c>
      <c r="AP68" s="2">
        <f t="shared" si="13"/>
        <v>0</v>
      </c>
      <c r="AQ68" s="2">
        <f t="shared" si="13"/>
        <v>0</v>
      </c>
      <c r="AR68" s="2">
        <f t="shared" si="13"/>
        <v>0</v>
      </c>
      <c r="AS68" s="2">
        <f t="shared" si="13"/>
        <v>0</v>
      </c>
      <c r="AT68" s="2">
        <f t="shared" si="13"/>
        <v>0</v>
      </c>
      <c r="AU68" s="2">
        <f t="shared" si="13"/>
        <v>0</v>
      </c>
      <c r="AV68" s="2">
        <f t="shared" si="13"/>
        <v>0</v>
      </c>
      <c r="AW68" s="2">
        <f t="shared" si="13"/>
        <v>0</v>
      </c>
      <c r="AX68" s="2">
        <f t="shared" si="13"/>
        <v>0</v>
      </c>
      <c r="AY68" s="2">
        <f t="shared" si="13"/>
        <v>0</v>
      </c>
      <c r="AZ68" s="2">
        <f>SUM(B68:AY68)</f>
        <v>0</v>
      </c>
      <c r="BA68" s="2">
        <f>COUNTIF($B$3:$AY$3,A68)</f>
        <v>0</v>
      </c>
      <c r="BB68" s="2" t="e">
        <f>AZ68/BA68/$L$1</f>
        <v>#DIV/0!</v>
      </c>
      <c r="BC68" s="2" t="str">
        <f t="shared" si="5"/>
        <v>-</v>
      </c>
      <c r="BF68" s="132"/>
      <c r="BG68" s="133"/>
    </row>
    <row r="69" spans="1:59" x14ac:dyDescent="0.15">
      <c r="BF69" s="132"/>
      <c r="BG69" s="133"/>
    </row>
    <row r="70" spans="1:59" x14ac:dyDescent="0.15">
      <c r="A70" s="2" t="s">
        <v>44</v>
      </c>
      <c r="BC70" s="2" t="str">
        <f t="shared" si="5"/>
        <v>観点別誤答数</v>
      </c>
      <c r="BF70" s="132"/>
      <c r="BG70" s="133"/>
    </row>
    <row r="71" spans="1:59" x14ac:dyDescent="0.15">
      <c r="A71" s="2" t="str">
        <f>A64</f>
        <v>知・技</v>
      </c>
      <c r="B71" s="2">
        <f t="shared" ref="B71:AG71" si="14">IF(COUNTIF(B3,$A$64),SUM(B53),0)</f>
        <v>0</v>
      </c>
      <c r="C71" s="2">
        <f t="shared" si="14"/>
        <v>0</v>
      </c>
      <c r="D71" s="2">
        <f t="shared" si="14"/>
        <v>0</v>
      </c>
      <c r="E71" s="2">
        <f t="shared" si="14"/>
        <v>0</v>
      </c>
      <c r="F71" s="2">
        <f t="shared" si="14"/>
        <v>0</v>
      </c>
      <c r="G71" s="2">
        <f t="shared" si="14"/>
        <v>0</v>
      </c>
      <c r="H71" s="2">
        <f t="shared" si="14"/>
        <v>0</v>
      </c>
      <c r="I71" s="2">
        <f t="shared" si="14"/>
        <v>0</v>
      </c>
      <c r="J71" s="2">
        <f t="shared" si="14"/>
        <v>0</v>
      </c>
      <c r="K71" s="2">
        <f t="shared" si="14"/>
        <v>0</v>
      </c>
      <c r="L71" s="2">
        <f t="shared" si="14"/>
        <v>0</v>
      </c>
      <c r="M71" s="2">
        <f t="shared" si="14"/>
        <v>0</v>
      </c>
      <c r="N71" s="2">
        <f t="shared" si="14"/>
        <v>0</v>
      </c>
      <c r="O71" s="2">
        <f t="shared" si="14"/>
        <v>0</v>
      </c>
      <c r="P71" s="2">
        <f t="shared" si="14"/>
        <v>0</v>
      </c>
      <c r="Q71" s="2">
        <f t="shared" si="14"/>
        <v>0</v>
      </c>
      <c r="R71" s="2">
        <f t="shared" si="14"/>
        <v>0</v>
      </c>
      <c r="S71" s="2">
        <f t="shared" si="14"/>
        <v>0</v>
      </c>
      <c r="T71" s="2">
        <f t="shared" si="14"/>
        <v>0</v>
      </c>
      <c r="U71" s="2">
        <f t="shared" si="14"/>
        <v>0</v>
      </c>
      <c r="V71" s="2">
        <f t="shared" si="14"/>
        <v>0</v>
      </c>
      <c r="W71" s="2">
        <f t="shared" si="14"/>
        <v>0</v>
      </c>
      <c r="X71" s="2">
        <f t="shared" si="14"/>
        <v>0</v>
      </c>
      <c r="Y71" s="2">
        <f t="shared" si="14"/>
        <v>0</v>
      </c>
      <c r="Z71" s="2">
        <f t="shared" si="14"/>
        <v>0</v>
      </c>
      <c r="AA71" s="2">
        <f t="shared" si="14"/>
        <v>0</v>
      </c>
      <c r="AB71" s="2">
        <f t="shared" si="14"/>
        <v>0</v>
      </c>
      <c r="AC71" s="2">
        <f t="shared" si="14"/>
        <v>0</v>
      </c>
      <c r="AD71" s="2">
        <f t="shared" si="14"/>
        <v>0</v>
      </c>
      <c r="AE71" s="2">
        <f t="shared" si="14"/>
        <v>0</v>
      </c>
      <c r="AF71" s="2">
        <f t="shared" si="14"/>
        <v>0</v>
      </c>
      <c r="AG71" s="2">
        <f t="shared" si="14"/>
        <v>0</v>
      </c>
      <c r="AH71" s="2">
        <f t="shared" ref="AH71:AY71" si="15">IF(COUNTIF(AH3,$A$64),SUM(AH53),0)</f>
        <v>0</v>
      </c>
      <c r="AI71" s="2">
        <f t="shared" si="15"/>
        <v>0</v>
      </c>
      <c r="AJ71" s="2">
        <f t="shared" si="15"/>
        <v>0</v>
      </c>
      <c r="AK71" s="2">
        <f t="shared" si="15"/>
        <v>0</v>
      </c>
      <c r="AL71" s="2">
        <f t="shared" si="15"/>
        <v>0</v>
      </c>
      <c r="AM71" s="2">
        <f t="shared" si="15"/>
        <v>0</v>
      </c>
      <c r="AN71" s="2">
        <f t="shared" si="15"/>
        <v>0</v>
      </c>
      <c r="AO71" s="2">
        <f t="shared" si="15"/>
        <v>0</v>
      </c>
      <c r="AP71" s="2">
        <f t="shared" si="15"/>
        <v>0</v>
      </c>
      <c r="AQ71" s="2">
        <f t="shared" si="15"/>
        <v>0</v>
      </c>
      <c r="AR71" s="2">
        <f t="shared" si="15"/>
        <v>0</v>
      </c>
      <c r="AS71" s="2">
        <f t="shared" si="15"/>
        <v>0</v>
      </c>
      <c r="AT71" s="2">
        <f t="shared" si="15"/>
        <v>0</v>
      </c>
      <c r="AU71" s="2">
        <f t="shared" si="15"/>
        <v>0</v>
      </c>
      <c r="AV71" s="2">
        <f t="shared" si="15"/>
        <v>0</v>
      </c>
      <c r="AW71" s="2">
        <f t="shared" si="15"/>
        <v>0</v>
      </c>
      <c r="AX71" s="2">
        <f t="shared" si="15"/>
        <v>0</v>
      </c>
      <c r="AY71" s="2">
        <f t="shared" si="15"/>
        <v>0</v>
      </c>
      <c r="AZ71" s="2">
        <f>SUM(B71:AY71)</f>
        <v>0</v>
      </c>
      <c r="BA71" s="2">
        <f>BA64</f>
        <v>16</v>
      </c>
      <c r="BB71" s="2" t="e">
        <f>AZ71/BA71/$L$1</f>
        <v>#DIV/0!</v>
      </c>
      <c r="BC71" s="2" t="str">
        <f t="shared" si="5"/>
        <v>知・技</v>
      </c>
      <c r="BF71" s="132"/>
      <c r="BG71" s="133"/>
    </row>
    <row r="72" spans="1:59" x14ac:dyDescent="0.15">
      <c r="A72" s="2" t="str">
        <f>A65</f>
        <v>思･判･表</v>
      </c>
      <c r="B72" s="2">
        <f t="shared" ref="B72:AG72" si="16">IF(COUNTIF(B3,$A$65),SUM(B53),0)</f>
        <v>0</v>
      </c>
      <c r="C72" s="2">
        <f t="shared" si="16"/>
        <v>0</v>
      </c>
      <c r="D72" s="2">
        <f t="shared" si="16"/>
        <v>0</v>
      </c>
      <c r="E72" s="2">
        <f t="shared" si="16"/>
        <v>0</v>
      </c>
      <c r="F72" s="2">
        <f t="shared" si="16"/>
        <v>0</v>
      </c>
      <c r="G72" s="2">
        <f t="shared" si="16"/>
        <v>0</v>
      </c>
      <c r="H72" s="2">
        <f t="shared" si="16"/>
        <v>0</v>
      </c>
      <c r="I72" s="2">
        <f t="shared" si="16"/>
        <v>0</v>
      </c>
      <c r="J72" s="2">
        <f t="shared" si="16"/>
        <v>0</v>
      </c>
      <c r="K72" s="2">
        <f t="shared" si="16"/>
        <v>0</v>
      </c>
      <c r="L72" s="2">
        <f t="shared" si="16"/>
        <v>0</v>
      </c>
      <c r="M72" s="2">
        <f t="shared" si="16"/>
        <v>0</v>
      </c>
      <c r="N72" s="2">
        <f t="shared" si="16"/>
        <v>0</v>
      </c>
      <c r="O72" s="2">
        <f t="shared" si="16"/>
        <v>0</v>
      </c>
      <c r="P72" s="2">
        <f t="shared" si="16"/>
        <v>0</v>
      </c>
      <c r="Q72" s="2">
        <f t="shared" si="16"/>
        <v>0</v>
      </c>
      <c r="R72" s="2">
        <f t="shared" si="16"/>
        <v>0</v>
      </c>
      <c r="S72" s="2">
        <f t="shared" si="16"/>
        <v>0</v>
      </c>
      <c r="T72" s="2">
        <f t="shared" si="16"/>
        <v>0</v>
      </c>
      <c r="U72" s="2">
        <f t="shared" si="16"/>
        <v>0</v>
      </c>
      <c r="V72" s="2">
        <f t="shared" si="16"/>
        <v>0</v>
      </c>
      <c r="W72" s="2">
        <f t="shared" si="16"/>
        <v>0</v>
      </c>
      <c r="X72" s="2">
        <f t="shared" si="16"/>
        <v>0</v>
      </c>
      <c r="Y72" s="2">
        <f t="shared" si="16"/>
        <v>0</v>
      </c>
      <c r="Z72" s="2">
        <f t="shared" si="16"/>
        <v>0</v>
      </c>
      <c r="AA72" s="2">
        <f t="shared" si="16"/>
        <v>0</v>
      </c>
      <c r="AB72" s="2">
        <f t="shared" si="16"/>
        <v>0</v>
      </c>
      <c r="AC72" s="2">
        <f t="shared" si="16"/>
        <v>0</v>
      </c>
      <c r="AD72" s="2">
        <f t="shared" si="16"/>
        <v>0</v>
      </c>
      <c r="AE72" s="2">
        <f t="shared" si="16"/>
        <v>0</v>
      </c>
      <c r="AF72" s="2">
        <f t="shared" si="16"/>
        <v>0</v>
      </c>
      <c r="AG72" s="2">
        <f t="shared" si="16"/>
        <v>0</v>
      </c>
      <c r="AH72" s="2">
        <f t="shared" ref="AH72:AY72" si="17">IF(COUNTIF(AH3,$A$65),SUM(AH53),0)</f>
        <v>0</v>
      </c>
      <c r="AI72" s="2">
        <f t="shared" si="17"/>
        <v>0</v>
      </c>
      <c r="AJ72" s="2">
        <f t="shared" si="17"/>
        <v>0</v>
      </c>
      <c r="AK72" s="2">
        <f t="shared" si="17"/>
        <v>0</v>
      </c>
      <c r="AL72" s="2">
        <f t="shared" si="17"/>
        <v>0</v>
      </c>
      <c r="AM72" s="2">
        <f t="shared" si="17"/>
        <v>0</v>
      </c>
      <c r="AN72" s="2">
        <f t="shared" si="17"/>
        <v>0</v>
      </c>
      <c r="AO72" s="2">
        <f t="shared" si="17"/>
        <v>0</v>
      </c>
      <c r="AP72" s="2">
        <f t="shared" si="17"/>
        <v>0</v>
      </c>
      <c r="AQ72" s="2">
        <f t="shared" si="17"/>
        <v>0</v>
      </c>
      <c r="AR72" s="2">
        <f t="shared" si="17"/>
        <v>0</v>
      </c>
      <c r="AS72" s="2">
        <f t="shared" si="17"/>
        <v>0</v>
      </c>
      <c r="AT72" s="2">
        <f t="shared" si="17"/>
        <v>0</v>
      </c>
      <c r="AU72" s="2">
        <f t="shared" si="17"/>
        <v>0</v>
      </c>
      <c r="AV72" s="2">
        <f t="shared" si="17"/>
        <v>0</v>
      </c>
      <c r="AW72" s="2">
        <f t="shared" si="17"/>
        <v>0</v>
      </c>
      <c r="AX72" s="2">
        <f t="shared" si="17"/>
        <v>0</v>
      </c>
      <c r="AY72" s="2">
        <f t="shared" si="17"/>
        <v>0</v>
      </c>
      <c r="AZ72" s="2">
        <f>SUM(B72:AY72)</f>
        <v>0</v>
      </c>
      <c r="BA72" s="2">
        <f>BA65</f>
        <v>9</v>
      </c>
      <c r="BB72" s="2" t="e">
        <f>AZ72/BA72/$L$1</f>
        <v>#DIV/0!</v>
      </c>
      <c r="BC72" s="2" t="str">
        <f t="shared" si="5"/>
        <v>思･判･表</v>
      </c>
      <c r="BF72" s="132"/>
      <c r="BG72" s="133"/>
    </row>
    <row r="73" spans="1:59" x14ac:dyDescent="0.15">
      <c r="A73" s="2" t="str">
        <f>A66</f>
        <v>-</v>
      </c>
      <c r="B73" s="2">
        <f t="shared" ref="B73:AG73" si="18">IF(COUNTIF(B3,$A$66),SUM(B53),0)</f>
        <v>0</v>
      </c>
      <c r="C73" s="2">
        <f t="shared" si="18"/>
        <v>0</v>
      </c>
      <c r="D73" s="2">
        <f t="shared" si="18"/>
        <v>0</v>
      </c>
      <c r="E73" s="2">
        <f t="shared" si="18"/>
        <v>0</v>
      </c>
      <c r="F73" s="2">
        <f t="shared" si="18"/>
        <v>0</v>
      </c>
      <c r="G73" s="2">
        <f t="shared" si="18"/>
        <v>0</v>
      </c>
      <c r="H73" s="2">
        <f t="shared" si="18"/>
        <v>0</v>
      </c>
      <c r="I73" s="2">
        <f t="shared" si="18"/>
        <v>0</v>
      </c>
      <c r="J73" s="2">
        <f t="shared" si="18"/>
        <v>0</v>
      </c>
      <c r="K73" s="2">
        <f t="shared" si="18"/>
        <v>0</v>
      </c>
      <c r="L73" s="2">
        <f t="shared" si="18"/>
        <v>0</v>
      </c>
      <c r="M73" s="2">
        <f t="shared" si="18"/>
        <v>0</v>
      </c>
      <c r="N73" s="2">
        <f t="shared" si="18"/>
        <v>0</v>
      </c>
      <c r="O73" s="2">
        <f t="shared" si="18"/>
        <v>0</v>
      </c>
      <c r="P73" s="2">
        <f t="shared" si="18"/>
        <v>0</v>
      </c>
      <c r="Q73" s="2">
        <f t="shared" si="18"/>
        <v>0</v>
      </c>
      <c r="R73" s="2">
        <f t="shared" si="18"/>
        <v>0</v>
      </c>
      <c r="S73" s="2">
        <f t="shared" si="18"/>
        <v>0</v>
      </c>
      <c r="T73" s="2">
        <f t="shared" si="18"/>
        <v>0</v>
      </c>
      <c r="U73" s="2">
        <f t="shared" si="18"/>
        <v>0</v>
      </c>
      <c r="V73" s="2">
        <f t="shared" si="18"/>
        <v>0</v>
      </c>
      <c r="W73" s="2">
        <f t="shared" si="18"/>
        <v>0</v>
      </c>
      <c r="X73" s="2">
        <f t="shared" si="18"/>
        <v>0</v>
      </c>
      <c r="Y73" s="2">
        <f t="shared" si="18"/>
        <v>0</v>
      </c>
      <c r="Z73" s="2">
        <f t="shared" si="18"/>
        <v>0</v>
      </c>
      <c r="AA73" s="2">
        <f t="shared" si="18"/>
        <v>0</v>
      </c>
      <c r="AB73" s="2">
        <f t="shared" si="18"/>
        <v>0</v>
      </c>
      <c r="AC73" s="2">
        <f t="shared" si="18"/>
        <v>0</v>
      </c>
      <c r="AD73" s="2">
        <f t="shared" si="18"/>
        <v>0</v>
      </c>
      <c r="AE73" s="2">
        <f t="shared" si="18"/>
        <v>0</v>
      </c>
      <c r="AF73" s="2">
        <f t="shared" si="18"/>
        <v>0</v>
      </c>
      <c r="AG73" s="2">
        <f t="shared" si="18"/>
        <v>0</v>
      </c>
      <c r="AH73" s="2">
        <f t="shared" ref="AH73:AY73" si="19">IF(COUNTIF(AH3,$A$66),SUM(AH53),0)</f>
        <v>0</v>
      </c>
      <c r="AI73" s="2">
        <f t="shared" si="19"/>
        <v>0</v>
      </c>
      <c r="AJ73" s="2">
        <f t="shared" si="19"/>
        <v>0</v>
      </c>
      <c r="AK73" s="2">
        <f t="shared" si="19"/>
        <v>0</v>
      </c>
      <c r="AL73" s="2">
        <f t="shared" si="19"/>
        <v>0</v>
      </c>
      <c r="AM73" s="2">
        <f t="shared" si="19"/>
        <v>0</v>
      </c>
      <c r="AN73" s="2">
        <f t="shared" si="19"/>
        <v>0</v>
      </c>
      <c r="AO73" s="2">
        <f t="shared" si="19"/>
        <v>0</v>
      </c>
      <c r="AP73" s="2">
        <f t="shared" si="19"/>
        <v>0</v>
      </c>
      <c r="AQ73" s="2">
        <f t="shared" si="19"/>
        <v>0</v>
      </c>
      <c r="AR73" s="2">
        <f t="shared" si="19"/>
        <v>0</v>
      </c>
      <c r="AS73" s="2">
        <f t="shared" si="19"/>
        <v>0</v>
      </c>
      <c r="AT73" s="2">
        <f t="shared" si="19"/>
        <v>0</v>
      </c>
      <c r="AU73" s="2">
        <f t="shared" si="19"/>
        <v>0</v>
      </c>
      <c r="AV73" s="2">
        <f t="shared" si="19"/>
        <v>0</v>
      </c>
      <c r="AW73" s="2">
        <f t="shared" si="19"/>
        <v>0</v>
      </c>
      <c r="AX73" s="2">
        <f t="shared" si="19"/>
        <v>0</v>
      </c>
      <c r="AY73" s="2">
        <f t="shared" si="19"/>
        <v>0</v>
      </c>
      <c r="AZ73" s="2">
        <f>SUM(B73:AY73)</f>
        <v>0</v>
      </c>
      <c r="BA73" s="2">
        <f>BA66</f>
        <v>0</v>
      </c>
      <c r="BB73" s="2" t="e">
        <f>AZ73/BA73/$L$1</f>
        <v>#DIV/0!</v>
      </c>
      <c r="BC73" s="2" t="str">
        <f t="shared" si="5"/>
        <v>-</v>
      </c>
      <c r="BF73" s="132"/>
      <c r="BG73" s="133"/>
    </row>
    <row r="74" spans="1:59" x14ac:dyDescent="0.15">
      <c r="A74" s="2" t="str">
        <f>A67</f>
        <v>-</v>
      </c>
      <c r="B74" s="2">
        <f t="shared" ref="B74:AG74" si="20">IF(COUNTIF(B3,$A$67),SUM(B53),0)</f>
        <v>0</v>
      </c>
      <c r="C74" s="2">
        <f t="shared" si="20"/>
        <v>0</v>
      </c>
      <c r="D74" s="2">
        <f t="shared" si="20"/>
        <v>0</v>
      </c>
      <c r="E74" s="2">
        <f t="shared" si="20"/>
        <v>0</v>
      </c>
      <c r="F74" s="2">
        <f t="shared" si="20"/>
        <v>0</v>
      </c>
      <c r="G74" s="2">
        <f t="shared" si="20"/>
        <v>0</v>
      </c>
      <c r="H74" s="2">
        <f t="shared" si="20"/>
        <v>0</v>
      </c>
      <c r="I74" s="2">
        <f t="shared" si="20"/>
        <v>0</v>
      </c>
      <c r="J74" s="2">
        <f t="shared" si="20"/>
        <v>0</v>
      </c>
      <c r="K74" s="2">
        <f t="shared" si="20"/>
        <v>0</v>
      </c>
      <c r="L74" s="2">
        <f t="shared" si="20"/>
        <v>0</v>
      </c>
      <c r="M74" s="2">
        <f t="shared" si="20"/>
        <v>0</v>
      </c>
      <c r="N74" s="2">
        <f t="shared" si="20"/>
        <v>0</v>
      </c>
      <c r="O74" s="2">
        <f t="shared" si="20"/>
        <v>0</v>
      </c>
      <c r="P74" s="2">
        <f t="shared" si="20"/>
        <v>0</v>
      </c>
      <c r="Q74" s="2">
        <f t="shared" si="20"/>
        <v>0</v>
      </c>
      <c r="R74" s="2">
        <f t="shared" si="20"/>
        <v>0</v>
      </c>
      <c r="S74" s="2">
        <f t="shared" si="20"/>
        <v>0</v>
      </c>
      <c r="T74" s="2">
        <f t="shared" si="20"/>
        <v>0</v>
      </c>
      <c r="U74" s="2">
        <f t="shared" si="20"/>
        <v>0</v>
      </c>
      <c r="V74" s="2">
        <f t="shared" si="20"/>
        <v>0</v>
      </c>
      <c r="W74" s="2">
        <f t="shared" si="20"/>
        <v>0</v>
      </c>
      <c r="X74" s="2">
        <f t="shared" si="20"/>
        <v>0</v>
      </c>
      <c r="Y74" s="2">
        <f t="shared" si="20"/>
        <v>0</v>
      </c>
      <c r="Z74" s="2">
        <f t="shared" si="20"/>
        <v>0</v>
      </c>
      <c r="AA74" s="2">
        <f t="shared" si="20"/>
        <v>0</v>
      </c>
      <c r="AB74" s="2">
        <f t="shared" si="20"/>
        <v>0</v>
      </c>
      <c r="AC74" s="2">
        <f t="shared" si="20"/>
        <v>0</v>
      </c>
      <c r="AD74" s="2">
        <f t="shared" si="20"/>
        <v>0</v>
      </c>
      <c r="AE74" s="2">
        <f t="shared" si="20"/>
        <v>0</v>
      </c>
      <c r="AF74" s="2">
        <f t="shared" si="20"/>
        <v>0</v>
      </c>
      <c r="AG74" s="2">
        <f t="shared" si="20"/>
        <v>0</v>
      </c>
      <c r="AH74" s="2">
        <f t="shared" ref="AH74:AY74" si="21">IF(COUNTIF(AH3,$A$67),SUM(AH53),0)</f>
        <v>0</v>
      </c>
      <c r="AI74" s="2">
        <f t="shared" si="21"/>
        <v>0</v>
      </c>
      <c r="AJ74" s="2">
        <f t="shared" si="21"/>
        <v>0</v>
      </c>
      <c r="AK74" s="2">
        <f t="shared" si="21"/>
        <v>0</v>
      </c>
      <c r="AL74" s="2">
        <f t="shared" si="21"/>
        <v>0</v>
      </c>
      <c r="AM74" s="2">
        <f t="shared" si="21"/>
        <v>0</v>
      </c>
      <c r="AN74" s="2">
        <f t="shared" si="21"/>
        <v>0</v>
      </c>
      <c r="AO74" s="2">
        <f t="shared" si="21"/>
        <v>0</v>
      </c>
      <c r="AP74" s="2">
        <f t="shared" si="21"/>
        <v>0</v>
      </c>
      <c r="AQ74" s="2">
        <f t="shared" si="21"/>
        <v>0</v>
      </c>
      <c r="AR74" s="2">
        <f t="shared" si="21"/>
        <v>0</v>
      </c>
      <c r="AS74" s="2">
        <f t="shared" si="21"/>
        <v>0</v>
      </c>
      <c r="AT74" s="2">
        <f t="shared" si="21"/>
        <v>0</v>
      </c>
      <c r="AU74" s="2">
        <f t="shared" si="21"/>
        <v>0</v>
      </c>
      <c r="AV74" s="2">
        <f t="shared" si="21"/>
        <v>0</v>
      </c>
      <c r="AW74" s="2">
        <f t="shared" si="21"/>
        <v>0</v>
      </c>
      <c r="AX74" s="2">
        <f t="shared" si="21"/>
        <v>0</v>
      </c>
      <c r="AY74" s="2">
        <f t="shared" si="21"/>
        <v>0</v>
      </c>
      <c r="AZ74" s="2">
        <f>SUM(B74:AY74)</f>
        <v>0</v>
      </c>
      <c r="BA74" s="2">
        <f>BA67</f>
        <v>0</v>
      </c>
      <c r="BB74" s="2" t="e">
        <f>AZ74/BA74/$L$1</f>
        <v>#DIV/0!</v>
      </c>
      <c r="BC74" s="2" t="str">
        <f t="shared" si="5"/>
        <v>-</v>
      </c>
      <c r="BF74" s="132"/>
      <c r="BG74" s="133"/>
    </row>
    <row r="75" spans="1:59" x14ac:dyDescent="0.15">
      <c r="A75" s="2" t="str">
        <f>A68</f>
        <v>-</v>
      </c>
      <c r="B75" s="2">
        <f t="shared" ref="B75:AG75" si="22">IF(COUNTIF(B3,$A$68),SUM(B53),0)</f>
        <v>0</v>
      </c>
      <c r="C75" s="2">
        <f t="shared" si="22"/>
        <v>0</v>
      </c>
      <c r="D75" s="2">
        <f t="shared" si="22"/>
        <v>0</v>
      </c>
      <c r="E75" s="2">
        <f t="shared" si="22"/>
        <v>0</v>
      </c>
      <c r="F75" s="2">
        <f t="shared" si="22"/>
        <v>0</v>
      </c>
      <c r="G75" s="2">
        <f t="shared" si="22"/>
        <v>0</v>
      </c>
      <c r="H75" s="2">
        <f t="shared" si="22"/>
        <v>0</v>
      </c>
      <c r="I75" s="2">
        <f t="shared" si="22"/>
        <v>0</v>
      </c>
      <c r="J75" s="2">
        <f t="shared" si="22"/>
        <v>0</v>
      </c>
      <c r="K75" s="2">
        <f t="shared" si="22"/>
        <v>0</v>
      </c>
      <c r="L75" s="2">
        <f t="shared" si="22"/>
        <v>0</v>
      </c>
      <c r="M75" s="2">
        <f t="shared" si="22"/>
        <v>0</v>
      </c>
      <c r="N75" s="2">
        <f t="shared" si="22"/>
        <v>0</v>
      </c>
      <c r="O75" s="2">
        <f t="shared" si="22"/>
        <v>0</v>
      </c>
      <c r="P75" s="2">
        <f t="shared" si="22"/>
        <v>0</v>
      </c>
      <c r="Q75" s="2">
        <f t="shared" si="22"/>
        <v>0</v>
      </c>
      <c r="R75" s="2">
        <f t="shared" si="22"/>
        <v>0</v>
      </c>
      <c r="S75" s="2">
        <f t="shared" si="22"/>
        <v>0</v>
      </c>
      <c r="T75" s="2">
        <f t="shared" si="22"/>
        <v>0</v>
      </c>
      <c r="U75" s="2">
        <f t="shared" si="22"/>
        <v>0</v>
      </c>
      <c r="V75" s="2">
        <f t="shared" si="22"/>
        <v>0</v>
      </c>
      <c r="W75" s="2">
        <f t="shared" si="22"/>
        <v>0</v>
      </c>
      <c r="X75" s="2">
        <f t="shared" si="22"/>
        <v>0</v>
      </c>
      <c r="Y75" s="2">
        <f t="shared" si="22"/>
        <v>0</v>
      </c>
      <c r="Z75" s="2">
        <f t="shared" si="22"/>
        <v>0</v>
      </c>
      <c r="AA75" s="2">
        <f t="shared" si="22"/>
        <v>0</v>
      </c>
      <c r="AB75" s="2">
        <f t="shared" si="22"/>
        <v>0</v>
      </c>
      <c r="AC75" s="2">
        <f t="shared" si="22"/>
        <v>0</v>
      </c>
      <c r="AD75" s="2">
        <f t="shared" si="22"/>
        <v>0</v>
      </c>
      <c r="AE75" s="2">
        <f t="shared" si="22"/>
        <v>0</v>
      </c>
      <c r="AF75" s="2">
        <f t="shared" si="22"/>
        <v>0</v>
      </c>
      <c r="AG75" s="2">
        <f t="shared" si="22"/>
        <v>0</v>
      </c>
      <c r="AH75" s="2">
        <f t="shared" ref="AH75:AY75" si="23">IF(COUNTIF(AH3,$A$68),SUM(AH53),0)</f>
        <v>0</v>
      </c>
      <c r="AI75" s="2">
        <f t="shared" si="23"/>
        <v>0</v>
      </c>
      <c r="AJ75" s="2">
        <f t="shared" si="23"/>
        <v>0</v>
      </c>
      <c r="AK75" s="2">
        <f t="shared" si="23"/>
        <v>0</v>
      </c>
      <c r="AL75" s="2">
        <f t="shared" si="23"/>
        <v>0</v>
      </c>
      <c r="AM75" s="2">
        <f t="shared" si="23"/>
        <v>0</v>
      </c>
      <c r="AN75" s="2">
        <f t="shared" si="23"/>
        <v>0</v>
      </c>
      <c r="AO75" s="2">
        <f t="shared" si="23"/>
        <v>0</v>
      </c>
      <c r="AP75" s="2">
        <f t="shared" si="23"/>
        <v>0</v>
      </c>
      <c r="AQ75" s="2">
        <f t="shared" si="23"/>
        <v>0</v>
      </c>
      <c r="AR75" s="2">
        <f t="shared" si="23"/>
        <v>0</v>
      </c>
      <c r="AS75" s="2">
        <f t="shared" si="23"/>
        <v>0</v>
      </c>
      <c r="AT75" s="2">
        <f t="shared" si="23"/>
        <v>0</v>
      </c>
      <c r="AU75" s="2">
        <f t="shared" si="23"/>
        <v>0</v>
      </c>
      <c r="AV75" s="2">
        <f t="shared" si="23"/>
        <v>0</v>
      </c>
      <c r="AW75" s="2">
        <f t="shared" si="23"/>
        <v>0</v>
      </c>
      <c r="AX75" s="2">
        <f t="shared" si="23"/>
        <v>0</v>
      </c>
      <c r="AY75" s="2">
        <f t="shared" si="23"/>
        <v>0</v>
      </c>
      <c r="AZ75" s="2">
        <f>SUM(B75:AY75)</f>
        <v>0</v>
      </c>
      <c r="BA75" s="2">
        <f>BA68</f>
        <v>0</v>
      </c>
      <c r="BB75" s="2" t="e">
        <f>AZ75/BA75/$L$1</f>
        <v>#DIV/0!</v>
      </c>
      <c r="BC75" s="2" t="str">
        <f t="shared" si="5"/>
        <v>-</v>
      </c>
      <c r="BF75" s="132"/>
      <c r="BG75" s="133"/>
    </row>
    <row r="76" spans="1:59" x14ac:dyDescent="0.15">
      <c r="BF76" s="132"/>
      <c r="BG76" s="133"/>
    </row>
    <row r="77" spans="1:59" x14ac:dyDescent="0.15">
      <c r="A77" s="2" t="s">
        <v>45</v>
      </c>
      <c r="BC77" s="2" t="str">
        <f t="shared" si="5"/>
        <v>観点別無答数</v>
      </c>
      <c r="BF77" s="132"/>
      <c r="BG77" s="133"/>
    </row>
    <row r="78" spans="1:59" x14ac:dyDescent="0.15">
      <c r="A78" s="2" t="str">
        <f>A64</f>
        <v>知・技</v>
      </c>
      <c r="B78" s="2">
        <f t="shared" ref="B78:AG78" si="24">IF(COUNTIF(B3,$A$64),SUM(B54),0)</f>
        <v>0</v>
      </c>
      <c r="C78" s="2">
        <f t="shared" si="24"/>
        <v>0</v>
      </c>
      <c r="D78" s="2">
        <f t="shared" si="24"/>
        <v>0</v>
      </c>
      <c r="E78" s="2">
        <f t="shared" si="24"/>
        <v>0</v>
      </c>
      <c r="F78" s="2">
        <f t="shared" si="24"/>
        <v>0</v>
      </c>
      <c r="G78" s="2">
        <f t="shared" si="24"/>
        <v>0</v>
      </c>
      <c r="H78" s="2">
        <f t="shared" si="24"/>
        <v>0</v>
      </c>
      <c r="I78" s="2">
        <f t="shared" si="24"/>
        <v>0</v>
      </c>
      <c r="J78" s="2">
        <f t="shared" si="24"/>
        <v>0</v>
      </c>
      <c r="K78" s="2">
        <f t="shared" si="24"/>
        <v>0</v>
      </c>
      <c r="L78" s="2">
        <f t="shared" si="24"/>
        <v>0</v>
      </c>
      <c r="M78" s="2">
        <f t="shared" si="24"/>
        <v>0</v>
      </c>
      <c r="N78" s="2">
        <f t="shared" si="24"/>
        <v>0</v>
      </c>
      <c r="O78" s="2">
        <f t="shared" si="24"/>
        <v>0</v>
      </c>
      <c r="P78" s="2">
        <f t="shared" si="24"/>
        <v>0</v>
      </c>
      <c r="Q78" s="2">
        <f t="shared" si="24"/>
        <v>0</v>
      </c>
      <c r="R78" s="2">
        <f t="shared" si="24"/>
        <v>0</v>
      </c>
      <c r="S78" s="2">
        <f t="shared" si="24"/>
        <v>0</v>
      </c>
      <c r="T78" s="2">
        <f t="shared" si="24"/>
        <v>0</v>
      </c>
      <c r="U78" s="2">
        <f t="shared" si="24"/>
        <v>0</v>
      </c>
      <c r="V78" s="2">
        <f t="shared" si="24"/>
        <v>0</v>
      </c>
      <c r="W78" s="2">
        <f t="shared" si="24"/>
        <v>0</v>
      </c>
      <c r="X78" s="2">
        <f t="shared" si="24"/>
        <v>0</v>
      </c>
      <c r="Y78" s="2">
        <f t="shared" si="24"/>
        <v>0</v>
      </c>
      <c r="Z78" s="2">
        <f t="shared" si="24"/>
        <v>0</v>
      </c>
      <c r="AA78" s="2">
        <f t="shared" si="24"/>
        <v>0</v>
      </c>
      <c r="AB78" s="2">
        <f t="shared" si="24"/>
        <v>0</v>
      </c>
      <c r="AC78" s="2">
        <f t="shared" si="24"/>
        <v>0</v>
      </c>
      <c r="AD78" s="2">
        <f t="shared" si="24"/>
        <v>0</v>
      </c>
      <c r="AE78" s="2">
        <f t="shared" si="24"/>
        <v>0</v>
      </c>
      <c r="AF78" s="2">
        <f t="shared" si="24"/>
        <v>0</v>
      </c>
      <c r="AG78" s="2">
        <f t="shared" si="24"/>
        <v>0</v>
      </c>
      <c r="AH78" s="2">
        <f t="shared" ref="AH78:AY78" si="25">IF(COUNTIF(AH3,$A$64),SUM(AH54),0)</f>
        <v>0</v>
      </c>
      <c r="AI78" s="2">
        <f t="shared" si="25"/>
        <v>0</v>
      </c>
      <c r="AJ78" s="2">
        <f t="shared" si="25"/>
        <v>0</v>
      </c>
      <c r="AK78" s="2">
        <f t="shared" si="25"/>
        <v>0</v>
      </c>
      <c r="AL78" s="2">
        <f t="shared" si="25"/>
        <v>0</v>
      </c>
      <c r="AM78" s="2">
        <f t="shared" si="25"/>
        <v>0</v>
      </c>
      <c r="AN78" s="2">
        <f t="shared" si="25"/>
        <v>0</v>
      </c>
      <c r="AO78" s="2">
        <f t="shared" si="25"/>
        <v>0</v>
      </c>
      <c r="AP78" s="2">
        <f t="shared" si="25"/>
        <v>0</v>
      </c>
      <c r="AQ78" s="2">
        <f t="shared" si="25"/>
        <v>0</v>
      </c>
      <c r="AR78" s="2">
        <f t="shared" si="25"/>
        <v>0</v>
      </c>
      <c r="AS78" s="2">
        <f t="shared" si="25"/>
        <v>0</v>
      </c>
      <c r="AT78" s="2">
        <f t="shared" si="25"/>
        <v>0</v>
      </c>
      <c r="AU78" s="2">
        <f t="shared" si="25"/>
        <v>0</v>
      </c>
      <c r="AV78" s="2">
        <f t="shared" si="25"/>
        <v>0</v>
      </c>
      <c r="AW78" s="2">
        <f t="shared" si="25"/>
        <v>0</v>
      </c>
      <c r="AX78" s="2">
        <f t="shared" si="25"/>
        <v>0</v>
      </c>
      <c r="AY78" s="2">
        <f t="shared" si="25"/>
        <v>0</v>
      </c>
      <c r="AZ78" s="2">
        <f>SUM(B78:AY78)</f>
        <v>0</v>
      </c>
      <c r="BA78" s="2">
        <f>BA64</f>
        <v>16</v>
      </c>
      <c r="BB78" s="2" t="e">
        <f>AZ78/BA78/$L$1</f>
        <v>#DIV/0!</v>
      </c>
      <c r="BC78" s="2" t="str">
        <f t="shared" si="5"/>
        <v>知・技</v>
      </c>
      <c r="BF78" s="132"/>
      <c r="BG78" s="133"/>
    </row>
    <row r="79" spans="1:59" x14ac:dyDescent="0.15">
      <c r="A79" s="2" t="str">
        <f>A65</f>
        <v>思･判･表</v>
      </c>
      <c r="B79" s="2">
        <f t="shared" ref="B79:AG79" si="26">IF(COUNTIF(B3,$A$65),SUM(B54),0)</f>
        <v>0</v>
      </c>
      <c r="C79" s="2">
        <f t="shared" si="26"/>
        <v>0</v>
      </c>
      <c r="D79" s="2">
        <f t="shared" si="26"/>
        <v>0</v>
      </c>
      <c r="E79" s="2">
        <f t="shared" si="26"/>
        <v>0</v>
      </c>
      <c r="F79" s="2">
        <f t="shared" si="26"/>
        <v>0</v>
      </c>
      <c r="G79" s="2">
        <f t="shared" si="26"/>
        <v>0</v>
      </c>
      <c r="H79" s="2">
        <f t="shared" si="26"/>
        <v>0</v>
      </c>
      <c r="I79" s="2">
        <f t="shared" si="26"/>
        <v>0</v>
      </c>
      <c r="J79" s="2">
        <f t="shared" si="26"/>
        <v>0</v>
      </c>
      <c r="K79" s="2">
        <f t="shared" si="26"/>
        <v>0</v>
      </c>
      <c r="L79" s="2">
        <f t="shared" si="26"/>
        <v>0</v>
      </c>
      <c r="M79" s="2">
        <f t="shared" si="26"/>
        <v>0</v>
      </c>
      <c r="N79" s="2">
        <f t="shared" si="26"/>
        <v>0</v>
      </c>
      <c r="O79" s="2">
        <f t="shared" si="26"/>
        <v>0</v>
      </c>
      <c r="P79" s="2">
        <f t="shared" si="26"/>
        <v>0</v>
      </c>
      <c r="Q79" s="2">
        <f t="shared" si="26"/>
        <v>0</v>
      </c>
      <c r="R79" s="2">
        <f t="shared" si="26"/>
        <v>0</v>
      </c>
      <c r="S79" s="2">
        <f t="shared" si="26"/>
        <v>0</v>
      </c>
      <c r="T79" s="2">
        <f t="shared" si="26"/>
        <v>0</v>
      </c>
      <c r="U79" s="2">
        <f t="shared" si="26"/>
        <v>0</v>
      </c>
      <c r="V79" s="2">
        <f t="shared" si="26"/>
        <v>0</v>
      </c>
      <c r="W79" s="2">
        <f t="shared" si="26"/>
        <v>0</v>
      </c>
      <c r="X79" s="2">
        <f t="shared" si="26"/>
        <v>0</v>
      </c>
      <c r="Y79" s="2">
        <f t="shared" si="26"/>
        <v>0</v>
      </c>
      <c r="Z79" s="2">
        <f t="shared" si="26"/>
        <v>0</v>
      </c>
      <c r="AA79" s="2">
        <f t="shared" si="26"/>
        <v>0</v>
      </c>
      <c r="AB79" s="2">
        <f t="shared" si="26"/>
        <v>0</v>
      </c>
      <c r="AC79" s="2">
        <f t="shared" si="26"/>
        <v>0</v>
      </c>
      <c r="AD79" s="2">
        <f t="shared" si="26"/>
        <v>0</v>
      </c>
      <c r="AE79" s="2">
        <f t="shared" si="26"/>
        <v>0</v>
      </c>
      <c r="AF79" s="2">
        <f t="shared" si="26"/>
        <v>0</v>
      </c>
      <c r="AG79" s="2">
        <f t="shared" si="26"/>
        <v>0</v>
      </c>
      <c r="AH79" s="2">
        <f t="shared" ref="AH79:AY79" si="27">IF(COUNTIF(AH3,$A$65),SUM(AH54),0)</f>
        <v>0</v>
      </c>
      <c r="AI79" s="2">
        <f t="shared" si="27"/>
        <v>0</v>
      </c>
      <c r="AJ79" s="2">
        <f t="shared" si="27"/>
        <v>0</v>
      </c>
      <c r="AK79" s="2">
        <f t="shared" si="27"/>
        <v>0</v>
      </c>
      <c r="AL79" s="2">
        <f t="shared" si="27"/>
        <v>0</v>
      </c>
      <c r="AM79" s="2">
        <f t="shared" si="27"/>
        <v>0</v>
      </c>
      <c r="AN79" s="2">
        <f t="shared" si="27"/>
        <v>0</v>
      </c>
      <c r="AO79" s="2">
        <f t="shared" si="27"/>
        <v>0</v>
      </c>
      <c r="AP79" s="2">
        <f t="shared" si="27"/>
        <v>0</v>
      </c>
      <c r="AQ79" s="2">
        <f t="shared" si="27"/>
        <v>0</v>
      </c>
      <c r="AR79" s="2">
        <f t="shared" si="27"/>
        <v>0</v>
      </c>
      <c r="AS79" s="2">
        <f t="shared" si="27"/>
        <v>0</v>
      </c>
      <c r="AT79" s="2">
        <f t="shared" si="27"/>
        <v>0</v>
      </c>
      <c r="AU79" s="2">
        <f t="shared" si="27"/>
        <v>0</v>
      </c>
      <c r="AV79" s="2">
        <f t="shared" si="27"/>
        <v>0</v>
      </c>
      <c r="AW79" s="2">
        <f t="shared" si="27"/>
        <v>0</v>
      </c>
      <c r="AX79" s="2">
        <f t="shared" si="27"/>
        <v>0</v>
      </c>
      <c r="AY79" s="2">
        <f t="shared" si="27"/>
        <v>0</v>
      </c>
      <c r="AZ79" s="2">
        <f>SUM(B79:AY79)</f>
        <v>0</v>
      </c>
      <c r="BA79" s="2">
        <f>BA65</f>
        <v>9</v>
      </c>
      <c r="BB79" s="2" t="e">
        <f>AZ79/BA79/$L$1</f>
        <v>#DIV/0!</v>
      </c>
      <c r="BC79" s="2" t="str">
        <f t="shared" si="5"/>
        <v>思･判･表</v>
      </c>
      <c r="BF79" s="132"/>
      <c r="BG79" s="133"/>
    </row>
    <row r="80" spans="1:59" x14ac:dyDescent="0.15">
      <c r="A80" s="2" t="str">
        <f>A66</f>
        <v>-</v>
      </c>
      <c r="B80" s="2">
        <f t="shared" ref="B80:AG80" si="28">IF(COUNTIF(B3,$A$66),SUM(B54),0)</f>
        <v>0</v>
      </c>
      <c r="C80" s="2">
        <f t="shared" si="28"/>
        <v>0</v>
      </c>
      <c r="D80" s="2">
        <f t="shared" si="28"/>
        <v>0</v>
      </c>
      <c r="E80" s="2">
        <f t="shared" si="28"/>
        <v>0</v>
      </c>
      <c r="F80" s="2">
        <f t="shared" si="28"/>
        <v>0</v>
      </c>
      <c r="G80" s="2">
        <f t="shared" si="28"/>
        <v>0</v>
      </c>
      <c r="H80" s="2">
        <f t="shared" si="28"/>
        <v>0</v>
      </c>
      <c r="I80" s="2">
        <f t="shared" si="28"/>
        <v>0</v>
      </c>
      <c r="J80" s="2">
        <f t="shared" si="28"/>
        <v>0</v>
      </c>
      <c r="K80" s="2">
        <f t="shared" si="28"/>
        <v>0</v>
      </c>
      <c r="L80" s="2">
        <f t="shared" si="28"/>
        <v>0</v>
      </c>
      <c r="M80" s="2">
        <f t="shared" si="28"/>
        <v>0</v>
      </c>
      <c r="N80" s="2">
        <f t="shared" si="28"/>
        <v>0</v>
      </c>
      <c r="O80" s="2">
        <f t="shared" si="28"/>
        <v>0</v>
      </c>
      <c r="P80" s="2">
        <f t="shared" si="28"/>
        <v>0</v>
      </c>
      <c r="Q80" s="2">
        <f t="shared" si="28"/>
        <v>0</v>
      </c>
      <c r="R80" s="2">
        <f t="shared" si="28"/>
        <v>0</v>
      </c>
      <c r="S80" s="2">
        <f t="shared" si="28"/>
        <v>0</v>
      </c>
      <c r="T80" s="2">
        <f t="shared" si="28"/>
        <v>0</v>
      </c>
      <c r="U80" s="2">
        <f t="shared" si="28"/>
        <v>0</v>
      </c>
      <c r="V80" s="2">
        <f t="shared" si="28"/>
        <v>0</v>
      </c>
      <c r="W80" s="2">
        <f t="shared" si="28"/>
        <v>0</v>
      </c>
      <c r="X80" s="2">
        <f t="shared" si="28"/>
        <v>0</v>
      </c>
      <c r="Y80" s="2">
        <f t="shared" si="28"/>
        <v>0</v>
      </c>
      <c r="Z80" s="2">
        <f t="shared" si="28"/>
        <v>0</v>
      </c>
      <c r="AA80" s="2">
        <f t="shared" si="28"/>
        <v>0</v>
      </c>
      <c r="AB80" s="2">
        <f t="shared" si="28"/>
        <v>0</v>
      </c>
      <c r="AC80" s="2">
        <f t="shared" si="28"/>
        <v>0</v>
      </c>
      <c r="AD80" s="2">
        <f t="shared" si="28"/>
        <v>0</v>
      </c>
      <c r="AE80" s="2">
        <f t="shared" si="28"/>
        <v>0</v>
      </c>
      <c r="AF80" s="2">
        <f t="shared" si="28"/>
        <v>0</v>
      </c>
      <c r="AG80" s="2">
        <f t="shared" si="28"/>
        <v>0</v>
      </c>
      <c r="AH80" s="2">
        <f t="shared" ref="AH80:AY80" si="29">IF(COUNTIF(AH3,$A$66),SUM(AH54),0)</f>
        <v>0</v>
      </c>
      <c r="AI80" s="2">
        <f t="shared" si="29"/>
        <v>0</v>
      </c>
      <c r="AJ80" s="2">
        <f t="shared" si="29"/>
        <v>0</v>
      </c>
      <c r="AK80" s="2">
        <f t="shared" si="29"/>
        <v>0</v>
      </c>
      <c r="AL80" s="2">
        <f t="shared" si="29"/>
        <v>0</v>
      </c>
      <c r="AM80" s="2">
        <f t="shared" si="29"/>
        <v>0</v>
      </c>
      <c r="AN80" s="2">
        <f t="shared" si="29"/>
        <v>0</v>
      </c>
      <c r="AO80" s="2">
        <f t="shared" si="29"/>
        <v>0</v>
      </c>
      <c r="AP80" s="2">
        <f t="shared" si="29"/>
        <v>0</v>
      </c>
      <c r="AQ80" s="2">
        <f t="shared" si="29"/>
        <v>0</v>
      </c>
      <c r="AR80" s="2">
        <f t="shared" si="29"/>
        <v>0</v>
      </c>
      <c r="AS80" s="2">
        <f t="shared" si="29"/>
        <v>0</v>
      </c>
      <c r="AT80" s="2">
        <f t="shared" si="29"/>
        <v>0</v>
      </c>
      <c r="AU80" s="2">
        <f t="shared" si="29"/>
        <v>0</v>
      </c>
      <c r="AV80" s="2">
        <f t="shared" si="29"/>
        <v>0</v>
      </c>
      <c r="AW80" s="2">
        <f t="shared" si="29"/>
        <v>0</v>
      </c>
      <c r="AX80" s="2">
        <f t="shared" si="29"/>
        <v>0</v>
      </c>
      <c r="AY80" s="2">
        <f t="shared" si="29"/>
        <v>0</v>
      </c>
      <c r="AZ80" s="2">
        <f>SUM(B80:AY80)</f>
        <v>0</v>
      </c>
      <c r="BA80" s="2">
        <f>BA66</f>
        <v>0</v>
      </c>
      <c r="BB80" s="2" t="e">
        <f>AZ80/BA80/$L$1</f>
        <v>#DIV/0!</v>
      </c>
      <c r="BC80" s="2" t="str">
        <f t="shared" si="5"/>
        <v>-</v>
      </c>
      <c r="BF80" s="132"/>
      <c r="BG80" s="133"/>
    </row>
    <row r="81" spans="1:67" x14ac:dyDescent="0.15">
      <c r="A81" s="2" t="str">
        <f>A67</f>
        <v>-</v>
      </c>
      <c r="B81" s="2">
        <f t="shared" ref="B81:AG81" si="30">IF(COUNTIF(B3,$A$67),SUM(B54),0)</f>
        <v>0</v>
      </c>
      <c r="C81" s="2">
        <f t="shared" si="30"/>
        <v>0</v>
      </c>
      <c r="D81" s="2">
        <f t="shared" si="30"/>
        <v>0</v>
      </c>
      <c r="E81" s="2">
        <f t="shared" si="30"/>
        <v>0</v>
      </c>
      <c r="F81" s="2">
        <f t="shared" si="30"/>
        <v>0</v>
      </c>
      <c r="G81" s="2">
        <f t="shared" si="30"/>
        <v>0</v>
      </c>
      <c r="H81" s="2">
        <f t="shared" si="30"/>
        <v>0</v>
      </c>
      <c r="I81" s="2">
        <f t="shared" si="30"/>
        <v>0</v>
      </c>
      <c r="J81" s="2">
        <f t="shared" si="30"/>
        <v>0</v>
      </c>
      <c r="K81" s="2">
        <f t="shared" si="30"/>
        <v>0</v>
      </c>
      <c r="L81" s="2">
        <f t="shared" si="30"/>
        <v>0</v>
      </c>
      <c r="M81" s="2">
        <f t="shared" si="30"/>
        <v>0</v>
      </c>
      <c r="N81" s="2">
        <f t="shared" si="30"/>
        <v>0</v>
      </c>
      <c r="O81" s="2">
        <f t="shared" si="30"/>
        <v>0</v>
      </c>
      <c r="P81" s="2">
        <f t="shared" si="30"/>
        <v>0</v>
      </c>
      <c r="Q81" s="2">
        <f t="shared" si="30"/>
        <v>0</v>
      </c>
      <c r="R81" s="2">
        <f t="shared" si="30"/>
        <v>0</v>
      </c>
      <c r="S81" s="2">
        <f t="shared" si="30"/>
        <v>0</v>
      </c>
      <c r="T81" s="2">
        <f t="shared" si="30"/>
        <v>0</v>
      </c>
      <c r="U81" s="2">
        <f t="shared" si="30"/>
        <v>0</v>
      </c>
      <c r="V81" s="2">
        <f t="shared" si="30"/>
        <v>0</v>
      </c>
      <c r="W81" s="2">
        <f t="shared" si="30"/>
        <v>0</v>
      </c>
      <c r="X81" s="2">
        <f t="shared" si="30"/>
        <v>0</v>
      </c>
      <c r="Y81" s="2">
        <f t="shared" si="30"/>
        <v>0</v>
      </c>
      <c r="Z81" s="2">
        <f t="shared" si="30"/>
        <v>0</v>
      </c>
      <c r="AA81" s="2">
        <f t="shared" si="30"/>
        <v>0</v>
      </c>
      <c r="AB81" s="2">
        <f t="shared" si="30"/>
        <v>0</v>
      </c>
      <c r="AC81" s="2">
        <f t="shared" si="30"/>
        <v>0</v>
      </c>
      <c r="AD81" s="2">
        <f t="shared" si="30"/>
        <v>0</v>
      </c>
      <c r="AE81" s="2">
        <f t="shared" si="30"/>
        <v>0</v>
      </c>
      <c r="AF81" s="2">
        <f t="shared" si="30"/>
        <v>0</v>
      </c>
      <c r="AG81" s="2">
        <f t="shared" si="30"/>
        <v>0</v>
      </c>
      <c r="AH81" s="2">
        <f t="shared" ref="AH81:AY81" si="31">IF(COUNTIF(AH3,$A$67),SUM(AH54),0)</f>
        <v>0</v>
      </c>
      <c r="AI81" s="2">
        <f t="shared" si="31"/>
        <v>0</v>
      </c>
      <c r="AJ81" s="2">
        <f t="shared" si="31"/>
        <v>0</v>
      </c>
      <c r="AK81" s="2">
        <f t="shared" si="31"/>
        <v>0</v>
      </c>
      <c r="AL81" s="2">
        <f t="shared" si="31"/>
        <v>0</v>
      </c>
      <c r="AM81" s="2">
        <f t="shared" si="31"/>
        <v>0</v>
      </c>
      <c r="AN81" s="2">
        <f t="shared" si="31"/>
        <v>0</v>
      </c>
      <c r="AO81" s="2">
        <f t="shared" si="31"/>
        <v>0</v>
      </c>
      <c r="AP81" s="2">
        <f t="shared" si="31"/>
        <v>0</v>
      </c>
      <c r="AQ81" s="2">
        <f t="shared" si="31"/>
        <v>0</v>
      </c>
      <c r="AR81" s="2">
        <f t="shared" si="31"/>
        <v>0</v>
      </c>
      <c r="AS81" s="2">
        <f t="shared" si="31"/>
        <v>0</v>
      </c>
      <c r="AT81" s="2">
        <f t="shared" si="31"/>
        <v>0</v>
      </c>
      <c r="AU81" s="2">
        <f t="shared" si="31"/>
        <v>0</v>
      </c>
      <c r="AV81" s="2">
        <f t="shared" si="31"/>
        <v>0</v>
      </c>
      <c r="AW81" s="2">
        <f t="shared" si="31"/>
        <v>0</v>
      </c>
      <c r="AX81" s="2">
        <f t="shared" si="31"/>
        <v>0</v>
      </c>
      <c r="AY81" s="2">
        <f t="shared" si="31"/>
        <v>0</v>
      </c>
      <c r="AZ81" s="2">
        <f>SUM(B81:AY81)</f>
        <v>0</v>
      </c>
      <c r="BA81" s="2">
        <f>BA67</f>
        <v>0</v>
      </c>
      <c r="BB81" s="2" t="e">
        <f>AZ81/BA81/$L$1</f>
        <v>#DIV/0!</v>
      </c>
      <c r="BC81" s="2" t="str">
        <f t="shared" si="5"/>
        <v>-</v>
      </c>
      <c r="BF81" s="132"/>
      <c r="BG81" s="133"/>
    </row>
    <row r="82" spans="1:67" x14ac:dyDescent="0.15">
      <c r="A82" s="2" t="str">
        <f>A68</f>
        <v>-</v>
      </c>
      <c r="B82" s="2">
        <f t="shared" ref="B82:AG82" si="32">IF(COUNTIF(B3,$A$68),SUM(B54),0)</f>
        <v>0</v>
      </c>
      <c r="C82" s="2">
        <f t="shared" si="32"/>
        <v>0</v>
      </c>
      <c r="D82" s="2">
        <f t="shared" si="32"/>
        <v>0</v>
      </c>
      <c r="E82" s="2">
        <f t="shared" si="32"/>
        <v>0</v>
      </c>
      <c r="F82" s="2">
        <f t="shared" si="32"/>
        <v>0</v>
      </c>
      <c r="G82" s="2">
        <f t="shared" si="32"/>
        <v>0</v>
      </c>
      <c r="H82" s="2">
        <f t="shared" si="32"/>
        <v>0</v>
      </c>
      <c r="I82" s="2">
        <f t="shared" si="32"/>
        <v>0</v>
      </c>
      <c r="J82" s="2">
        <f t="shared" si="32"/>
        <v>0</v>
      </c>
      <c r="K82" s="2">
        <f t="shared" si="32"/>
        <v>0</v>
      </c>
      <c r="L82" s="2">
        <f t="shared" si="32"/>
        <v>0</v>
      </c>
      <c r="M82" s="2">
        <f t="shared" si="32"/>
        <v>0</v>
      </c>
      <c r="N82" s="2">
        <f t="shared" si="32"/>
        <v>0</v>
      </c>
      <c r="O82" s="2">
        <f t="shared" si="32"/>
        <v>0</v>
      </c>
      <c r="P82" s="2">
        <f t="shared" si="32"/>
        <v>0</v>
      </c>
      <c r="Q82" s="2">
        <f t="shared" si="32"/>
        <v>0</v>
      </c>
      <c r="R82" s="2">
        <f t="shared" si="32"/>
        <v>0</v>
      </c>
      <c r="S82" s="2">
        <f t="shared" si="32"/>
        <v>0</v>
      </c>
      <c r="T82" s="2">
        <f t="shared" si="32"/>
        <v>0</v>
      </c>
      <c r="U82" s="2">
        <f t="shared" si="32"/>
        <v>0</v>
      </c>
      <c r="V82" s="2">
        <f t="shared" si="32"/>
        <v>0</v>
      </c>
      <c r="W82" s="2">
        <f t="shared" si="32"/>
        <v>0</v>
      </c>
      <c r="X82" s="2">
        <f t="shared" si="32"/>
        <v>0</v>
      </c>
      <c r="Y82" s="2">
        <f t="shared" si="32"/>
        <v>0</v>
      </c>
      <c r="Z82" s="2">
        <f t="shared" si="32"/>
        <v>0</v>
      </c>
      <c r="AA82" s="2">
        <f t="shared" si="32"/>
        <v>0</v>
      </c>
      <c r="AB82" s="2">
        <f t="shared" si="32"/>
        <v>0</v>
      </c>
      <c r="AC82" s="2">
        <f t="shared" si="32"/>
        <v>0</v>
      </c>
      <c r="AD82" s="2">
        <f t="shared" si="32"/>
        <v>0</v>
      </c>
      <c r="AE82" s="2">
        <f t="shared" si="32"/>
        <v>0</v>
      </c>
      <c r="AF82" s="2">
        <f t="shared" si="32"/>
        <v>0</v>
      </c>
      <c r="AG82" s="2">
        <f t="shared" si="32"/>
        <v>0</v>
      </c>
      <c r="AH82" s="2">
        <f t="shared" ref="AH82:AY82" si="33">IF(COUNTIF(AH3,$A$68),SUM(AH54),0)</f>
        <v>0</v>
      </c>
      <c r="AI82" s="2">
        <f t="shared" si="33"/>
        <v>0</v>
      </c>
      <c r="AJ82" s="2">
        <f t="shared" si="33"/>
        <v>0</v>
      </c>
      <c r="AK82" s="2">
        <f t="shared" si="33"/>
        <v>0</v>
      </c>
      <c r="AL82" s="2">
        <f t="shared" si="33"/>
        <v>0</v>
      </c>
      <c r="AM82" s="2">
        <f t="shared" si="33"/>
        <v>0</v>
      </c>
      <c r="AN82" s="2">
        <f t="shared" si="33"/>
        <v>0</v>
      </c>
      <c r="AO82" s="2">
        <f t="shared" si="33"/>
        <v>0</v>
      </c>
      <c r="AP82" s="2">
        <f t="shared" si="33"/>
        <v>0</v>
      </c>
      <c r="AQ82" s="2">
        <f t="shared" si="33"/>
        <v>0</v>
      </c>
      <c r="AR82" s="2">
        <f t="shared" si="33"/>
        <v>0</v>
      </c>
      <c r="AS82" s="2">
        <f t="shared" si="33"/>
        <v>0</v>
      </c>
      <c r="AT82" s="2">
        <f t="shared" si="33"/>
        <v>0</v>
      </c>
      <c r="AU82" s="2">
        <f t="shared" si="33"/>
        <v>0</v>
      </c>
      <c r="AV82" s="2">
        <f t="shared" si="33"/>
        <v>0</v>
      </c>
      <c r="AW82" s="2">
        <f t="shared" si="33"/>
        <v>0</v>
      </c>
      <c r="AX82" s="2">
        <f t="shared" si="33"/>
        <v>0</v>
      </c>
      <c r="AY82" s="2">
        <f t="shared" si="33"/>
        <v>0</v>
      </c>
      <c r="AZ82" s="2">
        <f>SUM(B82:AY82)</f>
        <v>0</v>
      </c>
      <c r="BA82" s="2">
        <f>BA68</f>
        <v>0</v>
      </c>
      <c r="BB82" s="2" t="e">
        <f>AZ82/BA82/$L$1</f>
        <v>#DIV/0!</v>
      </c>
      <c r="BC82" s="2" t="str">
        <f t="shared" si="5"/>
        <v>-</v>
      </c>
      <c r="BF82" s="132"/>
      <c r="BG82" s="133"/>
    </row>
    <row r="83" spans="1:67" x14ac:dyDescent="0.15">
      <c r="BF83" s="132"/>
      <c r="BG83" s="133"/>
    </row>
    <row r="84" spans="1:67" x14ac:dyDescent="0.15">
      <c r="A84" s="2" t="s">
        <v>189</v>
      </c>
      <c r="BC84" s="2" t="str">
        <f t="shared" si="5"/>
        <v>富山県正答割合</v>
      </c>
      <c r="BF84" s="132"/>
      <c r="BG84" s="133"/>
    </row>
    <row r="85" spans="1:67" x14ac:dyDescent="0.15">
      <c r="A85" s="40" t="str">
        <f>A64</f>
        <v>知・技</v>
      </c>
      <c r="B85" s="2">
        <f>IF(COUNTIF(B3,$A$64),B58,0)</f>
        <v>0.63300000000000001</v>
      </c>
      <c r="C85" s="2">
        <f>IF(COUNTIF(C3,$A$64),C58,0)</f>
        <v>0.496</v>
      </c>
      <c r="D85" s="2">
        <f t="shared" ref="D85:AY85" si="34">IF(COUNTIF(D3,$A$64),D58,0)</f>
        <v>0.432</v>
      </c>
      <c r="E85" s="2">
        <f t="shared" si="34"/>
        <v>0.64200000000000002</v>
      </c>
      <c r="F85" s="2">
        <f t="shared" si="34"/>
        <v>0.70299999999999996</v>
      </c>
      <c r="G85" s="2">
        <f t="shared" si="34"/>
        <v>0.83299999999999996</v>
      </c>
      <c r="H85" s="2">
        <f t="shared" si="34"/>
        <v>0</v>
      </c>
      <c r="I85" s="2">
        <f>IF(COUNTIF(I3,$A$64),I58,0)</f>
        <v>0.84799999999999998</v>
      </c>
      <c r="J85" s="2">
        <f>IF(COUNTIF(J3,$A$64),J58,0)</f>
        <v>0.63300000000000001</v>
      </c>
      <c r="K85" s="2">
        <f t="shared" si="34"/>
        <v>0.63100000000000001</v>
      </c>
      <c r="L85" s="2">
        <f t="shared" si="34"/>
        <v>0.84199999999999997</v>
      </c>
      <c r="M85" s="2">
        <f t="shared" si="34"/>
        <v>0.83</v>
      </c>
      <c r="N85" s="2">
        <f t="shared" si="34"/>
        <v>0</v>
      </c>
      <c r="O85" s="2">
        <f t="shared" si="34"/>
        <v>0</v>
      </c>
      <c r="P85" s="2">
        <f t="shared" si="34"/>
        <v>0.66500000000000004</v>
      </c>
      <c r="Q85" s="2">
        <f t="shared" si="34"/>
        <v>0</v>
      </c>
      <c r="R85" s="2">
        <f t="shared" si="34"/>
        <v>0.81899999999999995</v>
      </c>
      <c r="S85" s="2">
        <f t="shared" si="34"/>
        <v>0.72299999999999998</v>
      </c>
      <c r="T85" s="2">
        <f t="shared" si="34"/>
        <v>0.72499999999999998</v>
      </c>
      <c r="U85" s="2">
        <f t="shared" si="34"/>
        <v>0.33800000000000002</v>
      </c>
      <c r="V85" s="2">
        <f t="shared" si="34"/>
        <v>0</v>
      </c>
      <c r="W85" s="2">
        <f t="shared" si="34"/>
        <v>0</v>
      </c>
      <c r="X85" s="2">
        <f t="shared" si="34"/>
        <v>0</v>
      </c>
      <c r="Y85" s="2">
        <f t="shared" si="34"/>
        <v>0</v>
      </c>
      <c r="Z85" s="2">
        <f t="shared" si="34"/>
        <v>0</v>
      </c>
      <c r="AA85" s="2">
        <f t="shared" si="34"/>
        <v>0</v>
      </c>
      <c r="AB85" s="2">
        <f t="shared" si="34"/>
        <v>0</v>
      </c>
      <c r="AC85" s="2">
        <f t="shared" si="34"/>
        <v>0</v>
      </c>
      <c r="AD85" s="2">
        <f t="shared" si="34"/>
        <v>0</v>
      </c>
      <c r="AE85" s="2">
        <f t="shared" si="34"/>
        <v>0</v>
      </c>
      <c r="AF85" s="2">
        <f t="shared" si="34"/>
        <v>0</v>
      </c>
      <c r="AG85" s="2">
        <f t="shared" si="34"/>
        <v>0</v>
      </c>
      <c r="AH85" s="2">
        <f t="shared" si="34"/>
        <v>0</v>
      </c>
      <c r="AI85" s="2">
        <f t="shared" si="34"/>
        <v>0</v>
      </c>
      <c r="AJ85" s="2">
        <f t="shared" si="34"/>
        <v>0</v>
      </c>
      <c r="AK85" s="2">
        <f t="shared" si="34"/>
        <v>0</v>
      </c>
      <c r="AL85" s="2">
        <f t="shared" si="34"/>
        <v>0</v>
      </c>
      <c r="AM85" s="2">
        <f t="shared" si="34"/>
        <v>0</v>
      </c>
      <c r="AN85" s="2">
        <f t="shared" si="34"/>
        <v>0</v>
      </c>
      <c r="AO85" s="2">
        <f t="shared" si="34"/>
        <v>0</v>
      </c>
      <c r="AP85" s="2">
        <f t="shared" si="34"/>
        <v>0</v>
      </c>
      <c r="AQ85" s="2">
        <f t="shared" si="34"/>
        <v>0</v>
      </c>
      <c r="AR85" s="2">
        <f t="shared" si="34"/>
        <v>0</v>
      </c>
      <c r="AS85" s="2">
        <f t="shared" si="34"/>
        <v>0</v>
      </c>
      <c r="AT85" s="2">
        <f t="shared" si="34"/>
        <v>0</v>
      </c>
      <c r="AU85" s="2">
        <f t="shared" si="34"/>
        <v>0</v>
      </c>
      <c r="AV85" s="2">
        <f t="shared" si="34"/>
        <v>0</v>
      </c>
      <c r="AW85" s="2">
        <f t="shared" si="34"/>
        <v>0</v>
      </c>
      <c r="AX85" s="2">
        <f t="shared" si="34"/>
        <v>0</v>
      </c>
      <c r="AY85" s="2">
        <f t="shared" si="34"/>
        <v>0</v>
      </c>
      <c r="AZ85" s="2">
        <f>SUM(B85:AY85)</f>
        <v>10.792999999999997</v>
      </c>
      <c r="BA85" s="2">
        <f>BA64</f>
        <v>16</v>
      </c>
      <c r="BB85" s="2">
        <f>AZ85/BA85</f>
        <v>0.67456249999999984</v>
      </c>
      <c r="BC85" s="2" t="str">
        <f t="shared" si="5"/>
        <v>知・技</v>
      </c>
      <c r="BF85" s="132"/>
      <c r="BG85" s="133"/>
    </row>
    <row r="86" spans="1:67" x14ac:dyDescent="0.15">
      <c r="A86" s="40" t="str">
        <f>A65</f>
        <v>思･判･表</v>
      </c>
      <c r="B86" s="2">
        <f>IF(COUNTIF(B3,$A$65),B58,0)</f>
        <v>0</v>
      </c>
      <c r="C86" s="2">
        <f t="shared" ref="C86:AY86" si="35">IF(COUNTIF(C3,$A$65),C58,0)</f>
        <v>0</v>
      </c>
      <c r="D86" s="2">
        <f t="shared" si="35"/>
        <v>0</v>
      </c>
      <c r="E86" s="2">
        <f t="shared" si="35"/>
        <v>0</v>
      </c>
      <c r="F86" s="2">
        <f t="shared" si="35"/>
        <v>0</v>
      </c>
      <c r="G86" s="2">
        <f t="shared" si="35"/>
        <v>0</v>
      </c>
      <c r="H86" s="2">
        <f t="shared" si="35"/>
        <v>0.56699999999999995</v>
      </c>
      <c r="I86" s="2">
        <f t="shared" si="35"/>
        <v>0</v>
      </c>
      <c r="J86" s="2">
        <f>IF(COUNTIF(J3,$A$65),J58,0)</f>
        <v>0</v>
      </c>
      <c r="K86" s="2">
        <f t="shared" si="35"/>
        <v>0</v>
      </c>
      <c r="L86" s="2">
        <f t="shared" si="35"/>
        <v>0</v>
      </c>
      <c r="M86" s="2">
        <f t="shared" si="35"/>
        <v>0</v>
      </c>
      <c r="N86" s="2">
        <f t="shared" si="35"/>
        <v>0.71499999999999997</v>
      </c>
      <c r="O86" s="2">
        <f t="shared" si="35"/>
        <v>0.85499999999999998</v>
      </c>
      <c r="P86" s="2">
        <f t="shared" si="35"/>
        <v>0</v>
      </c>
      <c r="Q86" s="2">
        <f t="shared" si="35"/>
        <v>0.52</v>
      </c>
      <c r="R86" s="2">
        <f t="shared" si="35"/>
        <v>0</v>
      </c>
      <c r="S86" s="2">
        <f t="shared" si="35"/>
        <v>0</v>
      </c>
      <c r="T86" s="2">
        <f t="shared" si="35"/>
        <v>0</v>
      </c>
      <c r="U86" s="2">
        <f t="shared" si="35"/>
        <v>0</v>
      </c>
      <c r="V86" s="2">
        <f t="shared" si="35"/>
        <v>0.35899999999999999</v>
      </c>
      <c r="W86" s="2">
        <f t="shared" si="35"/>
        <v>0.61099999999999999</v>
      </c>
      <c r="X86" s="2">
        <f t="shared" si="35"/>
        <v>0.49299999999999999</v>
      </c>
      <c r="Y86" s="2">
        <f t="shared" si="35"/>
        <v>0.66600000000000004</v>
      </c>
      <c r="Z86" s="2">
        <f t="shared" si="35"/>
        <v>0.54700000000000004</v>
      </c>
      <c r="AA86" s="2">
        <f t="shared" si="35"/>
        <v>0</v>
      </c>
      <c r="AB86" s="2">
        <f t="shared" si="35"/>
        <v>0</v>
      </c>
      <c r="AC86" s="2">
        <f t="shared" si="35"/>
        <v>0</v>
      </c>
      <c r="AD86" s="2">
        <f t="shared" si="35"/>
        <v>0</v>
      </c>
      <c r="AE86" s="2">
        <f t="shared" si="35"/>
        <v>0</v>
      </c>
      <c r="AF86" s="2">
        <f t="shared" si="35"/>
        <v>0</v>
      </c>
      <c r="AG86" s="2">
        <f t="shared" si="35"/>
        <v>0</v>
      </c>
      <c r="AH86" s="2">
        <f t="shared" si="35"/>
        <v>0</v>
      </c>
      <c r="AI86" s="2">
        <f t="shared" si="35"/>
        <v>0</v>
      </c>
      <c r="AJ86" s="2">
        <f t="shared" si="35"/>
        <v>0</v>
      </c>
      <c r="AK86" s="2">
        <f t="shared" si="35"/>
        <v>0</v>
      </c>
      <c r="AL86" s="2">
        <f t="shared" si="35"/>
        <v>0</v>
      </c>
      <c r="AM86" s="2">
        <f t="shared" si="35"/>
        <v>0</v>
      </c>
      <c r="AN86" s="2">
        <f t="shared" si="35"/>
        <v>0</v>
      </c>
      <c r="AO86" s="2">
        <f t="shared" si="35"/>
        <v>0</v>
      </c>
      <c r="AP86" s="2">
        <f t="shared" si="35"/>
        <v>0</v>
      </c>
      <c r="AQ86" s="2">
        <f t="shared" si="35"/>
        <v>0</v>
      </c>
      <c r="AR86" s="2">
        <f t="shared" si="35"/>
        <v>0</v>
      </c>
      <c r="AS86" s="2">
        <f t="shared" si="35"/>
        <v>0</v>
      </c>
      <c r="AT86" s="2">
        <f t="shared" si="35"/>
        <v>0</v>
      </c>
      <c r="AU86" s="2">
        <f t="shared" si="35"/>
        <v>0</v>
      </c>
      <c r="AV86" s="2">
        <f t="shared" si="35"/>
        <v>0</v>
      </c>
      <c r="AW86" s="2">
        <f t="shared" si="35"/>
        <v>0</v>
      </c>
      <c r="AX86" s="2">
        <f t="shared" si="35"/>
        <v>0</v>
      </c>
      <c r="AY86" s="2">
        <f t="shared" si="35"/>
        <v>0</v>
      </c>
      <c r="AZ86" s="2">
        <f>SUM(B86:AY86)</f>
        <v>5.3330000000000002</v>
      </c>
      <c r="BA86" s="2">
        <f>BA65</f>
        <v>9</v>
      </c>
      <c r="BB86" s="2">
        <f>AZ86/BA86</f>
        <v>0.59255555555555561</v>
      </c>
      <c r="BC86" s="2" t="str">
        <f t="shared" si="5"/>
        <v>思･判･表</v>
      </c>
      <c r="BF86" s="132"/>
      <c r="BG86" s="133"/>
    </row>
    <row r="87" spans="1:67" x14ac:dyDescent="0.15">
      <c r="A87" s="40" t="str">
        <f>A66</f>
        <v>-</v>
      </c>
      <c r="B87" s="2">
        <f>IF(COUNTIF(B3,$A$66),B58,0)</f>
        <v>0</v>
      </c>
      <c r="C87" s="2">
        <f t="shared" ref="C87:AY87" si="36">IF(COUNTIF(C3,$A$66),C58,0)</f>
        <v>0</v>
      </c>
      <c r="D87" s="2">
        <f t="shared" si="36"/>
        <v>0</v>
      </c>
      <c r="E87" s="2">
        <f t="shared" si="36"/>
        <v>0</v>
      </c>
      <c r="F87" s="2">
        <f t="shared" si="36"/>
        <v>0</v>
      </c>
      <c r="G87" s="2">
        <f t="shared" si="36"/>
        <v>0</v>
      </c>
      <c r="H87" s="2">
        <f t="shared" si="36"/>
        <v>0</v>
      </c>
      <c r="I87" s="2">
        <f t="shared" si="36"/>
        <v>0</v>
      </c>
      <c r="J87" s="2">
        <f t="shared" si="36"/>
        <v>0</v>
      </c>
      <c r="K87" s="2">
        <f t="shared" si="36"/>
        <v>0</v>
      </c>
      <c r="L87" s="2">
        <f t="shared" si="36"/>
        <v>0</v>
      </c>
      <c r="M87" s="2">
        <f t="shared" si="36"/>
        <v>0</v>
      </c>
      <c r="N87" s="2">
        <f t="shared" si="36"/>
        <v>0</v>
      </c>
      <c r="O87" s="2">
        <f t="shared" si="36"/>
        <v>0</v>
      </c>
      <c r="P87" s="2">
        <f t="shared" si="36"/>
        <v>0</v>
      </c>
      <c r="Q87" s="2">
        <f t="shared" si="36"/>
        <v>0</v>
      </c>
      <c r="R87" s="2">
        <f t="shared" si="36"/>
        <v>0</v>
      </c>
      <c r="S87" s="2">
        <f t="shared" si="36"/>
        <v>0</v>
      </c>
      <c r="T87" s="2">
        <f t="shared" si="36"/>
        <v>0</v>
      </c>
      <c r="U87" s="2">
        <f t="shared" si="36"/>
        <v>0</v>
      </c>
      <c r="V87" s="2">
        <f t="shared" si="36"/>
        <v>0</v>
      </c>
      <c r="W87" s="2">
        <f t="shared" si="36"/>
        <v>0</v>
      </c>
      <c r="X87" s="2">
        <f t="shared" si="36"/>
        <v>0</v>
      </c>
      <c r="Y87" s="2">
        <f t="shared" si="36"/>
        <v>0</v>
      </c>
      <c r="Z87" s="2">
        <f t="shared" si="36"/>
        <v>0</v>
      </c>
      <c r="AA87" s="2">
        <f t="shared" si="36"/>
        <v>0</v>
      </c>
      <c r="AB87" s="2">
        <f t="shared" si="36"/>
        <v>0</v>
      </c>
      <c r="AC87" s="2">
        <f t="shared" si="36"/>
        <v>0</v>
      </c>
      <c r="AD87" s="2">
        <f t="shared" si="36"/>
        <v>0</v>
      </c>
      <c r="AE87" s="2">
        <f t="shared" si="36"/>
        <v>0</v>
      </c>
      <c r="AF87" s="2">
        <f t="shared" si="36"/>
        <v>0</v>
      </c>
      <c r="AG87" s="2">
        <f t="shared" si="36"/>
        <v>0</v>
      </c>
      <c r="AH87" s="2">
        <f t="shared" si="36"/>
        <v>0</v>
      </c>
      <c r="AI87" s="2">
        <f t="shared" si="36"/>
        <v>0</v>
      </c>
      <c r="AJ87" s="2">
        <f t="shared" si="36"/>
        <v>0</v>
      </c>
      <c r="AK87" s="2">
        <f t="shared" si="36"/>
        <v>0</v>
      </c>
      <c r="AL87" s="2">
        <f t="shared" si="36"/>
        <v>0</v>
      </c>
      <c r="AM87" s="2">
        <f t="shared" si="36"/>
        <v>0</v>
      </c>
      <c r="AN87" s="2">
        <f t="shared" si="36"/>
        <v>0</v>
      </c>
      <c r="AO87" s="2">
        <f t="shared" si="36"/>
        <v>0</v>
      </c>
      <c r="AP87" s="2">
        <f t="shared" si="36"/>
        <v>0</v>
      </c>
      <c r="AQ87" s="2">
        <f t="shared" si="36"/>
        <v>0</v>
      </c>
      <c r="AR87" s="2">
        <f t="shared" si="36"/>
        <v>0</v>
      </c>
      <c r="AS87" s="2">
        <f t="shared" si="36"/>
        <v>0</v>
      </c>
      <c r="AT87" s="2">
        <f t="shared" si="36"/>
        <v>0</v>
      </c>
      <c r="AU87" s="2">
        <f t="shared" si="36"/>
        <v>0</v>
      </c>
      <c r="AV87" s="2">
        <f t="shared" si="36"/>
        <v>0</v>
      </c>
      <c r="AW87" s="2">
        <f t="shared" si="36"/>
        <v>0</v>
      </c>
      <c r="AX87" s="2">
        <f t="shared" si="36"/>
        <v>0</v>
      </c>
      <c r="AY87" s="2">
        <f t="shared" si="36"/>
        <v>0</v>
      </c>
      <c r="AZ87" s="2">
        <f>SUM(B87:AY87)</f>
        <v>0</v>
      </c>
      <c r="BA87" s="2">
        <f>BA66</f>
        <v>0</v>
      </c>
      <c r="BB87" s="2" t="e">
        <f>AZ87/BA87</f>
        <v>#DIV/0!</v>
      </c>
      <c r="BC87" s="2" t="str">
        <f t="shared" si="5"/>
        <v>-</v>
      </c>
    </row>
    <row r="88" spans="1:67" x14ac:dyDescent="0.15">
      <c r="A88" s="40" t="str">
        <f>A67</f>
        <v>-</v>
      </c>
      <c r="B88" s="2">
        <f>IF(COUNTIF(B3,$A$67),B58,0)</f>
        <v>0</v>
      </c>
      <c r="C88" s="2">
        <f t="shared" ref="C88:AY88" si="37">IF(COUNTIF(C3,$A$67),C58,0)</f>
        <v>0</v>
      </c>
      <c r="D88" s="2">
        <f t="shared" si="37"/>
        <v>0</v>
      </c>
      <c r="E88" s="2">
        <f t="shared" si="37"/>
        <v>0</v>
      </c>
      <c r="F88" s="2">
        <f t="shared" si="37"/>
        <v>0</v>
      </c>
      <c r="G88" s="2">
        <f t="shared" si="37"/>
        <v>0</v>
      </c>
      <c r="H88" s="2">
        <f t="shared" si="37"/>
        <v>0</v>
      </c>
      <c r="I88" s="2">
        <f t="shared" si="37"/>
        <v>0</v>
      </c>
      <c r="J88" s="2">
        <f t="shared" si="37"/>
        <v>0</v>
      </c>
      <c r="K88" s="2">
        <f t="shared" si="37"/>
        <v>0</v>
      </c>
      <c r="L88" s="2">
        <f t="shared" si="37"/>
        <v>0</v>
      </c>
      <c r="M88" s="2">
        <f t="shared" si="37"/>
        <v>0</v>
      </c>
      <c r="N88" s="2">
        <f t="shared" si="37"/>
        <v>0</v>
      </c>
      <c r="O88" s="2">
        <f t="shared" si="37"/>
        <v>0</v>
      </c>
      <c r="P88" s="2">
        <f t="shared" si="37"/>
        <v>0</v>
      </c>
      <c r="Q88" s="2">
        <f t="shared" si="37"/>
        <v>0</v>
      </c>
      <c r="R88" s="2">
        <f t="shared" si="37"/>
        <v>0</v>
      </c>
      <c r="S88" s="2">
        <f t="shared" si="37"/>
        <v>0</v>
      </c>
      <c r="T88" s="2">
        <f t="shared" si="37"/>
        <v>0</v>
      </c>
      <c r="U88" s="2">
        <f t="shared" si="37"/>
        <v>0</v>
      </c>
      <c r="V88" s="2">
        <f t="shared" si="37"/>
        <v>0</v>
      </c>
      <c r="W88" s="2">
        <f t="shared" si="37"/>
        <v>0</v>
      </c>
      <c r="X88" s="2">
        <f t="shared" si="37"/>
        <v>0</v>
      </c>
      <c r="Y88" s="2">
        <f t="shared" si="37"/>
        <v>0</v>
      </c>
      <c r="Z88" s="2">
        <f t="shared" si="37"/>
        <v>0</v>
      </c>
      <c r="AA88" s="2">
        <f t="shared" si="37"/>
        <v>0</v>
      </c>
      <c r="AB88" s="2">
        <f t="shared" si="37"/>
        <v>0</v>
      </c>
      <c r="AC88" s="2">
        <f t="shared" si="37"/>
        <v>0</v>
      </c>
      <c r="AD88" s="2">
        <f t="shared" si="37"/>
        <v>0</v>
      </c>
      <c r="AE88" s="2">
        <f t="shared" si="37"/>
        <v>0</v>
      </c>
      <c r="AF88" s="2">
        <f t="shared" si="37"/>
        <v>0</v>
      </c>
      <c r="AG88" s="2">
        <f t="shared" si="37"/>
        <v>0</v>
      </c>
      <c r="AH88" s="2">
        <f t="shared" si="37"/>
        <v>0</v>
      </c>
      <c r="AI88" s="2">
        <f t="shared" si="37"/>
        <v>0</v>
      </c>
      <c r="AJ88" s="2">
        <f t="shared" si="37"/>
        <v>0</v>
      </c>
      <c r="AK88" s="2">
        <f t="shared" si="37"/>
        <v>0</v>
      </c>
      <c r="AL88" s="2">
        <f t="shared" si="37"/>
        <v>0</v>
      </c>
      <c r="AM88" s="2">
        <f t="shared" si="37"/>
        <v>0</v>
      </c>
      <c r="AN88" s="2">
        <f t="shared" si="37"/>
        <v>0</v>
      </c>
      <c r="AO88" s="2">
        <f t="shared" si="37"/>
        <v>0</v>
      </c>
      <c r="AP88" s="2">
        <f t="shared" si="37"/>
        <v>0</v>
      </c>
      <c r="AQ88" s="2">
        <f t="shared" si="37"/>
        <v>0</v>
      </c>
      <c r="AR88" s="2">
        <f t="shared" si="37"/>
        <v>0</v>
      </c>
      <c r="AS88" s="2">
        <f t="shared" si="37"/>
        <v>0</v>
      </c>
      <c r="AT88" s="2">
        <f t="shared" si="37"/>
        <v>0</v>
      </c>
      <c r="AU88" s="2">
        <f t="shared" si="37"/>
        <v>0</v>
      </c>
      <c r="AV88" s="2">
        <f t="shared" si="37"/>
        <v>0</v>
      </c>
      <c r="AW88" s="2">
        <f t="shared" si="37"/>
        <v>0</v>
      </c>
      <c r="AX88" s="2">
        <f t="shared" si="37"/>
        <v>0</v>
      </c>
      <c r="AY88" s="2">
        <f t="shared" si="37"/>
        <v>0</v>
      </c>
      <c r="AZ88" s="2">
        <f>SUM(B88:AY88)</f>
        <v>0</v>
      </c>
      <c r="BA88" s="2">
        <f>BA67</f>
        <v>0</v>
      </c>
      <c r="BB88" s="2" t="e">
        <f>AZ88/BA88</f>
        <v>#DIV/0!</v>
      </c>
      <c r="BC88" s="2" t="str">
        <f t="shared" si="5"/>
        <v>-</v>
      </c>
    </row>
    <row r="89" spans="1:67" x14ac:dyDescent="0.15">
      <c r="A89" s="40" t="str">
        <f>A68</f>
        <v>-</v>
      </c>
      <c r="B89" s="2">
        <f>IF(COUNTIF(B3,$A$68),B58,0)</f>
        <v>0</v>
      </c>
      <c r="C89" s="2">
        <f t="shared" ref="C89:AY89" si="38">IF(COUNTIF(C3,$A$68),C58,0)</f>
        <v>0</v>
      </c>
      <c r="D89" s="2">
        <f t="shared" si="38"/>
        <v>0</v>
      </c>
      <c r="E89" s="2">
        <f t="shared" si="38"/>
        <v>0</v>
      </c>
      <c r="F89" s="2">
        <f t="shared" si="38"/>
        <v>0</v>
      </c>
      <c r="G89" s="2">
        <f t="shared" si="38"/>
        <v>0</v>
      </c>
      <c r="H89" s="2">
        <f t="shared" si="38"/>
        <v>0</v>
      </c>
      <c r="I89" s="2">
        <f t="shared" si="38"/>
        <v>0</v>
      </c>
      <c r="J89" s="2">
        <f t="shared" si="38"/>
        <v>0</v>
      </c>
      <c r="K89" s="2">
        <f t="shared" si="38"/>
        <v>0</v>
      </c>
      <c r="L89" s="2">
        <f t="shared" si="38"/>
        <v>0</v>
      </c>
      <c r="M89" s="2">
        <f t="shared" si="38"/>
        <v>0</v>
      </c>
      <c r="N89" s="2">
        <f t="shared" si="38"/>
        <v>0</v>
      </c>
      <c r="O89" s="2">
        <f t="shared" si="38"/>
        <v>0</v>
      </c>
      <c r="P89" s="2">
        <f t="shared" si="38"/>
        <v>0</v>
      </c>
      <c r="Q89" s="2">
        <f t="shared" si="38"/>
        <v>0</v>
      </c>
      <c r="R89" s="2">
        <f t="shared" si="38"/>
        <v>0</v>
      </c>
      <c r="S89" s="2">
        <f t="shared" si="38"/>
        <v>0</v>
      </c>
      <c r="T89" s="2">
        <f t="shared" si="38"/>
        <v>0</v>
      </c>
      <c r="U89" s="2">
        <f t="shared" si="38"/>
        <v>0</v>
      </c>
      <c r="V89" s="2">
        <f t="shared" si="38"/>
        <v>0</v>
      </c>
      <c r="W89" s="2">
        <f t="shared" si="38"/>
        <v>0</v>
      </c>
      <c r="X89" s="2">
        <f t="shared" si="38"/>
        <v>0</v>
      </c>
      <c r="Y89" s="2">
        <f t="shared" si="38"/>
        <v>0</v>
      </c>
      <c r="Z89" s="2">
        <f t="shared" si="38"/>
        <v>0</v>
      </c>
      <c r="AA89" s="2">
        <f t="shared" si="38"/>
        <v>0</v>
      </c>
      <c r="AB89" s="2">
        <f t="shared" si="38"/>
        <v>0</v>
      </c>
      <c r="AC89" s="2">
        <f t="shared" si="38"/>
        <v>0</v>
      </c>
      <c r="AD89" s="2">
        <f t="shared" si="38"/>
        <v>0</v>
      </c>
      <c r="AE89" s="2">
        <f t="shared" si="38"/>
        <v>0</v>
      </c>
      <c r="AF89" s="2">
        <f t="shared" si="38"/>
        <v>0</v>
      </c>
      <c r="AG89" s="2">
        <f t="shared" si="38"/>
        <v>0</v>
      </c>
      <c r="AH89" s="2">
        <f t="shared" si="38"/>
        <v>0</v>
      </c>
      <c r="AI89" s="2">
        <f t="shared" si="38"/>
        <v>0</v>
      </c>
      <c r="AJ89" s="2">
        <f t="shared" si="38"/>
        <v>0</v>
      </c>
      <c r="AK89" s="2">
        <f t="shared" si="38"/>
        <v>0</v>
      </c>
      <c r="AL89" s="2">
        <f t="shared" si="38"/>
        <v>0</v>
      </c>
      <c r="AM89" s="2">
        <f t="shared" si="38"/>
        <v>0</v>
      </c>
      <c r="AN89" s="2">
        <f t="shared" si="38"/>
        <v>0</v>
      </c>
      <c r="AO89" s="2">
        <f t="shared" si="38"/>
        <v>0</v>
      </c>
      <c r="AP89" s="2">
        <f t="shared" si="38"/>
        <v>0</v>
      </c>
      <c r="AQ89" s="2">
        <f t="shared" si="38"/>
        <v>0</v>
      </c>
      <c r="AR89" s="2">
        <f t="shared" si="38"/>
        <v>0</v>
      </c>
      <c r="AS89" s="2">
        <f t="shared" si="38"/>
        <v>0</v>
      </c>
      <c r="AT89" s="2">
        <f t="shared" si="38"/>
        <v>0</v>
      </c>
      <c r="AU89" s="2">
        <f t="shared" si="38"/>
        <v>0</v>
      </c>
      <c r="AV89" s="2">
        <f t="shared" si="38"/>
        <v>0</v>
      </c>
      <c r="AW89" s="2">
        <f t="shared" si="38"/>
        <v>0</v>
      </c>
      <c r="AX89" s="2">
        <f t="shared" si="38"/>
        <v>0</v>
      </c>
      <c r="AY89" s="2">
        <f t="shared" si="38"/>
        <v>0</v>
      </c>
      <c r="AZ89" s="2">
        <f>SUM(B89:AY89)</f>
        <v>0</v>
      </c>
      <c r="BA89" s="2">
        <f>BA68</f>
        <v>0</v>
      </c>
      <c r="BB89" s="2" t="e">
        <f>AZ89/BA89</f>
        <v>#DIV/0!</v>
      </c>
      <c r="BC89" s="2" t="str">
        <f t="shared" si="5"/>
        <v>-</v>
      </c>
    </row>
    <row r="91" spans="1:67" x14ac:dyDescent="0.15">
      <c r="B91" s="201" t="str">
        <f>算数!E9</f>
        <v>知・技</v>
      </c>
      <c r="C91" s="201" t="str">
        <f>算数!F9</f>
        <v>知・技</v>
      </c>
      <c r="D91" s="201" t="str">
        <f>算数!G9</f>
        <v>知・技</v>
      </c>
      <c r="E91" s="201" t="str">
        <f>算数!H9</f>
        <v>知・技</v>
      </c>
      <c r="F91" s="201" t="str">
        <f>算数!I9</f>
        <v>知・技</v>
      </c>
      <c r="G91" s="201" t="str">
        <f>算数!J9</f>
        <v>知・技</v>
      </c>
      <c r="H91" s="201" t="str">
        <f>算数!K9</f>
        <v>思･判･表</v>
      </c>
      <c r="I91" s="201" t="str">
        <f>算数!L9</f>
        <v>知・技</v>
      </c>
      <c r="J91" s="201" t="str">
        <f>算数!M9</f>
        <v>知・技</v>
      </c>
      <c r="K91" s="201" t="str">
        <f>算数!N9</f>
        <v>知・技</v>
      </c>
      <c r="L91" s="201" t="str">
        <f>算数!O9</f>
        <v>知・技</v>
      </c>
      <c r="M91" s="201" t="str">
        <f>算数!P9</f>
        <v>知・技</v>
      </c>
      <c r="N91" s="201" t="str">
        <f>算数!Q9</f>
        <v>思･判･表</v>
      </c>
      <c r="O91" s="201" t="str">
        <f>算数!R9</f>
        <v>思･判･表</v>
      </c>
      <c r="P91" s="201" t="str">
        <f>算数!S9</f>
        <v>知・技</v>
      </c>
      <c r="Q91" s="201" t="str">
        <f>算数!T9</f>
        <v>思･判･表</v>
      </c>
      <c r="R91" s="201" t="str">
        <f>算数!U9</f>
        <v>知・技</v>
      </c>
      <c r="S91" s="201" t="str">
        <f>算数!V9</f>
        <v>知・技</v>
      </c>
      <c r="T91" s="201" t="str">
        <f>算数!W9</f>
        <v>知・技</v>
      </c>
      <c r="U91" s="201" t="str">
        <f>算数!X9</f>
        <v>知・技</v>
      </c>
      <c r="V91" s="201" t="str">
        <f>算数!Y9</f>
        <v>思･判･表</v>
      </c>
      <c r="W91" s="201" t="str">
        <f>算数!Z9</f>
        <v>思･判･表</v>
      </c>
      <c r="X91" s="201" t="str">
        <f>算数!AA9</f>
        <v>思･判･表</v>
      </c>
      <c r="Y91" s="201" t="str">
        <f>算数!AB9</f>
        <v>思･判･表</v>
      </c>
      <c r="Z91" s="201" t="str">
        <f>算数!AC9</f>
        <v>思･判･表</v>
      </c>
    </row>
    <row r="94" spans="1:67" x14ac:dyDescent="0.15">
      <c r="BF94" s="136"/>
      <c r="BG94" s="195"/>
      <c r="BH94" s="196"/>
      <c r="BI94" s="201"/>
      <c r="BJ94" s="2"/>
      <c r="BK94" s="2"/>
      <c r="BL94" s="2"/>
      <c r="BM94" s="210"/>
      <c r="BN94" s="210"/>
      <c r="BO94" s="2"/>
    </row>
    <row r="95" spans="1:67" x14ac:dyDescent="0.15">
      <c r="BF95" s="136"/>
      <c r="BG95" s="195"/>
      <c r="BH95" s="196"/>
      <c r="BI95" s="201"/>
      <c r="BJ95" s="2"/>
      <c r="BK95" s="2"/>
      <c r="BL95" s="2"/>
      <c r="BM95" s="210"/>
      <c r="BN95" s="210"/>
      <c r="BO95" s="2"/>
    </row>
    <row r="96" spans="1:67" x14ac:dyDescent="0.15">
      <c r="BF96" s="136"/>
      <c r="BG96" s="195"/>
      <c r="BH96" s="196"/>
      <c r="BI96" s="201"/>
      <c r="BJ96" s="2"/>
      <c r="BK96" s="2"/>
      <c r="BL96" s="2"/>
      <c r="BM96" s="210"/>
      <c r="BN96" s="210"/>
      <c r="BO96" s="2"/>
    </row>
    <row r="97" spans="58:67" x14ac:dyDescent="0.15">
      <c r="BF97" s="136"/>
      <c r="BG97" s="195"/>
      <c r="BH97" s="196"/>
      <c r="BI97" s="201"/>
      <c r="BJ97" s="2"/>
      <c r="BK97" s="2"/>
      <c r="BL97" s="2"/>
      <c r="BM97" s="210"/>
      <c r="BN97" s="210"/>
      <c r="BO97" s="2"/>
    </row>
    <row r="98" spans="58:67" x14ac:dyDescent="0.15">
      <c r="BF98" s="136"/>
      <c r="BG98" s="195"/>
      <c r="BH98" s="196"/>
      <c r="BI98" s="201"/>
      <c r="BJ98" s="2"/>
      <c r="BK98" s="2"/>
      <c r="BL98" s="2"/>
      <c r="BM98" s="210"/>
      <c r="BN98" s="210"/>
      <c r="BO98" s="2"/>
    </row>
    <row r="99" spans="58:67" x14ac:dyDescent="0.15">
      <c r="BF99" s="136"/>
      <c r="BG99" s="195"/>
      <c r="BH99" s="196"/>
      <c r="BI99" s="201"/>
      <c r="BJ99" s="2"/>
      <c r="BK99" s="2"/>
      <c r="BL99" s="2"/>
      <c r="BM99" s="210"/>
      <c r="BN99" s="210"/>
      <c r="BO99" s="2"/>
    </row>
    <row r="100" spans="58:67" x14ac:dyDescent="0.15">
      <c r="BF100" s="136"/>
      <c r="BG100" s="195"/>
      <c r="BH100" s="196"/>
      <c r="BI100" s="201"/>
      <c r="BJ100" s="2"/>
      <c r="BK100" s="2"/>
      <c r="BL100" s="2"/>
      <c r="BM100" s="210"/>
      <c r="BN100" s="210"/>
      <c r="BO100" s="2"/>
    </row>
    <row r="101" spans="58:67" x14ac:dyDescent="0.15">
      <c r="BF101" s="136"/>
      <c r="BG101" s="195"/>
      <c r="BH101" s="196"/>
      <c r="BI101" s="201"/>
      <c r="BJ101" s="2"/>
      <c r="BK101" s="2"/>
      <c r="BL101" s="2"/>
      <c r="BM101" s="210"/>
      <c r="BN101" s="210"/>
      <c r="BO101" s="2"/>
    </row>
    <row r="102" spans="58:67" x14ac:dyDescent="0.15">
      <c r="BF102" s="136"/>
      <c r="BG102" s="195"/>
      <c r="BH102" s="196"/>
      <c r="BI102" s="201"/>
      <c r="BJ102" s="2"/>
      <c r="BK102" s="2"/>
      <c r="BL102" s="2"/>
      <c r="BM102" s="210"/>
      <c r="BN102" s="210"/>
      <c r="BO102" s="2"/>
    </row>
    <row r="103" spans="58:67" x14ac:dyDescent="0.15">
      <c r="BF103" s="136"/>
      <c r="BG103" s="195"/>
      <c r="BH103" s="196"/>
      <c r="BI103" s="201"/>
      <c r="BJ103" s="2"/>
      <c r="BK103" s="2"/>
      <c r="BL103" s="2"/>
      <c r="BM103" s="210"/>
      <c r="BN103" s="210"/>
      <c r="BO103" s="2"/>
    </row>
    <row r="104" spans="58:67" x14ac:dyDescent="0.15">
      <c r="BF104" s="136"/>
      <c r="BG104" s="195"/>
      <c r="BH104" s="196"/>
      <c r="BI104" s="201"/>
      <c r="BJ104" s="2"/>
      <c r="BK104" s="2"/>
      <c r="BL104" s="2"/>
      <c r="BM104" s="210"/>
      <c r="BN104" s="210"/>
      <c r="BO104" s="2"/>
    </row>
    <row r="105" spans="58:67" x14ac:dyDescent="0.15">
      <c r="BF105" s="136"/>
      <c r="BG105" s="195"/>
      <c r="BH105" s="196"/>
      <c r="BI105" s="201"/>
      <c r="BJ105" s="2"/>
      <c r="BK105" s="2"/>
      <c r="BL105" s="2"/>
      <c r="BM105" s="210"/>
      <c r="BN105" s="210"/>
      <c r="BO105" s="2"/>
    </row>
    <row r="106" spans="58:67" x14ac:dyDescent="0.15">
      <c r="BF106" s="136"/>
      <c r="BG106" s="195"/>
      <c r="BH106" s="196"/>
      <c r="BI106" s="201"/>
      <c r="BJ106" s="2"/>
      <c r="BK106" s="2"/>
      <c r="BL106" s="2"/>
      <c r="BM106" s="210"/>
      <c r="BN106" s="210"/>
      <c r="BO106" s="2"/>
    </row>
    <row r="107" spans="58:67" x14ac:dyDescent="0.15">
      <c r="BF107" s="136"/>
      <c r="BG107" s="195"/>
      <c r="BH107" s="196"/>
      <c r="BI107" s="201"/>
      <c r="BJ107" s="2"/>
      <c r="BK107" s="2"/>
      <c r="BL107" s="2"/>
      <c r="BM107" s="210"/>
      <c r="BN107" s="210"/>
      <c r="BO107" s="2"/>
    </row>
    <row r="108" spans="58:67" x14ac:dyDescent="0.15">
      <c r="BF108" s="136"/>
      <c r="BG108" s="195"/>
      <c r="BH108" s="196"/>
      <c r="BI108" s="201"/>
      <c r="BJ108" s="2"/>
      <c r="BK108" s="2"/>
      <c r="BL108" s="2"/>
      <c r="BM108" s="210"/>
      <c r="BN108" s="210"/>
      <c r="BO108" s="2"/>
    </row>
    <row r="109" spans="58:67" x14ac:dyDescent="0.15">
      <c r="BF109" s="136"/>
      <c r="BG109" s="195"/>
      <c r="BH109" s="196"/>
      <c r="BI109" s="201"/>
      <c r="BJ109" s="2"/>
      <c r="BK109" s="2"/>
      <c r="BL109" s="2"/>
      <c r="BM109" s="210"/>
      <c r="BN109" s="210"/>
      <c r="BO109" s="2"/>
    </row>
    <row r="110" spans="58:67" x14ac:dyDescent="0.15">
      <c r="BF110" s="136"/>
      <c r="BG110" s="195"/>
      <c r="BH110" s="196"/>
      <c r="BI110" s="201"/>
      <c r="BJ110" s="2"/>
      <c r="BK110" s="2"/>
      <c r="BL110" s="2"/>
      <c r="BM110" s="210"/>
      <c r="BN110" s="210"/>
      <c r="BO110" s="2"/>
    </row>
    <row r="111" spans="58:67" x14ac:dyDescent="0.15">
      <c r="BF111" s="136"/>
      <c r="BG111" s="195"/>
      <c r="BH111" s="196"/>
      <c r="BI111" s="201"/>
      <c r="BJ111" s="2"/>
      <c r="BK111" s="2"/>
      <c r="BL111" s="2"/>
      <c r="BM111" s="210"/>
      <c r="BN111" s="210"/>
      <c r="BO111" s="2"/>
    </row>
    <row r="112" spans="58:67" x14ac:dyDescent="0.15">
      <c r="BF112" s="136"/>
      <c r="BG112" s="195"/>
      <c r="BH112" s="196"/>
      <c r="BI112" s="201"/>
      <c r="BJ112" s="2"/>
      <c r="BK112" s="2"/>
      <c r="BL112" s="2"/>
      <c r="BM112" s="210"/>
      <c r="BN112" s="210"/>
      <c r="BO112" s="2"/>
    </row>
    <row r="113" spans="58:67" x14ac:dyDescent="0.15">
      <c r="BF113" s="136"/>
      <c r="BG113" s="195"/>
      <c r="BH113" s="196"/>
      <c r="BI113" s="201"/>
      <c r="BJ113" s="2"/>
      <c r="BK113" s="2"/>
      <c r="BL113" s="2"/>
      <c r="BM113" s="210"/>
      <c r="BN113" s="210"/>
      <c r="BO113" s="2"/>
    </row>
    <row r="114" spans="58:67" x14ac:dyDescent="0.15">
      <c r="BF114" s="136"/>
      <c r="BG114" s="195"/>
      <c r="BH114" s="196"/>
      <c r="BI114" s="201"/>
      <c r="BJ114" s="2"/>
      <c r="BK114" s="2"/>
      <c r="BL114" s="2"/>
      <c r="BM114" s="210"/>
      <c r="BN114" s="210"/>
      <c r="BO114" s="2"/>
    </row>
    <row r="115" spans="58:67" x14ac:dyDescent="0.15">
      <c r="BF115" s="136"/>
      <c r="BG115" s="195"/>
      <c r="BH115" s="196"/>
      <c r="BI115" s="201"/>
      <c r="BJ115" s="2"/>
      <c r="BK115" s="2"/>
      <c r="BL115" s="2"/>
      <c r="BM115" s="210"/>
      <c r="BN115" s="210"/>
      <c r="BO115" s="2"/>
    </row>
    <row r="116" spans="58:67" x14ac:dyDescent="0.15">
      <c r="BF116" s="136"/>
      <c r="BG116" s="195"/>
      <c r="BH116" s="196"/>
      <c r="BI116" s="201"/>
      <c r="BJ116" s="2"/>
      <c r="BK116" s="2"/>
      <c r="BL116" s="2"/>
      <c r="BM116" s="210"/>
      <c r="BN116" s="210"/>
      <c r="BO116" s="2"/>
    </row>
    <row r="117" spans="58:67" x14ac:dyDescent="0.15">
      <c r="BF117" s="136"/>
      <c r="BG117" s="195"/>
      <c r="BH117" s="196"/>
      <c r="BI117" s="201"/>
      <c r="BJ117" s="2"/>
      <c r="BK117" s="2"/>
      <c r="BL117" s="2"/>
      <c r="BM117" s="210"/>
      <c r="BN117" s="210"/>
      <c r="BO117" s="2"/>
    </row>
    <row r="118" spans="58:67" x14ac:dyDescent="0.15">
      <c r="BF118" s="136"/>
      <c r="BG118" s="195"/>
      <c r="BH118" s="196"/>
      <c r="BI118" s="201"/>
      <c r="BJ118" s="2"/>
      <c r="BK118" s="2"/>
      <c r="BL118" s="2"/>
      <c r="BM118" s="210"/>
      <c r="BN118" s="210"/>
      <c r="BO118" s="2"/>
    </row>
    <row r="119" spans="58:67" x14ac:dyDescent="0.15">
      <c r="BF119" s="136"/>
      <c r="BG119" s="195"/>
      <c r="BH119" s="196"/>
      <c r="BI119" s="201"/>
      <c r="BJ119" s="2"/>
      <c r="BK119" s="2"/>
      <c r="BL119" s="2"/>
      <c r="BM119" s="210"/>
      <c r="BN119" s="210"/>
      <c r="BO119" s="2"/>
    </row>
  </sheetData>
  <protectedRanges>
    <protectedRange sqref="BJ4:BL53" name="範囲1_1"/>
    <protectedRange sqref="BI4:BI53" name="範囲1_1_1_1_1"/>
  </protectedRanges>
  <mergeCells count="9">
    <mergeCell ref="BM2:BM3"/>
    <mergeCell ref="BJ2:BJ3"/>
    <mergeCell ref="BK2:BK3"/>
    <mergeCell ref="G1:K1"/>
    <mergeCell ref="L1:N1"/>
    <mergeCell ref="BC2:BD2"/>
    <mergeCell ref="BF2:BG2"/>
    <mergeCell ref="BL2:BL3"/>
    <mergeCell ref="BI2:BI3"/>
  </mergeCells>
  <phoneticPr fontId="33"/>
  <printOptions horizontalCentered="1" verticalCentered="1" gridLines="1"/>
  <pageMargins left="0" right="0" top="0.78740157480314965" bottom="0" header="0.51181102362204722" footer="0.51181102362204722"/>
  <pageSetup paperSize="12" scale="21" orientation="landscape" r:id="rId1"/>
  <headerFooter alignWithMargins="0">
    <oddHeader>&amp;L&amp;24&amp;F　&amp;A&amp;R&amp;D</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BP119"/>
  <sheetViews>
    <sheetView zoomScale="70" zoomScaleNormal="70" workbookViewId="0">
      <pane xSplit="1" ySplit="3" topLeftCell="E4" activePane="bottomRight" state="frozenSplit"/>
      <selection pane="topRight" activeCell="B1" sqref="B1"/>
      <selection pane="bottomLeft" activeCell="A4" sqref="A4"/>
      <selection pane="bottomRight"/>
    </sheetView>
  </sheetViews>
  <sheetFormatPr defaultColWidth="9" defaultRowHeight="13.5" x14ac:dyDescent="0.15"/>
  <cols>
    <col min="1" max="1" width="11.625" style="2" customWidth="1"/>
    <col min="2" max="26" width="7.625" style="2" customWidth="1"/>
    <col min="27" max="51" width="7.625" style="2" hidden="1" customWidth="1"/>
    <col min="52" max="53" width="4.125" style="2" customWidth="1"/>
    <col min="54" max="56" width="9.625" style="2" customWidth="1"/>
    <col min="57" max="57" width="5.625" style="2" customWidth="1"/>
    <col min="58" max="59" width="9.625" style="2" customWidth="1"/>
    <col min="60" max="60" width="5.625" style="2" customWidth="1"/>
    <col min="61" max="61" width="5.625" style="136" customWidth="1"/>
    <col min="62" max="62" width="5.5" style="190" customWidth="1"/>
    <col min="63" max="63" width="8.625" style="190" customWidth="1"/>
    <col min="64" max="64" width="12.625" style="210" customWidth="1"/>
    <col min="65" max="65" width="35.625" style="136" customWidth="1"/>
    <col min="66" max="16384" width="9" style="2"/>
  </cols>
  <sheetData>
    <row r="1" spans="1:67" ht="20.25" customHeight="1" thickBot="1" x14ac:dyDescent="0.25">
      <c r="A1" s="1" t="s">
        <v>118</v>
      </c>
      <c r="G1" s="937" t="s">
        <v>49</v>
      </c>
      <c r="H1" s="937"/>
      <c r="I1" s="937"/>
      <c r="J1" s="937"/>
      <c r="K1" s="937"/>
      <c r="L1" s="937">
        <f>理科!$AB$1</f>
        <v>0</v>
      </c>
      <c r="M1" s="937"/>
      <c r="N1" s="937"/>
    </row>
    <row r="2" spans="1:67" ht="15" customHeight="1" thickBot="1" x14ac:dyDescent="0.2">
      <c r="A2" s="303" t="s">
        <v>50</v>
      </c>
      <c r="B2" s="290">
        <v>1</v>
      </c>
      <c r="C2" s="291">
        <v>2</v>
      </c>
      <c r="D2" s="291">
        <v>3</v>
      </c>
      <c r="E2" s="292">
        <v>4</v>
      </c>
      <c r="F2" s="294">
        <v>5</v>
      </c>
      <c r="G2" s="293">
        <v>6</v>
      </c>
      <c r="H2" s="292">
        <v>7</v>
      </c>
      <c r="I2" s="291">
        <v>8</v>
      </c>
      <c r="J2" s="291">
        <v>9</v>
      </c>
      <c r="K2" s="341">
        <v>10</v>
      </c>
      <c r="L2" s="342">
        <v>11</v>
      </c>
      <c r="M2" s="291">
        <v>12</v>
      </c>
      <c r="N2" s="293">
        <v>13</v>
      </c>
      <c r="O2" s="292">
        <v>14</v>
      </c>
      <c r="P2" s="388">
        <v>15</v>
      </c>
      <c r="Q2" s="293">
        <v>16</v>
      </c>
      <c r="R2" s="295">
        <v>17</v>
      </c>
      <c r="S2" s="291">
        <v>18</v>
      </c>
      <c r="T2" s="293">
        <v>19</v>
      </c>
      <c r="U2" s="294">
        <v>20</v>
      </c>
      <c r="V2" s="293">
        <v>21</v>
      </c>
      <c r="W2" s="293">
        <v>22</v>
      </c>
      <c r="X2" s="291">
        <v>23</v>
      </c>
      <c r="Y2" s="291">
        <v>24</v>
      </c>
      <c r="Z2" s="294">
        <v>25</v>
      </c>
      <c r="AA2" s="367">
        <v>26</v>
      </c>
      <c r="AB2" s="300">
        <v>27</v>
      </c>
      <c r="AC2" s="300">
        <v>28</v>
      </c>
      <c r="AD2" s="300">
        <v>29</v>
      </c>
      <c r="AE2" s="301">
        <v>30</v>
      </c>
      <c r="AF2" s="302">
        <v>31</v>
      </c>
      <c r="AG2" s="300">
        <v>32</v>
      </c>
      <c r="AH2" s="300">
        <v>33</v>
      </c>
      <c r="AI2" s="296">
        <v>34</v>
      </c>
      <c r="AJ2" s="301">
        <v>35</v>
      </c>
      <c r="AK2" s="302">
        <v>36</v>
      </c>
      <c r="AL2" s="300">
        <v>37</v>
      </c>
      <c r="AM2" s="300">
        <v>38</v>
      </c>
      <c r="AN2" s="300">
        <v>39</v>
      </c>
      <c r="AO2" s="301">
        <v>40</v>
      </c>
      <c r="AP2" s="302">
        <v>41</v>
      </c>
      <c r="AQ2" s="300">
        <v>42</v>
      </c>
      <c r="AR2" s="300">
        <v>43</v>
      </c>
      <c r="AS2" s="300">
        <v>44</v>
      </c>
      <c r="AT2" s="301">
        <v>45</v>
      </c>
      <c r="AU2" s="302">
        <v>46</v>
      </c>
      <c r="AV2" s="300">
        <v>47</v>
      </c>
      <c r="AW2" s="302">
        <v>48</v>
      </c>
      <c r="AX2" s="300">
        <v>49</v>
      </c>
      <c r="AY2" s="301">
        <v>50</v>
      </c>
      <c r="AZ2" s="304" t="s">
        <v>41</v>
      </c>
      <c r="BA2" s="116"/>
      <c r="BC2" s="938" t="s">
        <v>52</v>
      </c>
      <c r="BD2" s="939"/>
      <c r="BF2" s="940" t="s">
        <v>122</v>
      </c>
      <c r="BG2" s="941"/>
      <c r="BI2" s="944" t="s">
        <v>205</v>
      </c>
      <c r="BJ2" s="952" t="s">
        <v>123</v>
      </c>
      <c r="BK2" s="946" t="s">
        <v>193</v>
      </c>
      <c r="BL2" s="942" t="s">
        <v>197</v>
      </c>
      <c r="BM2" s="933" t="s">
        <v>198</v>
      </c>
    </row>
    <row r="3" spans="1:67" ht="15" customHeight="1" thickTop="1" thickBot="1" x14ac:dyDescent="0.2">
      <c r="A3" s="305" t="s">
        <v>42</v>
      </c>
      <c r="B3" s="4" t="str">
        <f>理科!E9</f>
        <v>思･判･表</v>
      </c>
      <c r="C3" s="170" t="str">
        <f>理科!F9</f>
        <v>思･判･表</v>
      </c>
      <c r="D3" s="170" t="str">
        <f>理科!G9</f>
        <v xml:space="preserve"> 知・技</v>
      </c>
      <c r="E3" s="170" t="str">
        <f>理科!H9</f>
        <v>思･判･表</v>
      </c>
      <c r="F3" s="171" t="str">
        <f>理科!I9</f>
        <v>思･判･表</v>
      </c>
      <c r="G3" s="4" t="str">
        <f>理科!J9</f>
        <v>知・技</v>
      </c>
      <c r="H3" s="170" t="str">
        <f>理科!K9</f>
        <v>知・技</v>
      </c>
      <c r="I3" s="170" t="str">
        <f>理科!L9</f>
        <v>思･判･表</v>
      </c>
      <c r="J3" s="170" t="str">
        <f>理科!M9</f>
        <v>思･判･表</v>
      </c>
      <c r="K3" s="171" t="str">
        <f>理科!N9</f>
        <v>知・技</v>
      </c>
      <c r="L3" s="4" t="str">
        <f>理科!O9</f>
        <v>思･判･表</v>
      </c>
      <c r="M3" s="170" t="str">
        <f>理科!P9</f>
        <v>知・技</v>
      </c>
      <c r="N3" s="170" t="str">
        <f>理科!Q9</f>
        <v>思･判･表</v>
      </c>
      <c r="O3" s="170" t="str">
        <f>理科!R9</f>
        <v>思･判･表</v>
      </c>
      <c r="P3" s="171" t="str">
        <f>理科!S9</f>
        <v>思･判･表</v>
      </c>
      <c r="Q3" s="4" t="str">
        <f>理科!T9</f>
        <v>知・技</v>
      </c>
      <c r="R3" s="170" t="str">
        <f>理科!U9</f>
        <v>思･判･表</v>
      </c>
      <c r="S3" s="170" t="str">
        <f>理科!V9</f>
        <v>知・技</v>
      </c>
      <c r="T3" s="170" t="str">
        <f>理科!W9</f>
        <v>知・技</v>
      </c>
      <c r="U3" s="171" t="str">
        <f>理科!X9</f>
        <v>思･判･表</v>
      </c>
      <c r="V3" s="4" t="str">
        <f>理科!Y9</f>
        <v>思･判･表</v>
      </c>
      <c r="W3" s="170" t="str">
        <f>理科!Z9</f>
        <v>思･判･表</v>
      </c>
      <c r="X3" s="170" t="str">
        <f>理科!AA9</f>
        <v>知・技</v>
      </c>
      <c r="Y3" s="170" t="str">
        <f>理科!AB9</f>
        <v>思･判･表</v>
      </c>
      <c r="Z3" s="171" t="str">
        <f>理科!AC9</f>
        <v>思･判･表</v>
      </c>
      <c r="AA3" s="4">
        <f>理科!AD9</f>
        <v>0</v>
      </c>
      <c r="AB3" s="170">
        <f>理科!AE9</f>
        <v>0</v>
      </c>
      <c r="AC3" s="170">
        <f>理科!AF9</f>
        <v>0</v>
      </c>
      <c r="AD3" s="170">
        <f>理科!AG9</f>
        <v>0</v>
      </c>
      <c r="AE3" s="171">
        <f>理科!AH9</f>
        <v>0</v>
      </c>
      <c r="AF3" s="4">
        <f>理科!AI9</f>
        <v>0</v>
      </c>
      <c r="AG3" s="170">
        <f>理科!AJ9</f>
        <v>0</v>
      </c>
      <c r="AH3" s="170">
        <f>理科!AK9</f>
        <v>0</v>
      </c>
      <c r="AI3" s="170">
        <f>理科!AL9</f>
        <v>0</v>
      </c>
      <c r="AJ3" s="171">
        <f>理科!AO9</f>
        <v>0</v>
      </c>
      <c r="AK3" s="4">
        <f>理科!AP9</f>
        <v>0</v>
      </c>
      <c r="AL3" s="170">
        <f>理科!AO9</f>
        <v>0</v>
      </c>
      <c r="AM3" s="170">
        <f>理科!AP9</f>
        <v>0</v>
      </c>
      <c r="AN3" s="170">
        <f>理科!AQ9</f>
        <v>0</v>
      </c>
      <c r="AO3" s="171">
        <f>理科!AR9</f>
        <v>0</v>
      </c>
      <c r="AP3" s="4">
        <f>理科!AS9</f>
        <v>0</v>
      </c>
      <c r="AQ3" s="170">
        <f>理科!AT9</f>
        <v>0</v>
      </c>
      <c r="AR3" s="170">
        <f>理科!AU9</f>
        <v>0</v>
      </c>
      <c r="AS3" s="170">
        <f>理科!AV9</f>
        <v>0</v>
      </c>
      <c r="AT3" s="171">
        <f>理科!AW9</f>
        <v>0</v>
      </c>
      <c r="AU3" s="4">
        <f>理科!AX9</f>
        <v>0</v>
      </c>
      <c r="AV3" s="170">
        <f>理科!AY9</f>
        <v>0</v>
      </c>
      <c r="AW3" s="170">
        <f>理科!AZ9</f>
        <v>0</v>
      </c>
      <c r="AX3" s="170">
        <f>理科!BA9</f>
        <v>0</v>
      </c>
      <c r="AY3" s="171">
        <f>理科!BB9</f>
        <v>0</v>
      </c>
      <c r="AZ3" s="304"/>
      <c r="BA3" s="116"/>
      <c r="BC3" s="5" t="s">
        <v>53</v>
      </c>
      <c r="BD3" s="6"/>
      <c r="BF3" s="5" t="s">
        <v>53</v>
      </c>
      <c r="BG3" s="66"/>
      <c r="BI3" s="945"/>
      <c r="BJ3" s="953"/>
      <c r="BK3" s="947"/>
      <c r="BL3" s="943"/>
      <c r="BM3" s="934"/>
    </row>
    <row r="4" spans="1:67" ht="50.25" customHeight="1" thickTop="1" x14ac:dyDescent="0.15">
      <c r="A4" s="114">
        <v>1</v>
      </c>
      <c r="B4" s="54">
        <f>COUNTIF(理科!E11,1)*理科!$E$10</f>
        <v>0</v>
      </c>
      <c r="C4" s="55">
        <f>COUNTIF(理科!F11,1)*理科!$F$10</f>
        <v>0</v>
      </c>
      <c r="D4" s="55">
        <f>COUNTIF(理科!G11,1)*理科!$G$10</f>
        <v>0</v>
      </c>
      <c r="E4" s="55">
        <f>COUNTIF(理科!H11,1)*理科!$H$10</f>
        <v>0</v>
      </c>
      <c r="F4" s="57">
        <f>COUNTIF(理科!I11,1)*理科!$I$10</f>
        <v>0</v>
      </c>
      <c r="G4" s="58">
        <f>COUNTIF(理科!J11,1)*理科!$J$10</f>
        <v>0</v>
      </c>
      <c r="H4" s="55">
        <f>COUNTIF(理科!K11,1)*理科!$K$10</f>
        <v>0</v>
      </c>
      <c r="I4" s="55">
        <f>COUNTIF(理科!L11,1)*理科!$L$10</f>
        <v>0</v>
      </c>
      <c r="J4" s="55">
        <f>COUNTIF(理科!M11,1)*理科!$M$10</f>
        <v>0</v>
      </c>
      <c r="K4" s="57">
        <f>COUNTIF(理科!N11,1)*理科!$N$10</f>
        <v>0</v>
      </c>
      <c r="L4" s="58">
        <f>COUNTIF(理科!O11,1)*理科!$O$10</f>
        <v>0</v>
      </c>
      <c r="M4" s="55">
        <f>COUNTIF(理科!P11,1)*理科!$P$10</f>
        <v>0</v>
      </c>
      <c r="N4" s="55">
        <f>COUNTIF(理科!Q11,1)*理科!$Q$10</f>
        <v>0</v>
      </c>
      <c r="O4" s="55">
        <f>COUNTIF(理科!R11,1)*理科!$R$10</f>
        <v>0</v>
      </c>
      <c r="P4" s="57">
        <f>COUNTIF(理科!S11,1)*理科!$S$10</f>
        <v>0</v>
      </c>
      <c r="Q4" s="58">
        <f>COUNTIF(理科!T11,1)*理科!$T$10</f>
        <v>0</v>
      </c>
      <c r="R4" s="55">
        <f>COUNTIF(理科!U11,1)*理科!$U$10</f>
        <v>0</v>
      </c>
      <c r="S4" s="55">
        <f>COUNTIF(理科!V11,1)*理科!$V$10</f>
        <v>0</v>
      </c>
      <c r="T4" s="55">
        <f>COUNTIF(理科!W11,1)*理科!$W$10</f>
        <v>0</v>
      </c>
      <c r="U4" s="57">
        <f>COUNTIF(理科!X11,1)*理科!$X$10</f>
        <v>0</v>
      </c>
      <c r="V4" s="58">
        <f>COUNTIF(理科!Y11,1)*理科!$Y$10</f>
        <v>0</v>
      </c>
      <c r="W4" s="55">
        <f>COUNTIF(理科!Z11,1)*理科!$Z$10</f>
        <v>0</v>
      </c>
      <c r="X4" s="55">
        <f>COUNTIF(理科!AA11,1)*理科!$AA$10</f>
        <v>0</v>
      </c>
      <c r="Y4" s="55">
        <f>COUNTIF(理科!AB11,1)*理科!$AB$10</f>
        <v>0</v>
      </c>
      <c r="Z4" s="57">
        <f>COUNTIF(理科!AC11,1)*理科!$AC$10</f>
        <v>0</v>
      </c>
      <c r="AA4" s="58">
        <f>COUNTIF(理科!AD11,1)*理科!$AD$10</f>
        <v>0</v>
      </c>
      <c r="AB4" s="55">
        <f>COUNTIF(理科!AE11,1)*理科!$AE$10</f>
        <v>0</v>
      </c>
      <c r="AC4" s="55">
        <f>COUNTIF(理科!AF11,1)*理科!$AF$10</f>
        <v>0</v>
      </c>
      <c r="AD4" s="55">
        <f>COUNTIF(理科!AG11,1)*理科!$AG$10</f>
        <v>0</v>
      </c>
      <c r="AE4" s="57">
        <f>COUNTIF(理科!AH11,1)*理科!$AH$10</f>
        <v>0</v>
      </c>
      <c r="AF4" s="58">
        <f>COUNTIF(理科!AI11,1)*理科!$AI$10</f>
        <v>0</v>
      </c>
      <c r="AG4" s="55">
        <f>COUNTIF(理科!AJ11,1)*理科!$AJ$10</f>
        <v>0</v>
      </c>
      <c r="AH4" s="55">
        <f>COUNTIF(理科!AK11,1)*理科!$AK$10</f>
        <v>0</v>
      </c>
      <c r="AI4" s="55">
        <f>COUNTIF(理科!AL11,1)*理科!$AL$10</f>
        <v>0</v>
      </c>
      <c r="AJ4" s="57">
        <f>COUNTIF(理科!AM11,1)*理科!$AM$10</f>
        <v>0</v>
      </c>
      <c r="AK4" s="58">
        <f>COUNTIF(理科!AN11,1)*理科!$AN$10</f>
        <v>0</v>
      </c>
      <c r="AL4" s="55">
        <f>COUNTIF(理科!AO11,1)*理科!$AO$10</f>
        <v>0</v>
      </c>
      <c r="AM4" s="55">
        <f>COUNTIF(理科!AP11,1)*理科!$AP$10</f>
        <v>0</v>
      </c>
      <c r="AN4" s="55">
        <f>COUNTIF(理科!AQ11,1)*理科!$AQ$10</f>
        <v>0</v>
      </c>
      <c r="AO4" s="57">
        <f>COUNTIF(理科!AR11,1)*理科!$AR$10</f>
        <v>0</v>
      </c>
      <c r="AP4" s="58">
        <f>COUNTIF(理科!AS11,1)*理科!$AS$10</f>
        <v>0</v>
      </c>
      <c r="AQ4" s="55">
        <f>COUNTIF(理科!AT11,1)*理科!$AT$10</f>
        <v>0</v>
      </c>
      <c r="AR4" s="55">
        <f>COUNTIF(理科!AU11,1)*理科!$AU$10</f>
        <v>0</v>
      </c>
      <c r="AS4" s="55">
        <f>COUNTIF(理科!AV11,1)*理科!$AV$10</f>
        <v>0</v>
      </c>
      <c r="AT4" s="57">
        <f>COUNTIF(理科!AW11,1)*理科!$AW$10</f>
        <v>0</v>
      </c>
      <c r="AU4" s="58">
        <f>COUNTIF(理科!AX11,1)*理科!$AX$10</f>
        <v>0</v>
      </c>
      <c r="AV4" s="55">
        <f>COUNTIF(理科!AY11,1)*理科!$AY$10</f>
        <v>0</v>
      </c>
      <c r="AW4" s="55">
        <f>COUNTIF(理科!AZ11,1)*理科!$AZ$10</f>
        <v>0</v>
      </c>
      <c r="AX4" s="55">
        <f>COUNTIF(理科!BA11,1)*理科!$BA$10</f>
        <v>0</v>
      </c>
      <c r="AY4" s="56">
        <f>COUNTIF(理科!BB11,1)*理科!$BB$10</f>
        <v>0</v>
      </c>
      <c r="AZ4" s="389">
        <f>SUM(B4:AY4)</f>
        <v>0</v>
      </c>
      <c r="BA4" s="120"/>
      <c r="BC4" s="7" t="s">
        <v>54</v>
      </c>
      <c r="BD4" s="723">
        <f>理科!E58</f>
        <v>0</v>
      </c>
      <c r="BF4" s="7" t="s">
        <v>54</v>
      </c>
      <c r="BG4" s="720">
        <v>84.8</v>
      </c>
      <c r="BI4" s="459">
        <v>1</v>
      </c>
      <c r="BJ4" s="813" t="s">
        <v>267</v>
      </c>
      <c r="BK4" s="815" t="s">
        <v>211</v>
      </c>
      <c r="BL4" s="721" t="s">
        <v>264</v>
      </c>
      <c r="BM4" s="747" t="s">
        <v>350</v>
      </c>
    </row>
    <row r="5" spans="1:67" ht="50.25" customHeight="1" thickBot="1" x14ac:dyDescent="0.2">
      <c r="A5" s="307">
        <v>2</v>
      </c>
      <c r="B5" s="59">
        <f>COUNTIF(理科!E12,1)*理科!$E$10</f>
        <v>0</v>
      </c>
      <c r="C5" s="60">
        <f>COUNTIF(理科!F12,1)*理科!$F$10</f>
        <v>0</v>
      </c>
      <c r="D5" s="60">
        <f>COUNTIF(理科!G12,1)*理科!$G$10</f>
        <v>0</v>
      </c>
      <c r="E5" s="60">
        <f>COUNTIF(理科!H12,1)*理科!$H$10</f>
        <v>0</v>
      </c>
      <c r="F5" s="61">
        <f>COUNTIF(理科!I12,1)*理科!$I$10</f>
        <v>0</v>
      </c>
      <c r="G5" s="62">
        <f>COUNTIF(理科!J12,1)*理科!$J$10</f>
        <v>0</v>
      </c>
      <c r="H5" s="60">
        <f>COUNTIF(理科!K12,1)*理科!$K$10</f>
        <v>0</v>
      </c>
      <c r="I5" s="60">
        <f>COUNTIF(理科!L12,1)*理科!$L$10</f>
        <v>0</v>
      </c>
      <c r="J5" s="60">
        <f>COUNTIF(理科!M12,1)*理科!$M$10</f>
        <v>0</v>
      </c>
      <c r="K5" s="61">
        <f>COUNTIF(理科!N12,1)*理科!$N$10</f>
        <v>0</v>
      </c>
      <c r="L5" s="62">
        <f>COUNTIF(理科!O12,1)*理科!$O$10</f>
        <v>0</v>
      </c>
      <c r="M5" s="60">
        <f>COUNTIF(理科!P12,1)*理科!$P$10</f>
        <v>0</v>
      </c>
      <c r="N5" s="60">
        <f>COUNTIF(理科!Q12,1)*理科!$Q$10</f>
        <v>0</v>
      </c>
      <c r="O5" s="60">
        <f>COUNTIF(理科!R12,1)*理科!$R$10</f>
        <v>0</v>
      </c>
      <c r="P5" s="61">
        <f>COUNTIF(理科!S12,1)*理科!$S$10</f>
        <v>0</v>
      </c>
      <c r="Q5" s="62">
        <f>COUNTIF(理科!T12,1)*理科!$T$10</f>
        <v>0</v>
      </c>
      <c r="R5" s="60">
        <f>COUNTIF(理科!U12,1)*理科!$U$10</f>
        <v>0</v>
      </c>
      <c r="S5" s="60">
        <f>COUNTIF(理科!V12,1)*理科!$V$10</f>
        <v>0</v>
      </c>
      <c r="T5" s="60">
        <f>COUNTIF(理科!W12,1)*理科!$W$10</f>
        <v>0</v>
      </c>
      <c r="U5" s="61">
        <f>COUNTIF(理科!X12,1)*理科!$X$10</f>
        <v>0</v>
      </c>
      <c r="V5" s="62">
        <f>COUNTIF(理科!Y12,1)*理科!$Y$10</f>
        <v>0</v>
      </c>
      <c r="W5" s="60">
        <f>COUNTIF(理科!Z12,1)*理科!$Z$10</f>
        <v>0</v>
      </c>
      <c r="X5" s="60">
        <f>COUNTIF(理科!AA12,1)*理科!$AA$10</f>
        <v>0</v>
      </c>
      <c r="Y5" s="60">
        <f>COUNTIF(理科!AB12,1)*理科!$AB$10</f>
        <v>0</v>
      </c>
      <c r="Z5" s="61">
        <f>COUNTIF(理科!AC12,1)*理科!$AC$10</f>
        <v>0</v>
      </c>
      <c r="AA5" s="62">
        <f>COUNTIF(理科!AD12,1)*理科!$AD$10</f>
        <v>0</v>
      </c>
      <c r="AB5" s="60">
        <f>COUNTIF(理科!AE12,1)*理科!$AE$10</f>
        <v>0</v>
      </c>
      <c r="AC5" s="60">
        <f>COUNTIF(理科!AF12,1)*理科!$AF$10</f>
        <v>0</v>
      </c>
      <c r="AD5" s="60">
        <f>COUNTIF(理科!AG12,1)*理科!$AG$10</f>
        <v>0</v>
      </c>
      <c r="AE5" s="61">
        <f>COUNTIF(理科!AH12,1)*理科!$AH$10</f>
        <v>0</v>
      </c>
      <c r="AF5" s="62">
        <f>COUNTIF(理科!AI12,1)*理科!$AI$10</f>
        <v>0</v>
      </c>
      <c r="AG5" s="60">
        <f>COUNTIF(理科!AJ12,1)*理科!$AJ$10</f>
        <v>0</v>
      </c>
      <c r="AH5" s="60">
        <f>COUNTIF(理科!AK12,1)*理科!$AK$10</f>
        <v>0</v>
      </c>
      <c r="AI5" s="60">
        <f>COUNTIF(理科!AL12,1)*理科!$AL$10</f>
        <v>0</v>
      </c>
      <c r="AJ5" s="61">
        <f>COUNTIF(理科!AM12,1)*理科!$AM$10</f>
        <v>0</v>
      </c>
      <c r="AK5" s="62">
        <f>COUNTIF(理科!AN12,1)*理科!$AN$10</f>
        <v>0</v>
      </c>
      <c r="AL5" s="60">
        <f>COUNTIF(理科!AO12,1)*理科!$AO$10</f>
        <v>0</v>
      </c>
      <c r="AM5" s="60">
        <f>COUNTIF(理科!AP12,1)*理科!$AP$10</f>
        <v>0</v>
      </c>
      <c r="AN5" s="60">
        <f>COUNTIF(理科!AQ12,1)*理科!$AQ$10</f>
        <v>0</v>
      </c>
      <c r="AO5" s="61">
        <f>COUNTIF(理科!AR12,1)*理科!$AR$10</f>
        <v>0</v>
      </c>
      <c r="AP5" s="62">
        <f>COUNTIF(理科!AS12,1)*理科!$AS$10</f>
        <v>0</v>
      </c>
      <c r="AQ5" s="60">
        <f>COUNTIF(理科!AT12,1)*理科!$AT$10</f>
        <v>0</v>
      </c>
      <c r="AR5" s="60">
        <f>COUNTIF(理科!AU12,1)*理科!$AU$10</f>
        <v>0</v>
      </c>
      <c r="AS5" s="60">
        <f>COUNTIF(理科!AV12,1)*理科!$AV$10</f>
        <v>0</v>
      </c>
      <c r="AT5" s="61">
        <f>COUNTIF(理科!AW12,1)*理科!$AW$10</f>
        <v>0</v>
      </c>
      <c r="AU5" s="62">
        <f>COUNTIF(理科!AX12,1)*理科!$AX$10</f>
        <v>0</v>
      </c>
      <c r="AV5" s="60">
        <f>COUNTIF(理科!AY12,1)*理科!$AY$10</f>
        <v>0</v>
      </c>
      <c r="AW5" s="60">
        <f>COUNTIF(理科!AZ12,1)*理科!$AZ$10</f>
        <v>0</v>
      </c>
      <c r="AX5" s="60">
        <f>COUNTIF(理科!BA12,1)*理科!$BA$10</f>
        <v>0</v>
      </c>
      <c r="AY5" s="61">
        <f>COUNTIF(理科!BB12,1)*理科!$BB$10</f>
        <v>0</v>
      </c>
      <c r="AZ5" s="390">
        <f t="shared" ref="AZ5:AZ48" si="0">SUM(B5:AY5)</f>
        <v>0</v>
      </c>
      <c r="BA5" s="120"/>
      <c r="BC5" s="7" t="s">
        <v>55</v>
      </c>
      <c r="BD5" s="723">
        <f>理科!F58</f>
        <v>0</v>
      </c>
      <c r="BF5" s="7" t="s">
        <v>55</v>
      </c>
      <c r="BG5" s="720">
        <v>82.399999999999991</v>
      </c>
      <c r="BI5" s="460">
        <v>2</v>
      </c>
      <c r="BJ5" s="813" t="s">
        <v>267</v>
      </c>
      <c r="BK5" s="824" t="s">
        <v>212</v>
      </c>
      <c r="BL5" s="722" t="s">
        <v>264</v>
      </c>
      <c r="BM5" s="748" t="s">
        <v>351</v>
      </c>
    </row>
    <row r="6" spans="1:67" ht="50.25" customHeight="1" x14ac:dyDescent="0.15">
      <c r="A6" s="309">
        <v>3</v>
      </c>
      <c r="B6" s="138">
        <f>COUNTIF(理科!E13,1)*理科!$E$10</f>
        <v>0</v>
      </c>
      <c r="C6" s="139">
        <f>COUNTIF(理科!F13,1)*理科!$F$10</f>
        <v>0</v>
      </c>
      <c r="D6" s="139">
        <f>COUNTIF(理科!G13,1)*理科!$G$10</f>
        <v>0</v>
      </c>
      <c r="E6" s="139">
        <f>COUNTIF(理科!H13,1)*理科!$H$10</f>
        <v>0</v>
      </c>
      <c r="F6" s="140">
        <f>COUNTIF(理科!I13,1)*理科!$I$10</f>
        <v>0</v>
      </c>
      <c r="G6" s="141">
        <f>COUNTIF(理科!J13,1)*理科!$J$10</f>
        <v>0</v>
      </c>
      <c r="H6" s="139">
        <f>COUNTIF(理科!K13,1)*理科!$K$10</f>
        <v>0</v>
      </c>
      <c r="I6" s="139">
        <f>COUNTIF(理科!L13,1)*理科!$L$10</f>
        <v>0</v>
      </c>
      <c r="J6" s="139">
        <f>COUNTIF(理科!M13,1)*理科!$M$10</f>
        <v>0</v>
      </c>
      <c r="K6" s="140">
        <f>COUNTIF(理科!N13,1)*理科!$N$10</f>
        <v>0</v>
      </c>
      <c r="L6" s="141">
        <f>COUNTIF(理科!O13,1)*理科!$O$10</f>
        <v>0</v>
      </c>
      <c r="M6" s="139">
        <f>COUNTIF(理科!P13,1)*理科!$P$10</f>
        <v>0</v>
      </c>
      <c r="N6" s="139">
        <f>COUNTIF(理科!Q13,1)*理科!$Q$10</f>
        <v>0</v>
      </c>
      <c r="O6" s="139">
        <f>COUNTIF(理科!R13,1)*理科!$R$10</f>
        <v>0</v>
      </c>
      <c r="P6" s="140">
        <f>COUNTIF(理科!S13,1)*理科!$S$10</f>
        <v>0</v>
      </c>
      <c r="Q6" s="141">
        <f>COUNTIF(理科!T13,1)*理科!$T$10</f>
        <v>0</v>
      </c>
      <c r="R6" s="139">
        <f>COUNTIF(理科!U13,1)*理科!$U$10</f>
        <v>0</v>
      </c>
      <c r="S6" s="139">
        <f>COUNTIF(理科!V13,1)*理科!$V$10</f>
        <v>0</v>
      </c>
      <c r="T6" s="139">
        <f>COUNTIF(理科!W13,1)*理科!$W$10</f>
        <v>0</v>
      </c>
      <c r="U6" s="140">
        <f>COUNTIF(理科!X13,1)*理科!$X$10</f>
        <v>0</v>
      </c>
      <c r="V6" s="141">
        <f>COUNTIF(理科!Y13,1)*理科!$Y$10</f>
        <v>0</v>
      </c>
      <c r="W6" s="139">
        <f>COUNTIF(理科!Z13,1)*理科!$Z$10</f>
        <v>0</v>
      </c>
      <c r="X6" s="139">
        <f>COUNTIF(理科!AA13,1)*理科!$AA$10</f>
        <v>0</v>
      </c>
      <c r="Y6" s="139">
        <f>COUNTIF(理科!AB13,1)*理科!$AB$10</f>
        <v>0</v>
      </c>
      <c r="Z6" s="140">
        <f>COUNTIF(理科!AC13,1)*理科!$AC$10</f>
        <v>0</v>
      </c>
      <c r="AA6" s="141">
        <f>COUNTIF(理科!AD13,1)*理科!$AD$10</f>
        <v>0</v>
      </c>
      <c r="AB6" s="139">
        <f>COUNTIF(理科!AE13,1)*理科!$AE$10</f>
        <v>0</v>
      </c>
      <c r="AC6" s="139">
        <f>COUNTIF(理科!AF13,1)*理科!$AF$10</f>
        <v>0</v>
      </c>
      <c r="AD6" s="139">
        <f>COUNTIF(理科!AG13,1)*理科!$AG$10</f>
        <v>0</v>
      </c>
      <c r="AE6" s="140">
        <f>COUNTIF(理科!AH13,1)*理科!$AH$10</f>
        <v>0</v>
      </c>
      <c r="AF6" s="141">
        <f>COUNTIF(理科!AI13,1)*理科!$AI$10</f>
        <v>0</v>
      </c>
      <c r="AG6" s="139">
        <f>COUNTIF(理科!AJ13,1)*理科!$AJ$10</f>
        <v>0</v>
      </c>
      <c r="AH6" s="139">
        <f>COUNTIF(理科!AK13,1)*理科!$AK$10</f>
        <v>0</v>
      </c>
      <c r="AI6" s="139">
        <f>COUNTIF(理科!AL13,1)*理科!$AL$10</f>
        <v>0</v>
      </c>
      <c r="AJ6" s="140">
        <f>COUNTIF(理科!AM13,1)*理科!$AM$10</f>
        <v>0</v>
      </c>
      <c r="AK6" s="141">
        <f>COUNTIF(理科!AN13,1)*理科!$AN$10</f>
        <v>0</v>
      </c>
      <c r="AL6" s="139">
        <f>COUNTIF(理科!AO13,1)*理科!$AO$10</f>
        <v>0</v>
      </c>
      <c r="AM6" s="139">
        <f>COUNTIF(理科!AP13,1)*理科!$AP$10</f>
        <v>0</v>
      </c>
      <c r="AN6" s="139">
        <f>COUNTIF(理科!AQ13,1)*理科!$AQ$10</f>
        <v>0</v>
      </c>
      <c r="AO6" s="140">
        <f>COUNTIF(理科!AR13,1)*理科!$AR$10</f>
        <v>0</v>
      </c>
      <c r="AP6" s="141">
        <f>COUNTIF(理科!AS13,1)*理科!$AS$10</f>
        <v>0</v>
      </c>
      <c r="AQ6" s="139">
        <f>COUNTIF(理科!AT13,1)*理科!$AT$10</f>
        <v>0</v>
      </c>
      <c r="AR6" s="139">
        <f>COUNTIF(理科!AU13,1)*理科!$AU$10</f>
        <v>0</v>
      </c>
      <c r="AS6" s="139">
        <f>COUNTIF(理科!AV13,1)*理科!$AV$10</f>
        <v>0</v>
      </c>
      <c r="AT6" s="140">
        <f>COUNTIF(理科!AW13,1)*理科!$AW$10</f>
        <v>0</v>
      </c>
      <c r="AU6" s="141">
        <f>COUNTIF(理科!AX13,1)*理科!$AX$10</f>
        <v>0</v>
      </c>
      <c r="AV6" s="139">
        <f>COUNTIF(理科!AY13,1)*理科!$AY$10</f>
        <v>0</v>
      </c>
      <c r="AW6" s="139">
        <f>COUNTIF(理科!AZ13,1)*理科!$AZ$10</f>
        <v>0</v>
      </c>
      <c r="AX6" s="139">
        <f>COUNTIF(理科!BA13,1)*理科!$BA$10</f>
        <v>0</v>
      </c>
      <c r="AY6" s="140">
        <f>COUNTIF(理科!BB13,1)*理科!$BB$10</f>
        <v>0</v>
      </c>
      <c r="AZ6" s="391">
        <f t="shared" si="0"/>
        <v>0</v>
      </c>
      <c r="BA6" s="120"/>
      <c r="BC6" s="7" t="s">
        <v>56</v>
      </c>
      <c r="BD6" s="723">
        <f>理科!G58</f>
        <v>0</v>
      </c>
      <c r="BF6" s="7" t="s">
        <v>56</v>
      </c>
      <c r="BG6" s="720">
        <v>80.800000000000011</v>
      </c>
      <c r="BI6" s="460">
        <v>3</v>
      </c>
      <c r="BJ6" s="813" t="s">
        <v>267</v>
      </c>
      <c r="BK6" s="822" t="s">
        <v>218</v>
      </c>
      <c r="BL6" s="722" t="s">
        <v>264</v>
      </c>
      <c r="BM6" s="743" t="s">
        <v>352</v>
      </c>
    </row>
    <row r="7" spans="1:67" ht="50.25" customHeight="1" thickBot="1" x14ac:dyDescent="0.2">
      <c r="A7" s="311">
        <v>4</v>
      </c>
      <c r="B7" s="63">
        <f>COUNTIF(理科!E14,1)*理科!$E$10</f>
        <v>0</v>
      </c>
      <c r="C7" s="142">
        <f>COUNTIF(理科!F14,1)*理科!$F$10</f>
        <v>0</v>
      </c>
      <c r="D7" s="142">
        <f>COUNTIF(理科!G14,1)*理科!$G$10</f>
        <v>0</v>
      </c>
      <c r="E7" s="142">
        <f>COUNTIF(理科!H14,1)*理科!$H$10</f>
        <v>0</v>
      </c>
      <c r="F7" s="144">
        <f>COUNTIF(理科!I14,1)*理科!$I$10</f>
        <v>0</v>
      </c>
      <c r="G7" s="143">
        <f>COUNTIF(理科!J14,1)*理科!$J$10</f>
        <v>0</v>
      </c>
      <c r="H7" s="142">
        <f>COUNTIF(理科!K14,1)*理科!$K$10</f>
        <v>0</v>
      </c>
      <c r="I7" s="142">
        <f>COUNTIF(理科!L14,1)*理科!$L$10</f>
        <v>0</v>
      </c>
      <c r="J7" s="142">
        <f>COUNTIF(理科!M14,1)*理科!$M$10</f>
        <v>0</v>
      </c>
      <c r="K7" s="144">
        <f>COUNTIF(理科!N14,1)*理科!$N$10</f>
        <v>0</v>
      </c>
      <c r="L7" s="143">
        <f>COUNTIF(理科!O14,1)*理科!$O$10</f>
        <v>0</v>
      </c>
      <c r="M7" s="142">
        <f>COUNTIF(理科!P14,1)*理科!$P$10</f>
        <v>0</v>
      </c>
      <c r="N7" s="142">
        <f>COUNTIF(理科!Q14,1)*理科!$Q$10</f>
        <v>0</v>
      </c>
      <c r="O7" s="142">
        <f>COUNTIF(理科!R14,1)*理科!$R$10</f>
        <v>0</v>
      </c>
      <c r="P7" s="144">
        <f>COUNTIF(理科!S14,1)*理科!$S$10</f>
        <v>0</v>
      </c>
      <c r="Q7" s="143">
        <f>COUNTIF(理科!T14,1)*理科!$T$10</f>
        <v>0</v>
      </c>
      <c r="R7" s="142">
        <f>COUNTIF(理科!U14,1)*理科!$U$10</f>
        <v>0</v>
      </c>
      <c r="S7" s="142">
        <f>COUNTIF(理科!V14,1)*理科!$V$10</f>
        <v>0</v>
      </c>
      <c r="T7" s="142">
        <f>COUNTIF(理科!W14,1)*理科!$W$10</f>
        <v>0</v>
      </c>
      <c r="U7" s="144">
        <f>COUNTIF(理科!X14,1)*理科!$X$10</f>
        <v>0</v>
      </c>
      <c r="V7" s="143">
        <f>COUNTIF(理科!Y14,1)*理科!$Y$10</f>
        <v>0</v>
      </c>
      <c r="W7" s="142">
        <f>COUNTIF(理科!Z14,1)*理科!$Z$10</f>
        <v>0</v>
      </c>
      <c r="X7" s="142">
        <f>COUNTIF(理科!AA14,1)*理科!$AA$10</f>
        <v>0</v>
      </c>
      <c r="Y7" s="142">
        <f>COUNTIF(理科!AB14,1)*理科!$AB$10</f>
        <v>0</v>
      </c>
      <c r="Z7" s="144">
        <f>COUNTIF(理科!AC14,1)*理科!$AC$10</f>
        <v>0</v>
      </c>
      <c r="AA7" s="143">
        <f>COUNTIF(理科!AD14,1)*理科!$AD$10</f>
        <v>0</v>
      </c>
      <c r="AB7" s="142">
        <f>COUNTIF(理科!AE14,1)*理科!$AE$10</f>
        <v>0</v>
      </c>
      <c r="AC7" s="142">
        <f>COUNTIF(理科!AF14,1)*理科!$AF$10</f>
        <v>0</v>
      </c>
      <c r="AD7" s="142">
        <f>COUNTIF(理科!AG14,1)*理科!$AG$10</f>
        <v>0</v>
      </c>
      <c r="AE7" s="144">
        <f>COUNTIF(理科!AH14,1)*理科!$AH$10</f>
        <v>0</v>
      </c>
      <c r="AF7" s="143">
        <f>COUNTIF(理科!AI14,1)*理科!$AI$10</f>
        <v>0</v>
      </c>
      <c r="AG7" s="142">
        <f>COUNTIF(理科!AJ14,1)*理科!$AJ$10</f>
        <v>0</v>
      </c>
      <c r="AH7" s="142">
        <f>COUNTIF(理科!AK14,1)*理科!$AK$10</f>
        <v>0</v>
      </c>
      <c r="AI7" s="142">
        <f>COUNTIF(理科!AL14,1)*理科!$AL$10</f>
        <v>0</v>
      </c>
      <c r="AJ7" s="144">
        <f>COUNTIF(理科!AM14,1)*理科!$AM$10</f>
        <v>0</v>
      </c>
      <c r="AK7" s="143">
        <f>COUNTIF(理科!AN14,1)*理科!$AN$10</f>
        <v>0</v>
      </c>
      <c r="AL7" s="142">
        <f>COUNTIF(理科!AO14,1)*理科!$AO$10</f>
        <v>0</v>
      </c>
      <c r="AM7" s="142">
        <f>COUNTIF(理科!AP14,1)*理科!$AP$10</f>
        <v>0</v>
      </c>
      <c r="AN7" s="142">
        <f>COUNTIF(理科!AQ14,1)*理科!$AQ$10</f>
        <v>0</v>
      </c>
      <c r="AO7" s="144">
        <f>COUNTIF(理科!AR14,1)*理科!$AR$10</f>
        <v>0</v>
      </c>
      <c r="AP7" s="143">
        <f>COUNTIF(理科!AS14,1)*理科!$AS$10</f>
        <v>0</v>
      </c>
      <c r="AQ7" s="142">
        <f>COUNTIF(理科!AT14,1)*理科!$AT$10</f>
        <v>0</v>
      </c>
      <c r="AR7" s="142">
        <f>COUNTIF(理科!AU14,1)*理科!$AU$10</f>
        <v>0</v>
      </c>
      <c r="AS7" s="142">
        <f>COUNTIF(理科!AV14,1)*理科!$AV$10</f>
        <v>0</v>
      </c>
      <c r="AT7" s="144">
        <f>COUNTIF(理科!AW14,1)*理科!$AW$10</f>
        <v>0</v>
      </c>
      <c r="AU7" s="143">
        <f>COUNTIF(理科!AX14,1)*理科!$AX$10</f>
        <v>0</v>
      </c>
      <c r="AV7" s="142">
        <f>COUNTIF(理科!AY14,1)*理科!$AY$10</f>
        <v>0</v>
      </c>
      <c r="AW7" s="142">
        <f>COUNTIF(理科!AZ14,1)*理科!$AZ$10</f>
        <v>0</v>
      </c>
      <c r="AX7" s="142">
        <f>COUNTIF(理科!BA14,1)*理科!$BA$10</f>
        <v>0</v>
      </c>
      <c r="AY7" s="64">
        <f>COUNTIF(理科!BB14,1)*理科!$BB$10</f>
        <v>0</v>
      </c>
      <c r="AZ7" s="392">
        <f t="shared" si="0"/>
        <v>0</v>
      </c>
      <c r="BA7" s="120"/>
      <c r="BC7" s="7" t="s">
        <v>57</v>
      </c>
      <c r="BD7" s="723">
        <f>理科!H58</f>
        <v>0</v>
      </c>
      <c r="BF7" s="7" t="s">
        <v>57</v>
      </c>
      <c r="BG7" s="720">
        <v>56.399999999999991</v>
      </c>
      <c r="BI7" s="460">
        <v>4</v>
      </c>
      <c r="BJ7" s="813" t="s">
        <v>267</v>
      </c>
      <c r="BK7" s="822" t="s">
        <v>219</v>
      </c>
      <c r="BL7" s="722" t="s">
        <v>264</v>
      </c>
      <c r="BM7" s="749" t="s">
        <v>353</v>
      </c>
    </row>
    <row r="8" spans="1:67" ht="50.25" customHeight="1" x14ac:dyDescent="0.15">
      <c r="A8" s="114">
        <v>5</v>
      </c>
      <c r="B8" s="54">
        <f>COUNTIF(理科!E15,1)*理科!$E$10</f>
        <v>0</v>
      </c>
      <c r="C8" s="55">
        <f>COUNTIF(理科!F15,1)*理科!$F$10</f>
        <v>0</v>
      </c>
      <c r="D8" s="55">
        <f>COUNTIF(理科!G15,1)*理科!$G$10</f>
        <v>0</v>
      </c>
      <c r="E8" s="55">
        <f>COUNTIF(理科!H15,1)*理科!$H$10</f>
        <v>0</v>
      </c>
      <c r="F8" s="57">
        <f>COUNTIF(理科!I15,1)*理科!$I$10</f>
        <v>0</v>
      </c>
      <c r="G8" s="58">
        <f>COUNTIF(理科!J15,1)*理科!$J$10</f>
        <v>0</v>
      </c>
      <c r="H8" s="55">
        <f>COUNTIF(理科!K15,1)*理科!$K$10</f>
        <v>0</v>
      </c>
      <c r="I8" s="55">
        <f>COUNTIF(理科!L15,1)*理科!$L$10</f>
        <v>0</v>
      </c>
      <c r="J8" s="55">
        <f>COUNTIF(理科!M15,1)*理科!$M$10</f>
        <v>0</v>
      </c>
      <c r="K8" s="57">
        <f>COUNTIF(理科!N15,1)*理科!$N$10</f>
        <v>0</v>
      </c>
      <c r="L8" s="58">
        <f>COUNTIF(理科!O15,1)*理科!$O$10</f>
        <v>0</v>
      </c>
      <c r="M8" s="55">
        <f>COUNTIF(理科!P15,1)*理科!$P$10</f>
        <v>0</v>
      </c>
      <c r="N8" s="55">
        <f>COUNTIF(理科!Q15,1)*理科!$Q$10</f>
        <v>0</v>
      </c>
      <c r="O8" s="55">
        <f>COUNTIF(理科!R15,1)*理科!$R$10</f>
        <v>0</v>
      </c>
      <c r="P8" s="57">
        <f>COUNTIF(理科!S15,1)*理科!$S$10</f>
        <v>0</v>
      </c>
      <c r="Q8" s="58">
        <f>COUNTIF(理科!T15,1)*理科!$T$10</f>
        <v>0</v>
      </c>
      <c r="R8" s="55">
        <f>COUNTIF(理科!U15,1)*理科!$U$10</f>
        <v>0</v>
      </c>
      <c r="S8" s="55">
        <f>COUNTIF(理科!V15,1)*理科!$V$10</f>
        <v>0</v>
      </c>
      <c r="T8" s="55">
        <f>COUNTIF(理科!W15,1)*理科!$W$10</f>
        <v>0</v>
      </c>
      <c r="U8" s="57">
        <f>COUNTIF(理科!X15,1)*理科!$X$10</f>
        <v>0</v>
      </c>
      <c r="V8" s="58">
        <f>COUNTIF(理科!Y15,1)*理科!$Y$10</f>
        <v>0</v>
      </c>
      <c r="W8" s="55">
        <f>COUNTIF(理科!Z15,1)*理科!$Z$10</f>
        <v>0</v>
      </c>
      <c r="X8" s="55">
        <f>COUNTIF(理科!AA15,1)*理科!$AA$10</f>
        <v>0</v>
      </c>
      <c r="Y8" s="55">
        <f>COUNTIF(理科!AB15,1)*理科!$AB$10</f>
        <v>0</v>
      </c>
      <c r="Z8" s="57">
        <f>COUNTIF(理科!AC15,1)*理科!$AC$10</f>
        <v>0</v>
      </c>
      <c r="AA8" s="58">
        <f>COUNTIF(理科!AD15,1)*理科!$AD$10</f>
        <v>0</v>
      </c>
      <c r="AB8" s="55">
        <f>COUNTIF(理科!AE15,1)*理科!$AE$10</f>
        <v>0</v>
      </c>
      <c r="AC8" s="55">
        <f>COUNTIF(理科!AF15,1)*理科!$AF$10</f>
        <v>0</v>
      </c>
      <c r="AD8" s="55">
        <f>COUNTIF(理科!AG15,1)*理科!$AG$10</f>
        <v>0</v>
      </c>
      <c r="AE8" s="57">
        <f>COUNTIF(理科!AH15,1)*理科!$AH$10</f>
        <v>0</v>
      </c>
      <c r="AF8" s="58">
        <f>COUNTIF(理科!AI15,1)*理科!$AI$10</f>
        <v>0</v>
      </c>
      <c r="AG8" s="55">
        <f>COUNTIF(理科!AJ15,1)*理科!$AJ$10</f>
        <v>0</v>
      </c>
      <c r="AH8" s="55">
        <f>COUNTIF(理科!AK15,1)*理科!$AK$10</f>
        <v>0</v>
      </c>
      <c r="AI8" s="55">
        <f>COUNTIF(理科!AL15,1)*理科!$AL$10</f>
        <v>0</v>
      </c>
      <c r="AJ8" s="57">
        <f>COUNTIF(理科!AM15,1)*理科!$AM$10</f>
        <v>0</v>
      </c>
      <c r="AK8" s="58">
        <f>COUNTIF(理科!AN15,1)*理科!$AN$10</f>
        <v>0</v>
      </c>
      <c r="AL8" s="55">
        <f>COUNTIF(理科!AO15,1)*理科!$AO$10</f>
        <v>0</v>
      </c>
      <c r="AM8" s="55">
        <f>COUNTIF(理科!AP15,1)*理科!$AP$10</f>
        <v>0</v>
      </c>
      <c r="AN8" s="55">
        <f>COUNTIF(理科!AQ15,1)*理科!$AQ$10</f>
        <v>0</v>
      </c>
      <c r="AO8" s="57">
        <f>COUNTIF(理科!AR15,1)*理科!$AR$10</f>
        <v>0</v>
      </c>
      <c r="AP8" s="58">
        <f>COUNTIF(理科!AS15,1)*理科!$AS$10</f>
        <v>0</v>
      </c>
      <c r="AQ8" s="55">
        <f>COUNTIF(理科!AT15,1)*理科!$AT$10</f>
        <v>0</v>
      </c>
      <c r="AR8" s="55">
        <f>COUNTIF(理科!AU15,1)*理科!$AU$10</f>
        <v>0</v>
      </c>
      <c r="AS8" s="55">
        <f>COUNTIF(理科!AV15,1)*理科!$AV$10</f>
        <v>0</v>
      </c>
      <c r="AT8" s="57">
        <f>COUNTIF(理科!AW15,1)*理科!$AW$10</f>
        <v>0</v>
      </c>
      <c r="AU8" s="58">
        <f>COUNTIF(理科!AX15,1)*理科!$AX$10</f>
        <v>0</v>
      </c>
      <c r="AV8" s="55">
        <f>COUNTIF(理科!AY15,1)*理科!$AY$10</f>
        <v>0</v>
      </c>
      <c r="AW8" s="55">
        <f>COUNTIF(理科!AZ15,1)*理科!$AZ$10</f>
        <v>0</v>
      </c>
      <c r="AX8" s="55">
        <f>COUNTIF(理科!BA15,1)*理科!$BA$10</f>
        <v>0</v>
      </c>
      <c r="AY8" s="56">
        <f>COUNTIF(理科!BB15,1)*理科!$BB$10</f>
        <v>0</v>
      </c>
      <c r="AZ8" s="389">
        <f t="shared" si="0"/>
        <v>0</v>
      </c>
      <c r="BA8" s="120"/>
      <c r="BC8" s="7" t="s">
        <v>58</v>
      </c>
      <c r="BD8" s="723">
        <f>理科!I58</f>
        <v>0</v>
      </c>
      <c r="BF8" s="7" t="s">
        <v>58</v>
      </c>
      <c r="BG8" s="720">
        <v>73.8</v>
      </c>
      <c r="BI8" s="460">
        <v>5</v>
      </c>
      <c r="BJ8" s="813">
        <v>2</v>
      </c>
      <c r="BK8" s="822" t="s">
        <v>211</v>
      </c>
      <c r="BL8" s="401" t="s">
        <v>263</v>
      </c>
      <c r="BM8" s="749" t="s">
        <v>354</v>
      </c>
    </row>
    <row r="9" spans="1:67" ht="50.25" customHeight="1" thickBot="1" x14ac:dyDescent="0.2">
      <c r="A9" s="307">
        <v>6</v>
      </c>
      <c r="B9" s="59">
        <f>COUNTIF(理科!E16,1)*理科!$E$10</f>
        <v>0</v>
      </c>
      <c r="C9" s="60">
        <f>COUNTIF(理科!F16,1)*理科!$F$10</f>
        <v>0</v>
      </c>
      <c r="D9" s="60">
        <f>COUNTIF(理科!G16,1)*理科!$G$10</f>
        <v>0</v>
      </c>
      <c r="E9" s="60">
        <f>COUNTIF(理科!H16,1)*理科!$H$10</f>
        <v>0</v>
      </c>
      <c r="F9" s="61">
        <f>COUNTIF(理科!I16,1)*理科!$I$10</f>
        <v>0</v>
      </c>
      <c r="G9" s="62">
        <f>COUNTIF(理科!J16,1)*理科!$J$10</f>
        <v>0</v>
      </c>
      <c r="H9" s="60">
        <f>COUNTIF(理科!K16,1)*理科!$K$10</f>
        <v>0</v>
      </c>
      <c r="I9" s="60">
        <f>COUNTIF(理科!L16,1)*理科!$L$10</f>
        <v>0</v>
      </c>
      <c r="J9" s="60">
        <f>COUNTIF(理科!M16,1)*理科!$M$10</f>
        <v>0</v>
      </c>
      <c r="K9" s="61">
        <f>COUNTIF(理科!N16,1)*理科!$N$10</f>
        <v>0</v>
      </c>
      <c r="L9" s="62">
        <f>COUNTIF(理科!O16,1)*理科!$O$10</f>
        <v>0</v>
      </c>
      <c r="M9" s="60">
        <f>COUNTIF(理科!P16,1)*理科!$P$10</f>
        <v>0</v>
      </c>
      <c r="N9" s="60">
        <f>COUNTIF(理科!Q16,1)*理科!$Q$10</f>
        <v>0</v>
      </c>
      <c r="O9" s="60">
        <f>COUNTIF(理科!R16,1)*理科!$R$10</f>
        <v>0</v>
      </c>
      <c r="P9" s="61">
        <f>COUNTIF(理科!S16,1)*理科!$S$10</f>
        <v>0</v>
      </c>
      <c r="Q9" s="62">
        <f>COUNTIF(理科!T16,1)*理科!$T$10</f>
        <v>0</v>
      </c>
      <c r="R9" s="60">
        <f>COUNTIF(理科!U16,1)*理科!$U$10</f>
        <v>0</v>
      </c>
      <c r="S9" s="60">
        <f>COUNTIF(理科!V16,1)*理科!$V$10</f>
        <v>0</v>
      </c>
      <c r="T9" s="60">
        <f>COUNTIF(理科!W16,1)*理科!$W$10</f>
        <v>0</v>
      </c>
      <c r="U9" s="61">
        <f>COUNTIF(理科!X16,1)*理科!$X$10</f>
        <v>0</v>
      </c>
      <c r="V9" s="62">
        <f>COUNTIF(理科!Y16,1)*理科!$Y$10</f>
        <v>0</v>
      </c>
      <c r="W9" s="60">
        <f>COUNTIF(理科!Z16,1)*理科!$Z$10</f>
        <v>0</v>
      </c>
      <c r="X9" s="60">
        <f>COUNTIF(理科!AA16,1)*理科!$AA$10</f>
        <v>0</v>
      </c>
      <c r="Y9" s="60">
        <f>COUNTIF(理科!AB16,1)*理科!$AB$10</f>
        <v>0</v>
      </c>
      <c r="Z9" s="61">
        <f>COUNTIF(理科!AC16,1)*理科!$AC$10</f>
        <v>0</v>
      </c>
      <c r="AA9" s="62">
        <f>COUNTIF(理科!AD16,1)*理科!$AD$10</f>
        <v>0</v>
      </c>
      <c r="AB9" s="60">
        <f>COUNTIF(理科!AE16,1)*理科!$AE$10</f>
        <v>0</v>
      </c>
      <c r="AC9" s="60">
        <f>COUNTIF(理科!AF16,1)*理科!$AF$10</f>
        <v>0</v>
      </c>
      <c r="AD9" s="60">
        <f>COUNTIF(理科!AG16,1)*理科!$AG$10</f>
        <v>0</v>
      </c>
      <c r="AE9" s="61">
        <f>COUNTIF(理科!AH16,1)*理科!$AH$10</f>
        <v>0</v>
      </c>
      <c r="AF9" s="62">
        <f>COUNTIF(理科!AI16,1)*理科!$AI$10</f>
        <v>0</v>
      </c>
      <c r="AG9" s="60">
        <f>COUNTIF(理科!AJ16,1)*理科!$AJ$10</f>
        <v>0</v>
      </c>
      <c r="AH9" s="60">
        <f>COUNTIF(理科!AK16,1)*理科!$AK$10</f>
        <v>0</v>
      </c>
      <c r="AI9" s="60">
        <f>COUNTIF(理科!AL16,1)*理科!$AL$10</f>
        <v>0</v>
      </c>
      <c r="AJ9" s="61">
        <f>COUNTIF(理科!AM16,1)*理科!$AM$10</f>
        <v>0</v>
      </c>
      <c r="AK9" s="62">
        <f>COUNTIF(理科!AN16,1)*理科!$AN$10</f>
        <v>0</v>
      </c>
      <c r="AL9" s="60">
        <f>COUNTIF(理科!AO16,1)*理科!$AO$10</f>
        <v>0</v>
      </c>
      <c r="AM9" s="60">
        <f>COUNTIF(理科!AP16,1)*理科!$AP$10</f>
        <v>0</v>
      </c>
      <c r="AN9" s="60">
        <f>COUNTIF(理科!AQ16,1)*理科!$AQ$10</f>
        <v>0</v>
      </c>
      <c r="AO9" s="61">
        <f>COUNTIF(理科!AR16,1)*理科!$AR$10</f>
        <v>0</v>
      </c>
      <c r="AP9" s="62">
        <f>COUNTIF(理科!AS16,1)*理科!$AS$10</f>
        <v>0</v>
      </c>
      <c r="AQ9" s="60">
        <f>COUNTIF(理科!AT16,1)*理科!$AT$10</f>
        <v>0</v>
      </c>
      <c r="AR9" s="60">
        <f>COUNTIF(理科!AU16,1)*理科!$AU$10</f>
        <v>0</v>
      </c>
      <c r="AS9" s="60">
        <f>COUNTIF(理科!AV16,1)*理科!$AV$10</f>
        <v>0</v>
      </c>
      <c r="AT9" s="61">
        <f>COUNTIF(理科!AW16,1)*理科!$AW$10</f>
        <v>0</v>
      </c>
      <c r="AU9" s="62">
        <f>COUNTIF(理科!AX16,1)*理科!$AX$10</f>
        <v>0</v>
      </c>
      <c r="AV9" s="60">
        <f>COUNTIF(理科!AY16,1)*理科!$AY$10</f>
        <v>0</v>
      </c>
      <c r="AW9" s="60">
        <f>COUNTIF(理科!AZ16,1)*理科!$AZ$10</f>
        <v>0</v>
      </c>
      <c r="AX9" s="60">
        <f>COUNTIF(理科!BA16,1)*理科!$BA$10</f>
        <v>0</v>
      </c>
      <c r="AY9" s="61">
        <f>COUNTIF(理科!BB16,1)*理科!$BB$10</f>
        <v>0</v>
      </c>
      <c r="AZ9" s="390">
        <f t="shared" si="0"/>
        <v>0</v>
      </c>
      <c r="BA9" s="120"/>
      <c r="BC9" s="7" t="s">
        <v>59</v>
      </c>
      <c r="BD9" s="723">
        <f>理科!J58</f>
        <v>0</v>
      </c>
      <c r="BF9" s="7" t="s">
        <v>59</v>
      </c>
      <c r="BG9" s="720">
        <v>61.3</v>
      </c>
      <c r="BI9" s="460">
        <v>6</v>
      </c>
      <c r="BJ9" s="813">
        <v>2</v>
      </c>
      <c r="BK9" s="822" t="s">
        <v>212</v>
      </c>
      <c r="BL9" s="401" t="s">
        <v>263</v>
      </c>
      <c r="BM9" s="749" t="s">
        <v>355</v>
      </c>
    </row>
    <row r="10" spans="1:67" ht="50.25" customHeight="1" x14ac:dyDescent="0.15">
      <c r="A10" s="309">
        <v>7</v>
      </c>
      <c r="B10" s="138">
        <f>COUNTIF(理科!E17,1)*理科!$E$10</f>
        <v>0</v>
      </c>
      <c r="C10" s="139">
        <f>COUNTIF(理科!F17,1)*理科!$F$10</f>
        <v>0</v>
      </c>
      <c r="D10" s="139">
        <f>COUNTIF(理科!G17,1)*理科!$G$10</f>
        <v>0</v>
      </c>
      <c r="E10" s="139">
        <f>COUNTIF(理科!H17,1)*理科!$H$10</f>
        <v>0</v>
      </c>
      <c r="F10" s="140">
        <f>COUNTIF(理科!I17,1)*理科!$I$10</f>
        <v>0</v>
      </c>
      <c r="G10" s="141">
        <f>COUNTIF(理科!J17,1)*理科!$J$10</f>
        <v>0</v>
      </c>
      <c r="H10" s="139">
        <f>COUNTIF(理科!K17,1)*理科!$K$10</f>
        <v>0</v>
      </c>
      <c r="I10" s="139">
        <f>COUNTIF(理科!L17,1)*理科!$L$10</f>
        <v>0</v>
      </c>
      <c r="J10" s="139">
        <f>COUNTIF(理科!M17,1)*理科!$M$10</f>
        <v>0</v>
      </c>
      <c r="K10" s="140">
        <f>COUNTIF(理科!N17,1)*理科!$N$10</f>
        <v>0</v>
      </c>
      <c r="L10" s="141">
        <f>COUNTIF(理科!O17,1)*理科!$O$10</f>
        <v>0</v>
      </c>
      <c r="M10" s="139">
        <f>COUNTIF(理科!P17,1)*理科!$P$10</f>
        <v>0</v>
      </c>
      <c r="N10" s="139">
        <f>COUNTIF(理科!Q17,1)*理科!$Q$10</f>
        <v>0</v>
      </c>
      <c r="O10" s="139">
        <f>COUNTIF(理科!R17,1)*理科!$R$10</f>
        <v>0</v>
      </c>
      <c r="P10" s="140">
        <f>COUNTIF(理科!S17,1)*理科!$S$10</f>
        <v>0</v>
      </c>
      <c r="Q10" s="141">
        <f>COUNTIF(理科!T17,1)*理科!$T$10</f>
        <v>0</v>
      </c>
      <c r="R10" s="139">
        <f>COUNTIF(理科!U17,1)*理科!$U$10</f>
        <v>0</v>
      </c>
      <c r="S10" s="139">
        <f>COUNTIF(理科!V17,1)*理科!$V$10</f>
        <v>0</v>
      </c>
      <c r="T10" s="139">
        <f>COUNTIF(理科!W17,1)*理科!$W$10</f>
        <v>0</v>
      </c>
      <c r="U10" s="140">
        <f>COUNTIF(理科!X17,1)*理科!$X$10</f>
        <v>0</v>
      </c>
      <c r="V10" s="141">
        <f>COUNTIF(理科!Y17,1)*理科!$Y$10</f>
        <v>0</v>
      </c>
      <c r="W10" s="139">
        <f>COUNTIF(理科!Z17,1)*理科!$Z$10</f>
        <v>0</v>
      </c>
      <c r="X10" s="139">
        <f>COUNTIF(理科!AA17,1)*理科!$AA$10</f>
        <v>0</v>
      </c>
      <c r="Y10" s="139">
        <f>COUNTIF(理科!AB17,1)*理科!$AB$10</f>
        <v>0</v>
      </c>
      <c r="Z10" s="140">
        <f>COUNTIF(理科!AC17,1)*理科!$AC$10</f>
        <v>0</v>
      </c>
      <c r="AA10" s="141">
        <f>COUNTIF(理科!AD17,1)*理科!$AD$10</f>
        <v>0</v>
      </c>
      <c r="AB10" s="139">
        <f>COUNTIF(理科!AE17,1)*理科!$AE$10</f>
        <v>0</v>
      </c>
      <c r="AC10" s="139">
        <f>COUNTIF(理科!AF17,1)*理科!$AF$10</f>
        <v>0</v>
      </c>
      <c r="AD10" s="139">
        <f>COUNTIF(理科!AG17,1)*理科!$AG$10</f>
        <v>0</v>
      </c>
      <c r="AE10" s="140">
        <f>COUNTIF(理科!AH17,1)*理科!$AH$10</f>
        <v>0</v>
      </c>
      <c r="AF10" s="141">
        <f>COUNTIF(理科!AI17,1)*理科!$AI$10</f>
        <v>0</v>
      </c>
      <c r="AG10" s="139">
        <f>COUNTIF(理科!AJ17,1)*理科!$AJ$10</f>
        <v>0</v>
      </c>
      <c r="AH10" s="139">
        <f>COUNTIF(理科!AK17,1)*理科!$AK$10</f>
        <v>0</v>
      </c>
      <c r="AI10" s="139">
        <f>COUNTIF(理科!AL17,1)*理科!$AL$10</f>
        <v>0</v>
      </c>
      <c r="AJ10" s="140">
        <f>COUNTIF(理科!AM17,1)*理科!$AM$10</f>
        <v>0</v>
      </c>
      <c r="AK10" s="141">
        <f>COUNTIF(理科!AN17,1)*理科!$AN$10</f>
        <v>0</v>
      </c>
      <c r="AL10" s="139">
        <f>COUNTIF(理科!AO17,1)*理科!$AO$10</f>
        <v>0</v>
      </c>
      <c r="AM10" s="139">
        <f>COUNTIF(理科!AP17,1)*理科!$AP$10</f>
        <v>0</v>
      </c>
      <c r="AN10" s="139">
        <f>COUNTIF(理科!AQ17,1)*理科!$AQ$10</f>
        <v>0</v>
      </c>
      <c r="AO10" s="140">
        <f>COUNTIF(理科!AR17,1)*理科!$AR$10</f>
        <v>0</v>
      </c>
      <c r="AP10" s="141">
        <f>COUNTIF(理科!AS17,1)*理科!$AS$10</f>
        <v>0</v>
      </c>
      <c r="AQ10" s="139">
        <f>COUNTIF(理科!AT17,1)*理科!$AT$10</f>
        <v>0</v>
      </c>
      <c r="AR10" s="139">
        <f>COUNTIF(理科!AU17,1)*理科!$AU$10</f>
        <v>0</v>
      </c>
      <c r="AS10" s="139">
        <f>COUNTIF(理科!AV17,1)*理科!$AV$10</f>
        <v>0</v>
      </c>
      <c r="AT10" s="140">
        <f>COUNTIF(理科!AW17,1)*理科!$AW$10</f>
        <v>0</v>
      </c>
      <c r="AU10" s="141">
        <f>COUNTIF(理科!AX17,1)*理科!$AX$10</f>
        <v>0</v>
      </c>
      <c r="AV10" s="139">
        <f>COUNTIF(理科!AY17,1)*理科!$AY$10</f>
        <v>0</v>
      </c>
      <c r="AW10" s="139">
        <f>COUNTIF(理科!AZ17,1)*理科!$AZ$10</f>
        <v>0</v>
      </c>
      <c r="AX10" s="139">
        <f>COUNTIF(理科!BA17,1)*理科!$BA$10</f>
        <v>0</v>
      </c>
      <c r="AY10" s="140">
        <f>COUNTIF(理科!BB17,1)*理科!$BB$10</f>
        <v>0</v>
      </c>
      <c r="AZ10" s="392">
        <f t="shared" si="0"/>
        <v>0</v>
      </c>
      <c r="BA10" s="120"/>
      <c r="BC10" s="7" t="s">
        <v>60</v>
      </c>
      <c r="BD10" s="723">
        <f>理科!K58</f>
        <v>0</v>
      </c>
      <c r="BF10" s="7" t="s">
        <v>60</v>
      </c>
      <c r="BG10" s="720">
        <v>72</v>
      </c>
      <c r="BI10" s="460">
        <v>7</v>
      </c>
      <c r="BJ10" s="813">
        <v>2</v>
      </c>
      <c r="BK10" s="822" t="s">
        <v>218</v>
      </c>
      <c r="BL10" s="401" t="s">
        <v>263</v>
      </c>
      <c r="BM10" s="748" t="s">
        <v>356</v>
      </c>
    </row>
    <row r="11" spans="1:67" ht="50.25" customHeight="1" thickBot="1" x14ac:dyDescent="0.2">
      <c r="A11" s="311">
        <v>8</v>
      </c>
      <c r="B11" s="63">
        <f>COUNTIF(理科!E18,1)*理科!$E$10</f>
        <v>0</v>
      </c>
      <c r="C11" s="142">
        <f>COUNTIF(理科!F18,1)*理科!$F$10</f>
        <v>0</v>
      </c>
      <c r="D11" s="142">
        <f>COUNTIF(理科!G18,1)*理科!$G$10</f>
        <v>0</v>
      </c>
      <c r="E11" s="142">
        <f>COUNTIF(理科!H18,1)*理科!$H$10</f>
        <v>0</v>
      </c>
      <c r="F11" s="144">
        <f>COUNTIF(理科!I18,1)*理科!$I$10</f>
        <v>0</v>
      </c>
      <c r="G11" s="143">
        <f>COUNTIF(理科!J18,1)*理科!$J$10</f>
        <v>0</v>
      </c>
      <c r="H11" s="142">
        <f>COUNTIF(理科!K18,1)*理科!$K$10</f>
        <v>0</v>
      </c>
      <c r="I11" s="142">
        <f>COUNTIF(理科!L18,1)*理科!$L$10</f>
        <v>0</v>
      </c>
      <c r="J11" s="142">
        <f>COUNTIF(理科!M18,1)*理科!$M$10</f>
        <v>0</v>
      </c>
      <c r="K11" s="144">
        <f>COUNTIF(理科!N18,1)*理科!$N$10</f>
        <v>0</v>
      </c>
      <c r="L11" s="143">
        <f>COUNTIF(理科!O18,1)*理科!$O$10</f>
        <v>0</v>
      </c>
      <c r="M11" s="142">
        <f>COUNTIF(理科!P18,1)*理科!$P$10</f>
        <v>0</v>
      </c>
      <c r="N11" s="142">
        <f>COUNTIF(理科!Q18,1)*理科!$Q$10</f>
        <v>0</v>
      </c>
      <c r="O11" s="142">
        <f>COUNTIF(理科!R18,1)*理科!$R$10</f>
        <v>0</v>
      </c>
      <c r="P11" s="144">
        <f>COUNTIF(理科!S18,1)*理科!$S$10</f>
        <v>0</v>
      </c>
      <c r="Q11" s="143">
        <f>COUNTIF(理科!T18,1)*理科!$T$10</f>
        <v>0</v>
      </c>
      <c r="R11" s="142">
        <f>COUNTIF(理科!U18,1)*理科!$U$10</f>
        <v>0</v>
      </c>
      <c r="S11" s="142">
        <f>COUNTIF(理科!V18,1)*理科!$V$10</f>
        <v>0</v>
      </c>
      <c r="T11" s="142">
        <f>COUNTIF(理科!W18,1)*理科!$W$10</f>
        <v>0</v>
      </c>
      <c r="U11" s="144">
        <f>COUNTIF(理科!X18,1)*理科!$X$10</f>
        <v>0</v>
      </c>
      <c r="V11" s="143">
        <f>COUNTIF(理科!Y18,1)*理科!$Y$10</f>
        <v>0</v>
      </c>
      <c r="W11" s="142">
        <f>COUNTIF(理科!Z18,1)*理科!$Z$10</f>
        <v>0</v>
      </c>
      <c r="X11" s="142">
        <f>COUNTIF(理科!AA18,1)*理科!$AA$10</f>
        <v>0</v>
      </c>
      <c r="Y11" s="142">
        <f>COUNTIF(理科!AB18,1)*理科!$AB$10</f>
        <v>0</v>
      </c>
      <c r="Z11" s="144">
        <f>COUNTIF(理科!AC18,1)*理科!$AC$10</f>
        <v>0</v>
      </c>
      <c r="AA11" s="143">
        <f>COUNTIF(理科!AD18,1)*理科!$AD$10</f>
        <v>0</v>
      </c>
      <c r="AB11" s="142">
        <f>COUNTIF(理科!AE18,1)*理科!$AE$10</f>
        <v>0</v>
      </c>
      <c r="AC11" s="142">
        <f>COUNTIF(理科!AF18,1)*理科!$AF$10</f>
        <v>0</v>
      </c>
      <c r="AD11" s="142">
        <f>COUNTIF(理科!AG18,1)*理科!$AG$10</f>
        <v>0</v>
      </c>
      <c r="AE11" s="144">
        <f>COUNTIF(理科!AH18,1)*理科!$AH$10</f>
        <v>0</v>
      </c>
      <c r="AF11" s="143">
        <f>COUNTIF(理科!AI18,1)*理科!$AI$10</f>
        <v>0</v>
      </c>
      <c r="AG11" s="142">
        <f>COUNTIF(理科!AJ18,1)*理科!$AJ$10</f>
        <v>0</v>
      </c>
      <c r="AH11" s="142">
        <f>COUNTIF(理科!AK18,1)*理科!$AK$10</f>
        <v>0</v>
      </c>
      <c r="AI11" s="142">
        <f>COUNTIF(理科!AL18,1)*理科!$AL$10</f>
        <v>0</v>
      </c>
      <c r="AJ11" s="144">
        <f>COUNTIF(理科!AM18,1)*理科!$AM$10</f>
        <v>0</v>
      </c>
      <c r="AK11" s="143">
        <f>COUNTIF(理科!AN18,1)*理科!$AN$10</f>
        <v>0</v>
      </c>
      <c r="AL11" s="142">
        <f>COUNTIF(理科!AO18,1)*理科!$AO$10</f>
        <v>0</v>
      </c>
      <c r="AM11" s="142">
        <f>COUNTIF(理科!AP18,1)*理科!$AP$10</f>
        <v>0</v>
      </c>
      <c r="AN11" s="142">
        <f>COUNTIF(理科!AQ18,1)*理科!$AQ$10</f>
        <v>0</v>
      </c>
      <c r="AO11" s="144">
        <f>COUNTIF(理科!AR18,1)*理科!$AR$10</f>
        <v>0</v>
      </c>
      <c r="AP11" s="143">
        <f>COUNTIF(理科!AS18,1)*理科!$AS$10</f>
        <v>0</v>
      </c>
      <c r="AQ11" s="142">
        <f>COUNTIF(理科!AT18,1)*理科!$AT$10</f>
        <v>0</v>
      </c>
      <c r="AR11" s="142">
        <f>COUNTIF(理科!AU18,1)*理科!$AU$10</f>
        <v>0</v>
      </c>
      <c r="AS11" s="142">
        <f>COUNTIF(理科!AV18,1)*理科!$AV$10</f>
        <v>0</v>
      </c>
      <c r="AT11" s="144">
        <f>COUNTIF(理科!AW18,1)*理科!$AW$10</f>
        <v>0</v>
      </c>
      <c r="AU11" s="143">
        <f>COUNTIF(理科!AX18,1)*理科!$AX$10</f>
        <v>0</v>
      </c>
      <c r="AV11" s="142">
        <f>COUNTIF(理科!AY18,1)*理科!$AY$10</f>
        <v>0</v>
      </c>
      <c r="AW11" s="142">
        <f>COUNTIF(理科!AZ18,1)*理科!$AZ$10</f>
        <v>0</v>
      </c>
      <c r="AX11" s="142">
        <f>COUNTIF(理科!BA18,1)*理科!$BA$10</f>
        <v>0</v>
      </c>
      <c r="AY11" s="64">
        <f>COUNTIF(理科!BB18,1)*理科!$BB$10</f>
        <v>0</v>
      </c>
      <c r="AZ11" s="393">
        <f t="shared" si="0"/>
        <v>0</v>
      </c>
      <c r="BA11" s="120"/>
      <c r="BC11" s="7" t="s">
        <v>61</v>
      </c>
      <c r="BD11" s="723">
        <f>理科!L58</f>
        <v>0</v>
      </c>
      <c r="BF11" s="7" t="s">
        <v>61</v>
      </c>
      <c r="BG11" s="720">
        <v>79.600000000000009</v>
      </c>
      <c r="BI11" s="460">
        <v>8</v>
      </c>
      <c r="BJ11" s="813">
        <v>3</v>
      </c>
      <c r="BK11" s="822"/>
      <c r="BL11" s="401" t="s">
        <v>349</v>
      </c>
      <c r="BM11" s="748" t="s">
        <v>357</v>
      </c>
    </row>
    <row r="12" spans="1:67" ht="50.25" customHeight="1" x14ac:dyDescent="0.15">
      <c r="A12" s="114">
        <v>9</v>
      </c>
      <c r="B12" s="54">
        <f>COUNTIF(理科!E19,1)*理科!$E$10</f>
        <v>0</v>
      </c>
      <c r="C12" s="55">
        <f>COUNTIF(理科!F19,1)*理科!$F$10</f>
        <v>0</v>
      </c>
      <c r="D12" s="55">
        <f>COUNTIF(理科!G19,1)*理科!$G$10</f>
        <v>0</v>
      </c>
      <c r="E12" s="55">
        <f>COUNTIF(理科!H19,1)*理科!$H$10</f>
        <v>0</v>
      </c>
      <c r="F12" s="57">
        <f>COUNTIF(理科!I19,1)*理科!$I$10</f>
        <v>0</v>
      </c>
      <c r="G12" s="58">
        <f>COUNTIF(理科!J19,1)*理科!$J$10</f>
        <v>0</v>
      </c>
      <c r="H12" s="55">
        <f>COUNTIF(理科!K19,1)*理科!$K$10</f>
        <v>0</v>
      </c>
      <c r="I12" s="55">
        <f>COUNTIF(理科!L19,1)*理科!$L$10</f>
        <v>0</v>
      </c>
      <c r="J12" s="55">
        <f>COUNTIF(理科!M19,1)*理科!$M$10</f>
        <v>0</v>
      </c>
      <c r="K12" s="57">
        <f>COUNTIF(理科!N19,1)*理科!$N$10</f>
        <v>0</v>
      </c>
      <c r="L12" s="58">
        <f>COUNTIF(理科!O19,1)*理科!$O$10</f>
        <v>0</v>
      </c>
      <c r="M12" s="55">
        <f>COUNTIF(理科!P19,1)*理科!$P$10</f>
        <v>0</v>
      </c>
      <c r="N12" s="55">
        <f>COUNTIF(理科!Q19,1)*理科!$Q$10</f>
        <v>0</v>
      </c>
      <c r="O12" s="55">
        <f>COUNTIF(理科!R19,1)*理科!$R$10</f>
        <v>0</v>
      </c>
      <c r="P12" s="57">
        <f>COUNTIF(理科!S19,1)*理科!$S$10</f>
        <v>0</v>
      </c>
      <c r="Q12" s="58">
        <f>COUNTIF(理科!T19,1)*理科!$T$10</f>
        <v>0</v>
      </c>
      <c r="R12" s="55">
        <f>COUNTIF(理科!U19,1)*理科!$U$10</f>
        <v>0</v>
      </c>
      <c r="S12" s="55">
        <f>COUNTIF(理科!V19,1)*理科!$V$10</f>
        <v>0</v>
      </c>
      <c r="T12" s="55">
        <f>COUNTIF(理科!W19,1)*理科!$W$10</f>
        <v>0</v>
      </c>
      <c r="U12" s="57">
        <f>COUNTIF(理科!X19,1)*理科!$X$10</f>
        <v>0</v>
      </c>
      <c r="V12" s="58">
        <f>COUNTIF(理科!Y19,1)*理科!$Y$10</f>
        <v>0</v>
      </c>
      <c r="W12" s="55">
        <f>COUNTIF(理科!Z19,1)*理科!$Z$10</f>
        <v>0</v>
      </c>
      <c r="X12" s="55">
        <f>COUNTIF(理科!AA19,1)*理科!$AA$10</f>
        <v>0</v>
      </c>
      <c r="Y12" s="55">
        <f>COUNTIF(理科!AB19,1)*理科!$AB$10</f>
        <v>0</v>
      </c>
      <c r="Z12" s="57">
        <f>COUNTIF(理科!AC19,1)*理科!$AC$10</f>
        <v>0</v>
      </c>
      <c r="AA12" s="58">
        <f>COUNTIF(理科!AD19,1)*理科!$AD$10</f>
        <v>0</v>
      </c>
      <c r="AB12" s="55">
        <f>COUNTIF(理科!AE19,1)*理科!$AE$10</f>
        <v>0</v>
      </c>
      <c r="AC12" s="55">
        <f>COUNTIF(理科!AF19,1)*理科!$AF$10</f>
        <v>0</v>
      </c>
      <c r="AD12" s="55">
        <f>COUNTIF(理科!AG19,1)*理科!$AG$10</f>
        <v>0</v>
      </c>
      <c r="AE12" s="57">
        <f>COUNTIF(理科!AH19,1)*理科!$AH$10</f>
        <v>0</v>
      </c>
      <c r="AF12" s="58">
        <f>COUNTIF(理科!AI19,1)*理科!$AI$10</f>
        <v>0</v>
      </c>
      <c r="AG12" s="55">
        <f>COUNTIF(理科!AJ19,1)*理科!$AJ$10</f>
        <v>0</v>
      </c>
      <c r="AH12" s="55">
        <f>COUNTIF(理科!AK19,1)*理科!$AK$10</f>
        <v>0</v>
      </c>
      <c r="AI12" s="55">
        <f>COUNTIF(理科!AL19,1)*理科!$AL$10</f>
        <v>0</v>
      </c>
      <c r="AJ12" s="57">
        <f>COUNTIF(理科!AM19,1)*理科!$AM$10</f>
        <v>0</v>
      </c>
      <c r="AK12" s="58">
        <f>COUNTIF(理科!AN19,1)*理科!$AN$10</f>
        <v>0</v>
      </c>
      <c r="AL12" s="55">
        <f>COUNTIF(理科!AO19,1)*理科!$AO$10</f>
        <v>0</v>
      </c>
      <c r="AM12" s="55">
        <f>COUNTIF(理科!AP19,1)*理科!$AP$10</f>
        <v>0</v>
      </c>
      <c r="AN12" s="55">
        <f>COUNTIF(理科!AQ19,1)*理科!$AQ$10</f>
        <v>0</v>
      </c>
      <c r="AO12" s="57">
        <f>COUNTIF(理科!AR19,1)*理科!$AR$10</f>
        <v>0</v>
      </c>
      <c r="AP12" s="58">
        <f>COUNTIF(理科!AS19,1)*理科!$AS$10</f>
        <v>0</v>
      </c>
      <c r="AQ12" s="55">
        <f>COUNTIF(理科!AT19,1)*理科!$AT$10</f>
        <v>0</v>
      </c>
      <c r="AR12" s="55">
        <f>COUNTIF(理科!AU19,1)*理科!$AU$10</f>
        <v>0</v>
      </c>
      <c r="AS12" s="55">
        <f>COUNTIF(理科!AV19,1)*理科!$AV$10</f>
        <v>0</v>
      </c>
      <c r="AT12" s="57">
        <f>COUNTIF(理科!AW19,1)*理科!$AW$10</f>
        <v>0</v>
      </c>
      <c r="AU12" s="58">
        <f>COUNTIF(理科!AX19,1)*理科!$AX$10</f>
        <v>0</v>
      </c>
      <c r="AV12" s="55">
        <f>COUNTIF(理科!AY19,1)*理科!$AY$10</f>
        <v>0</v>
      </c>
      <c r="AW12" s="55">
        <f>COUNTIF(理科!AZ19,1)*理科!$AZ$10</f>
        <v>0</v>
      </c>
      <c r="AX12" s="55">
        <f>COUNTIF(理科!BA19,1)*理科!$BA$10</f>
        <v>0</v>
      </c>
      <c r="AY12" s="56">
        <f>COUNTIF(理科!BB19,1)*理科!$BB$10</f>
        <v>0</v>
      </c>
      <c r="AZ12" s="389">
        <f t="shared" si="0"/>
        <v>0</v>
      </c>
      <c r="BA12" s="120"/>
      <c r="BC12" s="7" t="s">
        <v>62</v>
      </c>
      <c r="BD12" s="723">
        <f>理科!M58</f>
        <v>0</v>
      </c>
      <c r="BF12" s="7" t="s">
        <v>62</v>
      </c>
      <c r="BG12" s="720">
        <v>48.6</v>
      </c>
      <c r="BI12" s="460">
        <v>9</v>
      </c>
      <c r="BJ12" s="813">
        <v>4</v>
      </c>
      <c r="BK12" s="822" t="s">
        <v>211</v>
      </c>
      <c r="BL12" s="401" t="s">
        <v>349</v>
      </c>
      <c r="BM12" s="748" t="s">
        <v>358</v>
      </c>
    </row>
    <row r="13" spans="1:67" ht="50.25" customHeight="1" thickBot="1" x14ac:dyDescent="0.2">
      <c r="A13" s="307">
        <v>10</v>
      </c>
      <c r="B13" s="59">
        <f>COUNTIF(理科!E20,1)*理科!$E$10</f>
        <v>0</v>
      </c>
      <c r="C13" s="60">
        <f>COUNTIF(理科!F20,1)*理科!$F$10</f>
        <v>0</v>
      </c>
      <c r="D13" s="60">
        <f>COUNTIF(理科!G20,1)*理科!$G$10</f>
        <v>0</v>
      </c>
      <c r="E13" s="60">
        <f>COUNTIF(理科!H20,1)*理科!$H$10</f>
        <v>0</v>
      </c>
      <c r="F13" s="61">
        <f>COUNTIF(理科!I20,1)*理科!$I$10</f>
        <v>0</v>
      </c>
      <c r="G13" s="62">
        <f>COUNTIF(理科!J20,1)*理科!$J$10</f>
        <v>0</v>
      </c>
      <c r="H13" s="60">
        <f>COUNTIF(理科!K20,1)*理科!$K$10</f>
        <v>0</v>
      </c>
      <c r="I13" s="60">
        <f>COUNTIF(理科!L20,1)*理科!$L$10</f>
        <v>0</v>
      </c>
      <c r="J13" s="60">
        <f>COUNTIF(理科!M20,1)*理科!$M$10</f>
        <v>0</v>
      </c>
      <c r="K13" s="61">
        <f>COUNTIF(理科!N20,1)*理科!$N$10</f>
        <v>0</v>
      </c>
      <c r="L13" s="62">
        <f>COUNTIF(理科!O20,1)*理科!$O$10</f>
        <v>0</v>
      </c>
      <c r="M13" s="60">
        <f>COUNTIF(理科!P20,1)*理科!$P$10</f>
        <v>0</v>
      </c>
      <c r="N13" s="60">
        <f>COUNTIF(理科!Q20,1)*理科!$Q$10</f>
        <v>0</v>
      </c>
      <c r="O13" s="60">
        <f>COUNTIF(理科!R20,1)*理科!$R$10</f>
        <v>0</v>
      </c>
      <c r="P13" s="61">
        <f>COUNTIF(理科!S20,1)*理科!$S$10</f>
        <v>0</v>
      </c>
      <c r="Q13" s="62">
        <f>COUNTIF(理科!T20,1)*理科!$T$10</f>
        <v>0</v>
      </c>
      <c r="R13" s="60">
        <f>COUNTIF(理科!U20,1)*理科!$U$10</f>
        <v>0</v>
      </c>
      <c r="S13" s="60">
        <f>COUNTIF(理科!V20,1)*理科!$V$10</f>
        <v>0</v>
      </c>
      <c r="T13" s="60">
        <f>COUNTIF(理科!W20,1)*理科!$W$10</f>
        <v>0</v>
      </c>
      <c r="U13" s="61">
        <f>COUNTIF(理科!X20,1)*理科!$X$10</f>
        <v>0</v>
      </c>
      <c r="V13" s="62">
        <f>COUNTIF(理科!Y20,1)*理科!$Y$10</f>
        <v>0</v>
      </c>
      <c r="W13" s="60">
        <f>COUNTIF(理科!Z20,1)*理科!$Z$10</f>
        <v>0</v>
      </c>
      <c r="X13" s="60">
        <f>COUNTIF(理科!AA20,1)*理科!$AA$10</f>
        <v>0</v>
      </c>
      <c r="Y13" s="60">
        <f>COUNTIF(理科!AB20,1)*理科!$AB$10</f>
        <v>0</v>
      </c>
      <c r="Z13" s="61">
        <f>COUNTIF(理科!AC20,1)*理科!$AC$10</f>
        <v>0</v>
      </c>
      <c r="AA13" s="62">
        <f>COUNTIF(理科!AD20,1)*理科!$AD$10</f>
        <v>0</v>
      </c>
      <c r="AB13" s="60">
        <f>COUNTIF(理科!AE20,1)*理科!$AE$10</f>
        <v>0</v>
      </c>
      <c r="AC13" s="60">
        <f>COUNTIF(理科!AF20,1)*理科!$AF$10</f>
        <v>0</v>
      </c>
      <c r="AD13" s="60">
        <f>COUNTIF(理科!AG20,1)*理科!$AG$10</f>
        <v>0</v>
      </c>
      <c r="AE13" s="61">
        <f>COUNTIF(理科!AH20,1)*理科!$AH$10</f>
        <v>0</v>
      </c>
      <c r="AF13" s="62">
        <f>COUNTIF(理科!AI20,1)*理科!$AI$10</f>
        <v>0</v>
      </c>
      <c r="AG13" s="60">
        <f>COUNTIF(理科!AJ20,1)*理科!$AJ$10</f>
        <v>0</v>
      </c>
      <c r="AH13" s="60">
        <f>COUNTIF(理科!AK20,1)*理科!$AK$10</f>
        <v>0</v>
      </c>
      <c r="AI13" s="60">
        <f>COUNTIF(理科!AL20,1)*理科!$AL$10</f>
        <v>0</v>
      </c>
      <c r="AJ13" s="61">
        <f>COUNTIF(理科!AM20,1)*理科!$AM$10</f>
        <v>0</v>
      </c>
      <c r="AK13" s="62">
        <f>COUNTIF(理科!AN20,1)*理科!$AN$10</f>
        <v>0</v>
      </c>
      <c r="AL13" s="60">
        <f>COUNTIF(理科!AO20,1)*理科!$AO$10</f>
        <v>0</v>
      </c>
      <c r="AM13" s="60">
        <f>COUNTIF(理科!AP20,1)*理科!$AP$10</f>
        <v>0</v>
      </c>
      <c r="AN13" s="60">
        <f>COUNTIF(理科!AQ20,1)*理科!$AQ$10</f>
        <v>0</v>
      </c>
      <c r="AO13" s="61">
        <f>COUNTIF(理科!AR20,1)*理科!$AR$10</f>
        <v>0</v>
      </c>
      <c r="AP13" s="62">
        <f>COUNTIF(理科!AS20,1)*理科!$AS$10</f>
        <v>0</v>
      </c>
      <c r="AQ13" s="60">
        <f>COUNTIF(理科!AT20,1)*理科!$AT$10</f>
        <v>0</v>
      </c>
      <c r="AR13" s="60">
        <f>COUNTIF(理科!AU20,1)*理科!$AU$10</f>
        <v>0</v>
      </c>
      <c r="AS13" s="60">
        <f>COUNTIF(理科!AV20,1)*理科!$AV$10</f>
        <v>0</v>
      </c>
      <c r="AT13" s="61">
        <f>COUNTIF(理科!AW20,1)*理科!$AW$10</f>
        <v>0</v>
      </c>
      <c r="AU13" s="62">
        <f>COUNTIF(理科!AX20,1)*理科!$AX$10</f>
        <v>0</v>
      </c>
      <c r="AV13" s="60">
        <f>COUNTIF(理科!AY20,1)*理科!$AY$10</f>
        <v>0</v>
      </c>
      <c r="AW13" s="60">
        <f>COUNTIF(理科!AZ20,1)*理科!$AZ$10</f>
        <v>0</v>
      </c>
      <c r="AX13" s="60">
        <f>COUNTIF(理科!BA20,1)*理科!$BA$10</f>
        <v>0</v>
      </c>
      <c r="AY13" s="61">
        <f>COUNTIF(理科!BB20,1)*理科!$BB$10</f>
        <v>0</v>
      </c>
      <c r="AZ13" s="392">
        <f t="shared" si="0"/>
        <v>0</v>
      </c>
      <c r="BA13" s="120"/>
      <c r="BC13" s="7" t="s">
        <v>63</v>
      </c>
      <c r="BD13" s="723">
        <f>理科!N58</f>
        <v>0</v>
      </c>
      <c r="BF13" s="7" t="s">
        <v>63</v>
      </c>
      <c r="BG13" s="720">
        <v>66.3</v>
      </c>
      <c r="BI13" s="460">
        <v>10</v>
      </c>
      <c r="BJ13" s="822">
        <v>4</v>
      </c>
      <c r="BK13" s="822" t="s">
        <v>212</v>
      </c>
      <c r="BL13" s="401" t="s">
        <v>349</v>
      </c>
      <c r="BM13" s="748" t="s">
        <v>359</v>
      </c>
    </row>
    <row r="14" spans="1:67" ht="50.25" customHeight="1" x14ac:dyDescent="0.15">
      <c r="A14" s="309">
        <v>11</v>
      </c>
      <c r="B14" s="138">
        <f>COUNTIF(理科!E21,1)*理科!$E$10</f>
        <v>0</v>
      </c>
      <c r="C14" s="139">
        <f>COUNTIF(理科!F21,1)*理科!$F$10</f>
        <v>0</v>
      </c>
      <c r="D14" s="139">
        <f>COUNTIF(理科!G21,1)*理科!$G$10</f>
        <v>0</v>
      </c>
      <c r="E14" s="139">
        <f>COUNTIF(理科!H21,1)*理科!$H$10</f>
        <v>0</v>
      </c>
      <c r="F14" s="140">
        <f>COUNTIF(理科!I21,1)*理科!$I$10</f>
        <v>0</v>
      </c>
      <c r="G14" s="141">
        <f>COUNTIF(理科!J21,1)*理科!$J$10</f>
        <v>0</v>
      </c>
      <c r="H14" s="139">
        <f>COUNTIF(理科!K21,1)*理科!$K$10</f>
        <v>0</v>
      </c>
      <c r="I14" s="139">
        <f>COUNTIF(理科!L21,1)*理科!$L$10</f>
        <v>0</v>
      </c>
      <c r="J14" s="139">
        <f>COUNTIF(理科!M21,1)*理科!$M$10</f>
        <v>0</v>
      </c>
      <c r="K14" s="140">
        <f>COUNTIF(理科!N21,1)*理科!$N$10</f>
        <v>0</v>
      </c>
      <c r="L14" s="141">
        <f>COUNTIF(理科!O21,1)*理科!$O$10</f>
        <v>0</v>
      </c>
      <c r="M14" s="139">
        <f>COUNTIF(理科!P21,1)*理科!$P$10</f>
        <v>0</v>
      </c>
      <c r="N14" s="139">
        <f>COUNTIF(理科!Q21,1)*理科!$Q$10</f>
        <v>0</v>
      </c>
      <c r="O14" s="139">
        <f>COUNTIF(理科!R21,1)*理科!$R$10</f>
        <v>0</v>
      </c>
      <c r="P14" s="140">
        <f>COUNTIF(理科!S21,1)*理科!$S$10</f>
        <v>0</v>
      </c>
      <c r="Q14" s="141">
        <f>COUNTIF(理科!T21,1)*理科!$T$10</f>
        <v>0</v>
      </c>
      <c r="R14" s="139">
        <f>COUNTIF(理科!U21,1)*理科!$U$10</f>
        <v>0</v>
      </c>
      <c r="S14" s="139">
        <f>COUNTIF(理科!V21,1)*理科!$V$10</f>
        <v>0</v>
      </c>
      <c r="T14" s="139">
        <f>COUNTIF(理科!W21,1)*理科!$W$10</f>
        <v>0</v>
      </c>
      <c r="U14" s="140">
        <f>COUNTIF(理科!X21,1)*理科!$X$10</f>
        <v>0</v>
      </c>
      <c r="V14" s="141">
        <f>COUNTIF(理科!Y21,1)*理科!$Y$10</f>
        <v>0</v>
      </c>
      <c r="W14" s="139">
        <f>COUNTIF(理科!Z21,1)*理科!$Z$10</f>
        <v>0</v>
      </c>
      <c r="X14" s="139">
        <f>COUNTIF(理科!AA21,1)*理科!$AA$10</f>
        <v>0</v>
      </c>
      <c r="Y14" s="139">
        <f>COUNTIF(理科!AB21,1)*理科!$AB$10</f>
        <v>0</v>
      </c>
      <c r="Z14" s="140">
        <f>COUNTIF(理科!AC21,1)*理科!$AC$10</f>
        <v>0</v>
      </c>
      <c r="AA14" s="141">
        <f>COUNTIF(理科!AD21,1)*理科!$AD$10</f>
        <v>0</v>
      </c>
      <c r="AB14" s="139">
        <f>COUNTIF(理科!AE21,1)*理科!$AE$10</f>
        <v>0</v>
      </c>
      <c r="AC14" s="139">
        <f>COUNTIF(理科!AF21,1)*理科!$AF$10</f>
        <v>0</v>
      </c>
      <c r="AD14" s="139">
        <f>COUNTIF(理科!AG21,1)*理科!$AG$10</f>
        <v>0</v>
      </c>
      <c r="AE14" s="140">
        <f>COUNTIF(理科!AH21,1)*理科!$AH$10</f>
        <v>0</v>
      </c>
      <c r="AF14" s="141">
        <f>COUNTIF(理科!AI21,1)*理科!$AI$10</f>
        <v>0</v>
      </c>
      <c r="AG14" s="139">
        <f>COUNTIF(理科!AJ21,1)*理科!$AJ$10</f>
        <v>0</v>
      </c>
      <c r="AH14" s="139">
        <f>COUNTIF(理科!AK21,1)*理科!$AK$10</f>
        <v>0</v>
      </c>
      <c r="AI14" s="139">
        <f>COUNTIF(理科!AL21,1)*理科!$AL$10</f>
        <v>0</v>
      </c>
      <c r="AJ14" s="140">
        <f>COUNTIF(理科!AM21,1)*理科!$AM$10</f>
        <v>0</v>
      </c>
      <c r="AK14" s="141">
        <f>COUNTIF(理科!AN21,1)*理科!$AN$10</f>
        <v>0</v>
      </c>
      <c r="AL14" s="139">
        <f>COUNTIF(理科!AO21,1)*理科!$AO$10</f>
        <v>0</v>
      </c>
      <c r="AM14" s="139">
        <f>COUNTIF(理科!AP21,1)*理科!$AP$10</f>
        <v>0</v>
      </c>
      <c r="AN14" s="139">
        <f>COUNTIF(理科!AQ21,1)*理科!$AQ$10</f>
        <v>0</v>
      </c>
      <c r="AO14" s="140">
        <f>COUNTIF(理科!AR21,1)*理科!$AR$10</f>
        <v>0</v>
      </c>
      <c r="AP14" s="141">
        <f>COUNTIF(理科!AS21,1)*理科!$AS$10</f>
        <v>0</v>
      </c>
      <c r="AQ14" s="139">
        <f>COUNTIF(理科!AT21,1)*理科!$AT$10</f>
        <v>0</v>
      </c>
      <c r="AR14" s="139">
        <f>COUNTIF(理科!AU21,1)*理科!$AU$10</f>
        <v>0</v>
      </c>
      <c r="AS14" s="139">
        <f>COUNTIF(理科!AV21,1)*理科!$AV$10</f>
        <v>0</v>
      </c>
      <c r="AT14" s="140">
        <f>COUNTIF(理科!AW21,1)*理科!$AW$10</f>
        <v>0</v>
      </c>
      <c r="AU14" s="141">
        <f>COUNTIF(理科!AX21,1)*理科!$AX$10</f>
        <v>0</v>
      </c>
      <c r="AV14" s="139">
        <f>COUNTIF(理科!AY21,1)*理科!$AY$10</f>
        <v>0</v>
      </c>
      <c r="AW14" s="139">
        <f>COUNTIF(理科!AZ21,1)*理科!$AZ$10</f>
        <v>0</v>
      </c>
      <c r="AX14" s="139">
        <f>COUNTIF(理科!BA21,1)*理科!$BA$10</f>
        <v>0</v>
      </c>
      <c r="AY14" s="140">
        <f>COUNTIF(理科!BB21,1)*理科!$BB$10</f>
        <v>0</v>
      </c>
      <c r="AZ14" s="391">
        <f t="shared" si="0"/>
        <v>0</v>
      </c>
      <c r="BA14" s="120"/>
      <c r="BC14" s="7" t="s">
        <v>64</v>
      </c>
      <c r="BD14" s="723">
        <f>理科!O58</f>
        <v>0</v>
      </c>
      <c r="BF14" s="7" t="s">
        <v>64</v>
      </c>
      <c r="BG14" s="720">
        <v>79</v>
      </c>
      <c r="BI14" s="460">
        <v>11</v>
      </c>
      <c r="BJ14" s="822">
        <v>4</v>
      </c>
      <c r="BK14" s="823" t="s">
        <v>218</v>
      </c>
      <c r="BL14" s="401" t="s">
        <v>349</v>
      </c>
      <c r="BM14" s="727" t="s">
        <v>360</v>
      </c>
    </row>
    <row r="15" spans="1:67" ht="50.25" customHeight="1" thickBot="1" x14ac:dyDescent="0.2">
      <c r="A15" s="311">
        <v>12</v>
      </c>
      <c r="B15" s="63">
        <f>COUNTIF(理科!E22,1)*理科!$E$10</f>
        <v>0</v>
      </c>
      <c r="C15" s="142">
        <f>COUNTIF(理科!F22,1)*理科!$F$10</f>
        <v>0</v>
      </c>
      <c r="D15" s="142">
        <f>COUNTIF(理科!G22,1)*理科!$G$10</f>
        <v>0</v>
      </c>
      <c r="E15" s="142">
        <f>COUNTIF(理科!H22,1)*理科!$H$10</f>
        <v>0</v>
      </c>
      <c r="F15" s="144">
        <f>COUNTIF(理科!I22,1)*理科!$I$10</f>
        <v>0</v>
      </c>
      <c r="G15" s="143">
        <f>COUNTIF(理科!J22,1)*理科!$J$10</f>
        <v>0</v>
      </c>
      <c r="H15" s="142">
        <f>COUNTIF(理科!K22,1)*理科!$K$10</f>
        <v>0</v>
      </c>
      <c r="I15" s="142">
        <f>COUNTIF(理科!L22,1)*理科!$L$10</f>
        <v>0</v>
      </c>
      <c r="J15" s="142">
        <f>COUNTIF(理科!M22,1)*理科!$M$10</f>
        <v>0</v>
      </c>
      <c r="K15" s="144">
        <f>COUNTIF(理科!N22,1)*理科!$N$10</f>
        <v>0</v>
      </c>
      <c r="L15" s="143">
        <f>COUNTIF(理科!O22,1)*理科!$O$10</f>
        <v>0</v>
      </c>
      <c r="M15" s="142">
        <f>COUNTIF(理科!P22,1)*理科!$P$10</f>
        <v>0</v>
      </c>
      <c r="N15" s="142">
        <f>COUNTIF(理科!Q22,1)*理科!$Q$10</f>
        <v>0</v>
      </c>
      <c r="O15" s="142">
        <f>COUNTIF(理科!R22,1)*理科!$R$10</f>
        <v>0</v>
      </c>
      <c r="P15" s="144">
        <f>COUNTIF(理科!S22,1)*理科!$S$10</f>
        <v>0</v>
      </c>
      <c r="Q15" s="143">
        <f>COUNTIF(理科!T22,1)*理科!$T$10</f>
        <v>0</v>
      </c>
      <c r="R15" s="142">
        <f>COUNTIF(理科!U22,1)*理科!$U$10</f>
        <v>0</v>
      </c>
      <c r="S15" s="142">
        <f>COUNTIF(理科!V22,1)*理科!$V$10</f>
        <v>0</v>
      </c>
      <c r="T15" s="142">
        <f>COUNTIF(理科!W22,1)*理科!$W$10</f>
        <v>0</v>
      </c>
      <c r="U15" s="144">
        <f>COUNTIF(理科!X22,1)*理科!$X$10</f>
        <v>0</v>
      </c>
      <c r="V15" s="143">
        <f>COUNTIF(理科!Y22,1)*理科!$Y$10</f>
        <v>0</v>
      </c>
      <c r="W15" s="142">
        <f>COUNTIF(理科!Z22,1)*理科!$Z$10</f>
        <v>0</v>
      </c>
      <c r="X15" s="142">
        <f>COUNTIF(理科!AA22,1)*理科!$AA$10</f>
        <v>0</v>
      </c>
      <c r="Y15" s="142">
        <f>COUNTIF(理科!AB22,1)*理科!$AB$10</f>
        <v>0</v>
      </c>
      <c r="Z15" s="144">
        <f>COUNTIF(理科!AC22,1)*理科!$AC$10</f>
        <v>0</v>
      </c>
      <c r="AA15" s="143">
        <f>COUNTIF(理科!AD22,1)*理科!$AD$10</f>
        <v>0</v>
      </c>
      <c r="AB15" s="142">
        <f>COUNTIF(理科!AE22,1)*理科!$AE$10</f>
        <v>0</v>
      </c>
      <c r="AC15" s="142">
        <f>COUNTIF(理科!AF22,1)*理科!$AF$10</f>
        <v>0</v>
      </c>
      <c r="AD15" s="142">
        <f>COUNTIF(理科!AG22,1)*理科!$AG$10</f>
        <v>0</v>
      </c>
      <c r="AE15" s="144">
        <f>COUNTIF(理科!AH22,1)*理科!$AH$10</f>
        <v>0</v>
      </c>
      <c r="AF15" s="143">
        <f>COUNTIF(理科!AI22,1)*理科!$AI$10</f>
        <v>0</v>
      </c>
      <c r="AG15" s="142">
        <f>COUNTIF(理科!AJ22,1)*理科!$AJ$10</f>
        <v>0</v>
      </c>
      <c r="AH15" s="142">
        <f>COUNTIF(理科!AK22,1)*理科!$AK$10</f>
        <v>0</v>
      </c>
      <c r="AI15" s="142">
        <f>COUNTIF(理科!AL22,1)*理科!$AL$10</f>
        <v>0</v>
      </c>
      <c r="AJ15" s="144">
        <f>COUNTIF(理科!AM22,1)*理科!$AM$10</f>
        <v>0</v>
      </c>
      <c r="AK15" s="143">
        <f>COUNTIF(理科!AN22,1)*理科!$AN$10</f>
        <v>0</v>
      </c>
      <c r="AL15" s="142">
        <f>COUNTIF(理科!AO22,1)*理科!$AO$10</f>
        <v>0</v>
      </c>
      <c r="AM15" s="142">
        <f>COUNTIF(理科!AP22,1)*理科!$AP$10</f>
        <v>0</v>
      </c>
      <c r="AN15" s="142">
        <f>COUNTIF(理科!AQ22,1)*理科!$AQ$10</f>
        <v>0</v>
      </c>
      <c r="AO15" s="144">
        <f>COUNTIF(理科!AR22,1)*理科!$AR$10</f>
        <v>0</v>
      </c>
      <c r="AP15" s="143">
        <f>COUNTIF(理科!AS22,1)*理科!$AS$10</f>
        <v>0</v>
      </c>
      <c r="AQ15" s="142">
        <f>COUNTIF(理科!AT22,1)*理科!$AT$10</f>
        <v>0</v>
      </c>
      <c r="AR15" s="142">
        <f>COUNTIF(理科!AU22,1)*理科!$AU$10</f>
        <v>0</v>
      </c>
      <c r="AS15" s="142">
        <f>COUNTIF(理科!AV22,1)*理科!$AV$10</f>
        <v>0</v>
      </c>
      <c r="AT15" s="144">
        <f>COUNTIF(理科!AW22,1)*理科!$AW$10</f>
        <v>0</v>
      </c>
      <c r="AU15" s="143">
        <f>COUNTIF(理科!AX22,1)*理科!$AX$10</f>
        <v>0</v>
      </c>
      <c r="AV15" s="142">
        <f>COUNTIF(理科!AY22,1)*理科!$AY$10</f>
        <v>0</v>
      </c>
      <c r="AW15" s="142">
        <f>COUNTIF(理科!AZ22,1)*理科!$AZ$10</f>
        <v>0</v>
      </c>
      <c r="AX15" s="142">
        <f>COUNTIF(理科!BA22,1)*理科!$BA$10</f>
        <v>0</v>
      </c>
      <c r="AY15" s="64">
        <f>COUNTIF(理科!BB22,1)*理科!$BB$10</f>
        <v>0</v>
      </c>
      <c r="AZ15" s="393">
        <f t="shared" si="0"/>
        <v>0</v>
      </c>
      <c r="BA15" s="120"/>
      <c r="BC15" s="7" t="s">
        <v>65</v>
      </c>
      <c r="BD15" s="723">
        <f>理科!P58</f>
        <v>0</v>
      </c>
      <c r="BF15" s="7" t="s">
        <v>65</v>
      </c>
      <c r="BG15" s="720">
        <v>34.599999999999994</v>
      </c>
      <c r="BI15" s="460">
        <v>12</v>
      </c>
      <c r="BJ15" s="822">
        <v>5</v>
      </c>
      <c r="BK15" s="822" t="s">
        <v>211</v>
      </c>
      <c r="BL15" s="401" t="s">
        <v>265</v>
      </c>
      <c r="BM15" s="727" t="s">
        <v>361</v>
      </c>
      <c r="BO15" s="210"/>
    </row>
    <row r="16" spans="1:67" ht="50.25" customHeight="1" x14ac:dyDescent="0.15">
      <c r="A16" s="114">
        <v>13</v>
      </c>
      <c r="B16" s="54">
        <f>COUNTIF(理科!E23,1)*理科!$E$10</f>
        <v>0</v>
      </c>
      <c r="C16" s="55">
        <f>COUNTIF(理科!F23,1)*理科!$F$10</f>
        <v>0</v>
      </c>
      <c r="D16" s="55">
        <f>COUNTIF(理科!G23,1)*理科!$G$10</f>
        <v>0</v>
      </c>
      <c r="E16" s="55">
        <f>COUNTIF(理科!H23,1)*理科!$H$10</f>
        <v>0</v>
      </c>
      <c r="F16" s="57">
        <f>COUNTIF(理科!I23,1)*理科!$I$10</f>
        <v>0</v>
      </c>
      <c r="G16" s="58">
        <f>COUNTIF(理科!J23,1)*理科!$J$10</f>
        <v>0</v>
      </c>
      <c r="H16" s="55">
        <f>COUNTIF(理科!K23,1)*理科!$K$10</f>
        <v>0</v>
      </c>
      <c r="I16" s="55">
        <f>COUNTIF(理科!L23,1)*理科!$L$10</f>
        <v>0</v>
      </c>
      <c r="J16" s="55">
        <f>COUNTIF(理科!M23,1)*理科!$M$10</f>
        <v>0</v>
      </c>
      <c r="K16" s="57">
        <f>COUNTIF(理科!N23,1)*理科!$N$10</f>
        <v>0</v>
      </c>
      <c r="L16" s="58">
        <f>COUNTIF(理科!O23,1)*理科!$O$10</f>
        <v>0</v>
      </c>
      <c r="M16" s="55">
        <f>COUNTIF(理科!P23,1)*理科!$P$10</f>
        <v>0</v>
      </c>
      <c r="N16" s="55">
        <f>COUNTIF(理科!Q23,1)*理科!$Q$10</f>
        <v>0</v>
      </c>
      <c r="O16" s="55">
        <f>COUNTIF(理科!R23,1)*理科!$R$10</f>
        <v>0</v>
      </c>
      <c r="P16" s="57">
        <f>COUNTIF(理科!S23,1)*理科!$S$10</f>
        <v>0</v>
      </c>
      <c r="Q16" s="58">
        <f>COUNTIF(理科!T23,1)*理科!$T$10</f>
        <v>0</v>
      </c>
      <c r="R16" s="55">
        <f>COUNTIF(理科!U23,1)*理科!$U$10</f>
        <v>0</v>
      </c>
      <c r="S16" s="55">
        <f>COUNTIF(理科!V23,1)*理科!$V$10</f>
        <v>0</v>
      </c>
      <c r="T16" s="55">
        <f>COUNTIF(理科!W23,1)*理科!$W$10</f>
        <v>0</v>
      </c>
      <c r="U16" s="57">
        <f>COUNTIF(理科!X23,1)*理科!$X$10</f>
        <v>0</v>
      </c>
      <c r="V16" s="58">
        <f>COUNTIF(理科!Y23,1)*理科!$Y$10</f>
        <v>0</v>
      </c>
      <c r="W16" s="55">
        <f>COUNTIF(理科!Z23,1)*理科!$Z$10</f>
        <v>0</v>
      </c>
      <c r="X16" s="55">
        <f>COUNTIF(理科!AA23,1)*理科!$AA$10</f>
        <v>0</v>
      </c>
      <c r="Y16" s="55">
        <f>COUNTIF(理科!AB23,1)*理科!$AB$10</f>
        <v>0</v>
      </c>
      <c r="Z16" s="57">
        <f>COUNTIF(理科!AC23,1)*理科!$AC$10</f>
        <v>0</v>
      </c>
      <c r="AA16" s="58">
        <f>COUNTIF(理科!AD23,1)*理科!$AD$10</f>
        <v>0</v>
      </c>
      <c r="AB16" s="55">
        <f>COUNTIF(理科!AE23,1)*理科!$AE$10</f>
        <v>0</v>
      </c>
      <c r="AC16" s="55">
        <f>COUNTIF(理科!AF23,1)*理科!$AF$10</f>
        <v>0</v>
      </c>
      <c r="AD16" s="55">
        <f>COUNTIF(理科!AG23,1)*理科!$AG$10</f>
        <v>0</v>
      </c>
      <c r="AE16" s="57">
        <f>COUNTIF(理科!AH23,1)*理科!$AH$10</f>
        <v>0</v>
      </c>
      <c r="AF16" s="58">
        <f>COUNTIF(理科!AI23,1)*理科!$AI$10</f>
        <v>0</v>
      </c>
      <c r="AG16" s="55">
        <f>COUNTIF(理科!AJ23,1)*理科!$AJ$10</f>
        <v>0</v>
      </c>
      <c r="AH16" s="55">
        <f>COUNTIF(理科!AK23,1)*理科!$AK$10</f>
        <v>0</v>
      </c>
      <c r="AI16" s="55">
        <f>COUNTIF(理科!AL23,1)*理科!$AL$10</f>
        <v>0</v>
      </c>
      <c r="AJ16" s="57">
        <f>COUNTIF(理科!AM23,1)*理科!$AM$10</f>
        <v>0</v>
      </c>
      <c r="AK16" s="58">
        <f>COUNTIF(理科!AN23,1)*理科!$AN$10</f>
        <v>0</v>
      </c>
      <c r="AL16" s="55">
        <f>COUNTIF(理科!AO23,1)*理科!$AO$10</f>
        <v>0</v>
      </c>
      <c r="AM16" s="55">
        <f>COUNTIF(理科!AP23,1)*理科!$AP$10</f>
        <v>0</v>
      </c>
      <c r="AN16" s="55">
        <f>COUNTIF(理科!AQ23,1)*理科!$AQ$10</f>
        <v>0</v>
      </c>
      <c r="AO16" s="57">
        <f>COUNTIF(理科!AR23,1)*理科!$AR$10</f>
        <v>0</v>
      </c>
      <c r="AP16" s="58">
        <f>COUNTIF(理科!AS23,1)*理科!$AS$10</f>
        <v>0</v>
      </c>
      <c r="AQ16" s="55">
        <f>COUNTIF(理科!AT23,1)*理科!$AT$10</f>
        <v>0</v>
      </c>
      <c r="AR16" s="55">
        <f>COUNTIF(理科!AU23,1)*理科!$AU$10</f>
        <v>0</v>
      </c>
      <c r="AS16" s="55">
        <f>COUNTIF(理科!AV23,1)*理科!$AV$10</f>
        <v>0</v>
      </c>
      <c r="AT16" s="57">
        <f>COUNTIF(理科!AW23,1)*理科!$AW$10</f>
        <v>0</v>
      </c>
      <c r="AU16" s="58">
        <f>COUNTIF(理科!AX23,1)*理科!$AX$10</f>
        <v>0</v>
      </c>
      <c r="AV16" s="55">
        <f>COUNTIF(理科!AY23,1)*理科!$AY$10</f>
        <v>0</v>
      </c>
      <c r="AW16" s="55">
        <f>COUNTIF(理科!AZ23,1)*理科!$AZ$10</f>
        <v>0</v>
      </c>
      <c r="AX16" s="55">
        <f>COUNTIF(理科!BA23,1)*理科!$BA$10</f>
        <v>0</v>
      </c>
      <c r="AY16" s="56">
        <f>COUNTIF(理科!BB23,1)*理科!$BB$10</f>
        <v>0</v>
      </c>
      <c r="AZ16" s="392">
        <f t="shared" si="0"/>
        <v>0</v>
      </c>
      <c r="BA16" s="120"/>
      <c r="BC16" s="7" t="s">
        <v>66</v>
      </c>
      <c r="BD16" s="723">
        <f>理科!Q58</f>
        <v>0</v>
      </c>
      <c r="BF16" s="7" t="s">
        <v>66</v>
      </c>
      <c r="BG16" s="720">
        <v>71.5</v>
      </c>
      <c r="BI16" s="460">
        <v>13</v>
      </c>
      <c r="BJ16" s="823">
        <v>5</v>
      </c>
      <c r="BK16" s="822" t="s">
        <v>212</v>
      </c>
      <c r="BL16" s="401" t="s">
        <v>265</v>
      </c>
      <c r="BM16" s="727" t="s">
        <v>362</v>
      </c>
      <c r="BO16" s="210"/>
    </row>
    <row r="17" spans="1:67" ht="50.25" customHeight="1" thickBot="1" x14ac:dyDescent="0.2">
      <c r="A17" s="307">
        <v>14</v>
      </c>
      <c r="B17" s="59">
        <f>COUNTIF(理科!E24,1)*理科!$E$10</f>
        <v>0</v>
      </c>
      <c r="C17" s="60">
        <f>COUNTIF(理科!F24,1)*理科!$F$10</f>
        <v>0</v>
      </c>
      <c r="D17" s="60">
        <f>COUNTIF(理科!G24,1)*理科!$G$10</f>
        <v>0</v>
      </c>
      <c r="E17" s="60">
        <f>COUNTIF(理科!H24,1)*理科!$H$10</f>
        <v>0</v>
      </c>
      <c r="F17" s="61">
        <f>COUNTIF(理科!I24,1)*理科!$I$10</f>
        <v>0</v>
      </c>
      <c r="G17" s="62">
        <f>COUNTIF(理科!J24,1)*理科!$J$10</f>
        <v>0</v>
      </c>
      <c r="H17" s="60">
        <f>COUNTIF(理科!K24,1)*理科!$K$10</f>
        <v>0</v>
      </c>
      <c r="I17" s="60">
        <f>COUNTIF(理科!L24,1)*理科!$L$10</f>
        <v>0</v>
      </c>
      <c r="J17" s="60">
        <f>COUNTIF(理科!M24,1)*理科!$M$10</f>
        <v>0</v>
      </c>
      <c r="K17" s="61">
        <f>COUNTIF(理科!N24,1)*理科!$N$10</f>
        <v>0</v>
      </c>
      <c r="L17" s="62">
        <f>COUNTIF(理科!O24,1)*理科!$O$10</f>
        <v>0</v>
      </c>
      <c r="M17" s="60">
        <f>COUNTIF(理科!P24,1)*理科!$P$10</f>
        <v>0</v>
      </c>
      <c r="N17" s="60">
        <f>COUNTIF(理科!Q24,1)*理科!$Q$10</f>
        <v>0</v>
      </c>
      <c r="O17" s="60">
        <f>COUNTIF(理科!R24,1)*理科!$R$10</f>
        <v>0</v>
      </c>
      <c r="P17" s="61">
        <f>COUNTIF(理科!S24,1)*理科!$S$10</f>
        <v>0</v>
      </c>
      <c r="Q17" s="62">
        <f>COUNTIF(理科!T24,1)*理科!$T$10</f>
        <v>0</v>
      </c>
      <c r="R17" s="60">
        <f>COUNTIF(理科!U24,1)*理科!$U$10</f>
        <v>0</v>
      </c>
      <c r="S17" s="60">
        <f>COUNTIF(理科!V24,1)*理科!$V$10</f>
        <v>0</v>
      </c>
      <c r="T17" s="60">
        <f>COUNTIF(理科!W24,1)*理科!$W$10</f>
        <v>0</v>
      </c>
      <c r="U17" s="61">
        <f>COUNTIF(理科!X24,1)*理科!$X$10</f>
        <v>0</v>
      </c>
      <c r="V17" s="62">
        <f>COUNTIF(理科!Y24,1)*理科!$Y$10</f>
        <v>0</v>
      </c>
      <c r="W17" s="60">
        <f>COUNTIF(理科!Z24,1)*理科!$Z$10</f>
        <v>0</v>
      </c>
      <c r="X17" s="60">
        <f>COUNTIF(理科!AA24,1)*理科!$AA$10</f>
        <v>0</v>
      </c>
      <c r="Y17" s="60">
        <f>COUNTIF(理科!AB24,1)*理科!$AB$10</f>
        <v>0</v>
      </c>
      <c r="Z17" s="61">
        <f>COUNTIF(理科!AC24,1)*理科!$AC$10</f>
        <v>0</v>
      </c>
      <c r="AA17" s="62">
        <f>COUNTIF(理科!AD24,1)*理科!$AD$10</f>
        <v>0</v>
      </c>
      <c r="AB17" s="60">
        <f>COUNTIF(理科!AE24,1)*理科!$AE$10</f>
        <v>0</v>
      </c>
      <c r="AC17" s="60">
        <f>COUNTIF(理科!AF24,1)*理科!$AF$10</f>
        <v>0</v>
      </c>
      <c r="AD17" s="60">
        <f>COUNTIF(理科!AG24,1)*理科!$AG$10</f>
        <v>0</v>
      </c>
      <c r="AE17" s="61">
        <f>COUNTIF(理科!AH24,1)*理科!$AH$10</f>
        <v>0</v>
      </c>
      <c r="AF17" s="62">
        <f>COUNTIF(理科!AI24,1)*理科!$AI$10</f>
        <v>0</v>
      </c>
      <c r="AG17" s="60">
        <f>COUNTIF(理科!AJ24,1)*理科!$AJ$10</f>
        <v>0</v>
      </c>
      <c r="AH17" s="60">
        <f>COUNTIF(理科!AK24,1)*理科!$AK$10</f>
        <v>0</v>
      </c>
      <c r="AI17" s="60">
        <f>COUNTIF(理科!AL24,1)*理科!$AL$10</f>
        <v>0</v>
      </c>
      <c r="AJ17" s="61">
        <f>COUNTIF(理科!AM24,1)*理科!$AM$10</f>
        <v>0</v>
      </c>
      <c r="AK17" s="62">
        <f>COUNTIF(理科!AN24,1)*理科!$AN$10</f>
        <v>0</v>
      </c>
      <c r="AL17" s="60">
        <f>COUNTIF(理科!AO24,1)*理科!$AO$10</f>
        <v>0</v>
      </c>
      <c r="AM17" s="60">
        <f>COUNTIF(理科!AP24,1)*理科!$AP$10</f>
        <v>0</v>
      </c>
      <c r="AN17" s="60">
        <f>COUNTIF(理科!AQ24,1)*理科!$AQ$10</f>
        <v>0</v>
      </c>
      <c r="AO17" s="61">
        <f>COUNTIF(理科!AR24,1)*理科!$AR$10</f>
        <v>0</v>
      </c>
      <c r="AP17" s="62">
        <f>COUNTIF(理科!AS24,1)*理科!$AS$10</f>
        <v>0</v>
      </c>
      <c r="AQ17" s="60">
        <f>COUNTIF(理科!AT24,1)*理科!$AT$10</f>
        <v>0</v>
      </c>
      <c r="AR17" s="60">
        <f>COUNTIF(理科!AU24,1)*理科!$AU$10</f>
        <v>0</v>
      </c>
      <c r="AS17" s="60">
        <f>COUNTIF(理科!AV24,1)*理科!$AV$10</f>
        <v>0</v>
      </c>
      <c r="AT17" s="61">
        <f>COUNTIF(理科!AW24,1)*理科!$AW$10</f>
        <v>0</v>
      </c>
      <c r="AU17" s="62">
        <f>COUNTIF(理科!AX24,1)*理科!$AX$10</f>
        <v>0</v>
      </c>
      <c r="AV17" s="60">
        <f>COUNTIF(理科!AY24,1)*理科!$AY$10</f>
        <v>0</v>
      </c>
      <c r="AW17" s="60">
        <f>COUNTIF(理科!AZ24,1)*理科!$AZ$10</f>
        <v>0</v>
      </c>
      <c r="AX17" s="60">
        <f>COUNTIF(理科!BA24,1)*理科!$BA$10</f>
        <v>0</v>
      </c>
      <c r="AY17" s="61">
        <f>COUNTIF(理科!BB24,1)*理科!$BB$10</f>
        <v>0</v>
      </c>
      <c r="AZ17" s="390">
        <f t="shared" si="0"/>
        <v>0</v>
      </c>
      <c r="BA17" s="120"/>
      <c r="BC17" s="7" t="s">
        <v>67</v>
      </c>
      <c r="BD17" s="723">
        <f>理科!R58</f>
        <v>0</v>
      </c>
      <c r="BF17" s="7" t="s">
        <v>67</v>
      </c>
      <c r="BG17" s="720">
        <v>44.800000000000004</v>
      </c>
      <c r="BI17" s="460">
        <v>14</v>
      </c>
      <c r="BJ17" s="823">
        <v>5</v>
      </c>
      <c r="BK17" s="825" t="s">
        <v>218</v>
      </c>
      <c r="BL17" s="401" t="s">
        <v>265</v>
      </c>
      <c r="BM17" s="727" t="s">
        <v>363</v>
      </c>
      <c r="BO17" s="210"/>
    </row>
    <row r="18" spans="1:67" ht="50.25" customHeight="1" x14ac:dyDescent="0.15">
      <c r="A18" s="309">
        <v>15</v>
      </c>
      <c r="B18" s="138">
        <f>COUNTIF(理科!E25,1)*理科!$E$10</f>
        <v>0</v>
      </c>
      <c r="C18" s="139">
        <f>COUNTIF(理科!F25,1)*理科!$F$10</f>
        <v>0</v>
      </c>
      <c r="D18" s="139">
        <f>COUNTIF(理科!G25,1)*理科!$G$10</f>
        <v>0</v>
      </c>
      <c r="E18" s="139">
        <f>COUNTIF(理科!H25,1)*理科!$H$10</f>
        <v>0</v>
      </c>
      <c r="F18" s="140">
        <f>COUNTIF(理科!I25,1)*理科!$I$10</f>
        <v>0</v>
      </c>
      <c r="G18" s="141">
        <f>COUNTIF(理科!J25,1)*理科!$J$10</f>
        <v>0</v>
      </c>
      <c r="H18" s="139">
        <f>COUNTIF(理科!K25,1)*理科!$K$10</f>
        <v>0</v>
      </c>
      <c r="I18" s="139">
        <f>COUNTIF(理科!L25,1)*理科!$L$10</f>
        <v>0</v>
      </c>
      <c r="J18" s="139">
        <f>COUNTIF(理科!M25,1)*理科!$M$10</f>
        <v>0</v>
      </c>
      <c r="K18" s="140">
        <f>COUNTIF(理科!N25,1)*理科!$N$10</f>
        <v>0</v>
      </c>
      <c r="L18" s="141">
        <f>COUNTIF(理科!O25,1)*理科!$O$10</f>
        <v>0</v>
      </c>
      <c r="M18" s="139">
        <f>COUNTIF(理科!P25,1)*理科!$P$10</f>
        <v>0</v>
      </c>
      <c r="N18" s="139">
        <f>COUNTIF(理科!Q25,1)*理科!$Q$10</f>
        <v>0</v>
      </c>
      <c r="O18" s="139">
        <f>COUNTIF(理科!R25,1)*理科!$R$10</f>
        <v>0</v>
      </c>
      <c r="P18" s="140">
        <f>COUNTIF(理科!S25,1)*理科!$S$10</f>
        <v>0</v>
      </c>
      <c r="Q18" s="141">
        <f>COUNTIF(理科!T25,1)*理科!$T$10</f>
        <v>0</v>
      </c>
      <c r="R18" s="139">
        <f>COUNTIF(理科!U25,1)*理科!$U$10</f>
        <v>0</v>
      </c>
      <c r="S18" s="139">
        <f>COUNTIF(理科!V25,1)*理科!$V$10</f>
        <v>0</v>
      </c>
      <c r="T18" s="139">
        <f>COUNTIF(理科!W25,1)*理科!$W$10</f>
        <v>0</v>
      </c>
      <c r="U18" s="140">
        <f>COUNTIF(理科!X25,1)*理科!$X$10</f>
        <v>0</v>
      </c>
      <c r="V18" s="141">
        <f>COUNTIF(理科!Y25,1)*理科!$Y$10</f>
        <v>0</v>
      </c>
      <c r="W18" s="139">
        <f>COUNTIF(理科!Z25,1)*理科!$Z$10</f>
        <v>0</v>
      </c>
      <c r="X18" s="139">
        <f>COUNTIF(理科!AA25,1)*理科!$AA$10</f>
        <v>0</v>
      </c>
      <c r="Y18" s="139">
        <f>COUNTIF(理科!AB25,1)*理科!$AB$10</f>
        <v>0</v>
      </c>
      <c r="Z18" s="140">
        <f>COUNTIF(理科!AC25,1)*理科!$AC$10</f>
        <v>0</v>
      </c>
      <c r="AA18" s="141">
        <f>COUNTIF(理科!AD25,1)*理科!$AD$10</f>
        <v>0</v>
      </c>
      <c r="AB18" s="139">
        <f>COUNTIF(理科!AE25,1)*理科!$AE$10</f>
        <v>0</v>
      </c>
      <c r="AC18" s="139">
        <f>COUNTIF(理科!AF25,1)*理科!$AF$10</f>
        <v>0</v>
      </c>
      <c r="AD18" s="139">
        <f>COUNTIF(理科!AG25,1)*理科!$AG$10</f>
        <v>0</v>
      </c>
      <c r="AE18" s="140">
        <f>COUNTIF(理科!AH25,1)*理科!$AH$10</f>
        <v>0</v>
      </c>
      <c r="AF18" s="141">
        <f>COUNTIF(理科!AI25,1)*理科!$AI$10</f>
        <v>0</v>
      </c>
      <c r="AG18" s="139">
        <f>COUNTIF(理科!AJ25,1)*理科!$AJ$10</f>
        <v>0</v>
      </c>
      <c r="AH18" s="139">
        <f>COUNTIF(理科!AK25,1)*理科!$AK$10</f>
        <v>0</v>
      </c>
      <c r="AI18" s="139">
        <f>COUNTIF(理科!AL25,1)*理科!$AL$10</f>
        <v>0</v>
      </c>
      <c r="AJ18" s="140">
        <f>COUNTIF(理科!AM25,1)*理科!$AM$10</f>
        <v>0</v>
      </c>
      <c r="AK18" s="141">
        <f>COUNTIF(理科!AN25,1)*理科!$AN$10</f>
        <v>0</v>
      </c>
      <c r="AL18" s="139">
        <f>COUNTIF(理科!AO25,1)*理科!$AO$10</f>
        <v>0</v>
      </c>
      <c r="AM18" s="139">
        <f>COUNTIF(理科!AP25,1)*理科!$AP$10</f>
        <v>0</v>
      </c>
      <c r="AN18" s="139">
        <f>COUNTIF(理科!AQ25,1)*理科!$AQ$10</f>
        <v>0</v>
      </c>
      <c r="AO18" s="140">
        <f>COUNTIF(理科!AR25,1)*理科!$AR$10</f>
        <v>0</v>
      </c>
      <c r="AP18" s="141">
        <f>COUNTIF(理科!AS25,1)*理科!$AS$10</f>
        <v>0</v>
      </c>
      <c r="AQ18" s="139">
        <f>COUNTIF(理科!AT25,1)*理科!$AT$10</f>
        <v>0</v>
      </c>
      <c r="AR18" s="139">
        <f>COUNTIF(理科!AU25,1)*理科!$AU$10</f>
        <v>0</v>
      </c>
      <c r="AS18" s="139">
        <f>COUNTIF(理科!AV25,1)*理科!$AV$10</f>
        <v>0</v>
      </c>
      <c r="AT18" s="140">
        <f>COUNTIF(理科!AW25,1)*理科!$AW$10</f>
        <v>0</v>
      </c>
      <c r="AU18" s="141">
        <f>COUNTIF(理科!AX25,1)*理科!$AX$10</f>
        <v>0</v>
      </c>
      <c r="AV18" s="139">
        <f>COUNTIF(理科!AY25,1)*理科!$AY$10</f>
        <v>0</v>
      </c>
      <c r="AW18" s="139">
        <f>COUNTIF(理科!AZ25,1)*理科!$AZ$10</f>
        <v>0</v>
      </c>
      <c r="AX18" s="139">
        <f>COUNTIF(理科!BA25,1)*理科!$BA$10</f>
        <v>0</v>
      </c>
      <c r="AY18" s="140">
        <f>COUNTIF(理科!BB25,1)*理科!$BB$10</f>
        <v>0</v>
      </c>
      <c r="AZ18" s="391">
        <f t="shared" si="0"/>
        <v>0</v>
      </c>
      <c r="BA18" s="120"/>
      <c r="BC18" s="7" t="s">
        <v>68</v>
      </c>
      <c r="BD18" s="723">
        <f>理科!S58</f>
        <v>0</v>
      </c>
      <c r="BF18" s="7" t="s">
        <v>68</v>
      </c>
      <c r="BG18" s="720">
        <v>34.9</v>
      </c>
      <c r="BI18" s="460">
        <v>15</v>
      </c>
      <c r="BJ18" s="823">
        <v>6</v>
      </c>
      <c r="BK18" s="825" t="s">
        <v>211</v>
      </c>
      <c r="BL18" s="401" t="s">
        <v>263</v>
      </c>
      <c r="BM18" s="727" t="s">
        <v>364</v>
      </c>
    </row>
    <row r="19" spans="1:67" ht="50.25" customHeight="1" thickBot="1" x14ac:dyDescent="0.2">
      <c r="A19" s="311">
        <v>16</v>
      </c>
      <c r="B19" s="63">
        <f>COUNTIF(理科!E26,1)*理科!$E$10</f>
        <v>0</v>
      </c>
      <c r="C19" s="142">
        <f>COUNTIF(理科!F26,1)*理科!$F$10</f>
        <v>0</v>
      </c>
      <c r="D19" s="142">
        <f>COUNTIF(理科!G26,1)*理科!$G$10</f>
        <v>0</v>
      </c>
      <c r="E19" s="142">
        <f>COUNTIF(理科!H26,1)*理科!$H$10</f>
        <v>0</v>
      </c>
      <c r="F19" s="144">
        <f>COUNTIF(理科!I26,1)*理科!$I$10</f>
        <v>0</v>
      </c>
      <c r="G19" s="143">
        <f>COUNTIF(理科!J26,1)*理科!$J$10</f>
        <v>0</v>
      </c>
      <c r="H19" s="142">
        <f>COUNTIF(理科!K26,1)*理科!$K$10</f>
        <v>0</v>
      </c>
      <c r="I19" s="142">
        <f>COUNTIF(理科!L26,1)*理科!$L$10</f>
        <v>0</v>
      </c>
      <c r="J19" s="142">
        <f>COUNTIF(理科!M26,1)*理科!$M$10</f>
        <v>0</v>
      </c>
      <c r="K19" s="144">
        <f>COUNTIF(理科!N26,1)*理科!$N$10</f>
        <v>0</v>
      </c>
      <c r="L19" s="143">
        <f>COUNTIF(理科!O26,1)*理科!$O$10</f>
        <v>0</v>
      </c>
      <c r="M19" s="142">
        <f>COUNTIF(理科!P26,1)*理科!$P$10</f>
        <v>0</v>
      </c>
      <c r="N19" s="142">
        <f>COUNTIF(理科!Q26,1)*理科!$Q$10</f>
        <v>0</v>
      </c>
      <c r="O19" s="142">
        <f>COUNTIF(理科!R26,1)*理科!$R$10</f>
        <v>0</v>
      </c>
      <c r="P19" s="144">
        <f>COUNTIF(理科!S26,1)*理科!$S$10</f>
        <v>0</v>
      </c>
      <c r="Q19" s="143">
        <f>COUNTIF(理科!T26,1)*理科!$T$10</f>
        <v>0</v>
      </c>
      <c r="R19" s="142">
        <f>COUNTIF(理科!U26,1)*理科!$U$10</f>
        <v>0</v>
      </c>
      <c r="S19" s="142">
        <f>COUNTIF(理科!V26,1)*理科!$V$10</f>
        <v>0</v>
      </c>
      <c r="T19" s="142">
        <f>COUNTIF(理科!W26,1)*理科!$W$10</f>
        <v>0</v>
      </c>
      <c r="U19" s="144">
        <f>COUNTIF(理科!X26,1)*理科!$X$10</f>
        <v>0</v>
      </c>
      <c r="V19" s="143">
        <f>COUNTIF(理科!Y26,1)*理科!$Y$10</f>
        <v>0</v>
      </c>
      <c r="W19" s="142">
        <f>COUNTIF(理科!Z26,1)*理科!$Z$10</f>
        <v>0</v>
      </c>
      <c r="X19" s="142">
        <f>COUNTIF(理科!AA26,1)*理科!$AA$10</f>
        <v>0</v>
      </c>
      <c r="Y19" s="142">
        <f>COUNTIF(理科!AB26,1)*理科!$AB$10</f>
        <v>0</v>
      </c>
      <c r="Z19" s="144">
        <f>COUNTIF(理科!AC26,1)*理科!$AC$10</f>
        <v>0</v>
      </c>
      <c r="AA19" s="143">
        <f>COUNTIF(理科!AD26,1)*理科!$AD$10</f>
        <v>0</v>
      </c>
      <c r="AB19" s="142">
        <f>COUNTIF(理科!AE26,1)*理科!$AE$10</f>
        <v>0</v>
      </c>
      <c r="AC19" s="142">
        <f>COUNTIF(理科!AF26,1)*理科!$AF$10</f>
        <v>0</v>
      </c>
      <c r="AD19" s="142">
        <f>COUNTIF(理科!AG26,1)*理科!$AG$10</f>
        <v>0</v>
      </c>
      <c r="AE19" s="144">
        <f>COUNTIF(理科!AH26,1)*理科!$AH$10</f>
        <v>0</v>
      </c>
      <c r="AF19" s="143">
        <f>COUNTIF(理科!AI26,1)*理科!$AI$10</f>
        <v>0</v>
      </c>
      <c r="AG19" s="142">
        <f>COUNTIF(理科!AJ26,1)*理科!$AJ$10</f>
        <v>0</v>
      </c>
      <c r="AH19" s="142">
        <f>COUNTIF(理科!AK26,1)*理科!$AK$10</f>
        <v>0</v>
      </c>
      <c r="AI19" s="142">
        <f>COUNTIF(理科!AL26,1)*理科!$AL$10</f>
        <v>0</v>
      </c>
      <c r="AJ19" s="144">
        <f>COUNTIF(理科!AM26,1)*理科!$AM$10</f>
        <v>0</v>
      </c>
      <c r="AK19" s="143">
        <f>COUNTIF(理科!AN26,1)*理科!$AN$10</f>
        <v>0</v>
      </c>
      <c r="AL19" s="142">
        <f>COUNTIF(理科!AO26,1)*理科!$AO$10</f>
        <v>0</v>
      </c>
      <c r="AM19" s="142">
        <f>COUNTIF(理科!AP26,1)*理科!$AP$10</f>
        <v>0</v>
      </c>
      <c r="AN19" s="142">
        <f>COUNTIF(理科!AQ26,1)*理科!$AQ$10</f>
        <v>0</v>
      </c>
      <c r="AO19" s="144">
        <f>COUNTIF(理科!AR26,1)*理科!$AR$10</f>
        <v>0</v>
      </c>
      <c r="AP19" s="143">
        <f>COUNTIF(理科!AS26,1)*理科!$AS$10</f>
        <v>0</v>
      </c>
      <c r="AQ19" s="142">
        <f>COUNTIF(理科!AT26,1)*理科!$AT$10</f>
        <v>0</v>
      </c>
      <c r="AR19" s="142">
        <f>COUNTIF(理科!AU26,1)*理科!$AU$10</f>
        <v>0</v>
      </c>
      <c r="AS19" s="142">
        <f>COUNTIF(理科!AV26,1)*理科!$AV$10</f>
        <v>0</v>
      </c>
      <c r="AT19" s="144">
        <f>COUNTIF(理科!AW26,1)*理科!$AW$10</f>
        <v>0</v>
      </c>
      <c r="AU19" s="143">
        <f>COUNTIF(理科!AX26,1)*理科!$AX$10</f>
        <v>0</v>
      </c>
      <c r="AV19" s="142">
        <f>COUNTIF(理科!AY26,1)*理科!$AY$10</f>
        <v>0</v>
      </c>
      <c r="AW19" s="142">
        <f>COUNTIF(理科!AZ26,1)*理科!$AZ$10</f>
        <v>0</v>
      </c>
      <c r="AX19" s="142">
        <f>COUNTIF(理科!BA26,1)*理科!$BA$10</f>
        <v>0</v>
      </c>
      <c r="AY19" s="64">
        <f>COUNTIF(理科!BB26,1)*理科!$BB$10</f>
        <v>0</v>
      </c>
      <c r="AZ19" s="392">
        <f t="shared" si="0"/>
        <v>0</v>
      </c>
      <c r="BA19" s="120"/>
      <c r="BC19" s="7" t="s">
        <v>69</v>
      </c>
      <c r="BD19" s="723">
        <f>理科!T58</f>
        <v>0</v>
      </c>
      <c r="BF19" s="7" t="s">
        <v>69</v>
      </c>
      <c r="BG19" s="720">
        <v>55.300000000000004</v>
      </c>
      <c r="BI19" s="460">
        <v>16</v>
      </c>
      <c r="BJ19" s="823">
        <v>6</v>
      </c>
      <c r="BK19" s="822" t="s">
        <v>212</v>
      </c>
      <c r="BL19" s="401" t="s">
        <v>263</v>
      </c>
      <c r="BM19" s="727" t="s">
        <v>365</v>
      </c>
    </row>
    <row r="20" spans="1:67" ht="50.25" customHeight="1" x14ac:dyDescent="0.15">
      <c r="A20" s="114">
        <v>17</v>
      </c>
      <c r="B20" s="54">
        <f>COUNTIF(理科!E27,1)*理科!$E$10</f>
        <v>0</v>
      </c>
      <c r="C20" s="55">
        <f>COUNTIF(理科!F27,1)*理科!$F$10</f>
        <v>0</v>
      </c>
      <c r="D20" s="55">
        <f>COUNTIF(理科!G27,1)*理科!$G$10</f>
        <v>0</v>
      </c>
      <c r="E20" s="55">
        <f>COUNTIF(理科!H27,1)*理科!$H$10</f>
        <v>0</v>
      </c>
      <c r="F20" s="57">
        <f>COUNTIF(理科!I27,1)*理科!$I$10</f>
        <v>0</v>
      </c>
      <c r="G20" s="58">
        <f>COUNTIF(理科!J27,1)*理科!$J$10</f>
        <v>0</v>
      </c>
      <c r="H20" s="55">
        <f>COUNTIF(理科!K27,1)*理科!$K$10</f>
        <v>0</v>
      </c>
      <c r="I20" s="55">
        <f>COUNTIF(理科!L27,1)*理科!$L$10</f>
        <v>0</v>
      </c>
      <c r="J20" s="55">
        <f>COUNTIF(理科!M27,1)*理科!$M$10</f>
        <v>0</v>
      </c>
      <c r="K20" s="57">
        <f>COUNTIF(理科!N27,1)*理科!$N$10</f>
        <v>0</v>
      </c>
      <c r="L20" s="58">
        <f>COUNTIF(理科!O27,1)*理科!$O$10</f>
        <v>0</v>
      </c>
      <c r="M20" s="55">
        <f>COUNTIF(理科!P27,1)*理科!$P$10</f>
        <v>0</v>
      </c>
      <c r="N20" s="55">
        <f>COUNTIF(理科!Q27,1)*理科!$Q$10</f>
        <v>0</v>
      </c>
      <c r="O20" s="55">
        <f>COUNTIF(理科!R27,1)*理科!$R$10</f>
        <v>0</v>
      </c>
      <c r="P20" s="57">
        <f>COUNTIF(理科!S27,1)*理科!$S$10</f>
        <v>0</v>
      </c>
      <c r="Q20" s="58">
        <f>COUNTIF(理科!T27,1)*理科!$T$10</f>
        <v>0</v>
      </c>
      <c r="R20" s="55">
        <f>COUNTIF(理科!U27,1)*理科!$U$10</f>
        <v>0</v>
      </c>
      <c r="S20" s="55">
        <f>COUNTIF(理科!V27,1)*理科!$V$10</f>
        <v>0</v>
      </c>
      <c r="T20" s="55">
        <f>COUNTIF(理科!W27,1)*理科!$W$10</f>
        <v>0</v>
      </c>
      <c r="U20" s="57">
        <f>COUNTIF(理科!X27,1)*理科!$X$10</f>
        <v>0</v>
      </c>
      <c r="V20" s="58">
        <f>COUNTIF(理科!Y27,1)*理科!$Y$10</f>
        <v>0</v>
      </c>
      <c r="W20" s="55">
        <f>COUNTIF(理科!Z27,1)*理科!$Z$10</f>
        <v>0</v>
      </c>
      <c r="X20" s="55">
        <f>COUNTIF(理科!AA27,1)*理科!$AA$10</f>
        <v>0</v>
      </c>
      <c r="Y20" s="55">
        <f>COUNTIF(理科!AB27,1)*理科!$AB$10</f>
        <v>0</v>
      </c>
      <c r="Z20" s="57">
        <f>COUNTIF(理科!AC27,1)*理科!$AC$10</f>
        <v>0</v>
      </c>
      <c r="AA20" s="58">
        <f>COUNTIF(理科!AD27,1)*理科!$AD$10</f>
        <v>0</v>
      </c>
      <c r="AB20" s="55">
        <f>COUNTIF(理科!AE27,1)*理科!$AE$10</f>
        <v>0</v>
      </c>
      <c r="AC20" s="55">
        <f>COUNTIF(理科!AF27,1)*理科!$AF$10</f>
        <v>0</v>
      </c>
      <c r="AD20" s="55">
        <f>COUNTIF(理科!AG27,1)*理科!$AG$10</f>
        <v>0</v>
      </c>
      <c r="AE20" s="57">
        <f>COUNTIF(理科!AH27,1)*理科!$AH$10</f>
        <v>0</v>
      </c>
      <c r="AF20" s="58">
        <f>COUNTIF(理科!AI27,1)*理科!$AI$10</f>
        <v>0</v>
      </c>
      <c r="AG20" s="55">
        <f>COUNTIF(理科!AJ27,1)*理科!$AJ$10</f>
        <v>0</v>
      </c>
      <c r="AH20" s="55">
        <f>COUNTIF(理科!AK27,1)*理科!$AK$10</f>
        <v>0</v>
      </c>
      <c r="AI20" s="55">
        <f>COUNTIF(理科!AL27,1)*理科!$AL$10</f>
        <v>0</v>
      </c>
      <c r="AJ20" s="57">
        <f>COUNTIF(理科!AM27,1)*理科!$AM$10</f>
        <v>0</v>
      </c>
      <c r="AK20" s="58">
        <f>COUNTIF(理科!AN27,1)*理科!$AN$10</f>
        <v>0</v>
      </c>
      <c r="AL20" s="55">
        <f>COUNTIF(理科!AO27,1)*理科!$AO$10</f>
        <v>0</v>
      </c>
      <c r="AM20" s="55">
        <f>COUNTIF(理科!AP27,1)*理科!$AP$10</f>
        <v>0</v>
      </c>
      <c r="AN20" s="55">
        <f>COUNTIF(理科!AQ27,1)*理科!$AQ$10</f>
        <v>0</v>
      </c>
      <c r="AO20" s="57">
        <f>COUNTIF(理科!AR27,1)*理科!$AR$10</f>
        <v>0</v>
      </c>
      <c r="AP20" s="58">
        <f>COUNTIF(理科!AS27,1)*理科!$AS$10</f>
        <v>0</v>
      </c>
      <c r="AQ20" s="55">
        <f>COUNTIF(理科!AT27,1)*理科!$AT$10</f>
        <v>0</v>
      </c>
      <c r="AR20" s="55">
        <f>COUNTIF(理科!AU27,1)*理科!$AU$10</f>
        <v>0</v>
      </c>
      <c r="AS20" s="55">
        <f>COUNTIF(理科!AV27,1)*理科!$AV$10</f>
        <v>0</v>
      </c>
      <c r="AT20" s="57">
        <f>COUNTIF(理科!AW27,1)*理科!$AW$10</f>
        <v>0</v>
      </c>
      <c r="AU20" s="58">
        <f>COUNTIF(理科!AX27,1)*理科!$AX$10</f>
        <v>0</v>
      </c>
      <c r="AV20" s="55">
        <f>COUNTIF(理科!AY27,1)*理科!$AY$10</f>
        <v>0</v>
      </c>
      <c r="AW20" s="55">
        <f>COUNTIF(理科!AZ27,1)*理科!$AZ$10</f>
        <v>0</v>
      </c>
      <c r="AX20" s="55">
        <f>COUNTIF(理科!BA27,1)*理科!$BA$10</f>
        <v>0</v>
      </c>
      <c r="AY20" s="56">
        <f>COUNTIF(理科!BB27,1)*理科!$BB$10</f>
        <v>0</v>
      </c>
      <c r="AZ20" s="389">
        <f t="shared" si="0"/>
        <v>0</v>
      </c>
      <c r="BA20" s="120"/>
      <c r="BC20" s="7" t="s">
        <v>70</v>
      </c>
      <c r="BD20" s="723">
        <f>理科!U58</f>
        <v>0</v>
      </c>
      <c r="BF20" s="7" t="s">
        <v>70</v>
      </c>
      <c r="BG20" s="720">
        <v>31.5</v>
      </c>
      <c r="BI20" s="460">
        <v>17</v>
      </c>
      <c r="BJ20" s="823">
        <v>6</v>
      </c>
      <c r="BK20" s="822" t="s">
        <v>218</v>
      </c>
      <c r="BL20" s="401" t="s">
        <v>263</v>
      </c>
      <c r="BM20" s="400" t="s">
        <v>366</v>
      </c>
    </row>
    <row r="21" spans="1:67" ht="50.25" customHeight="1" thickBot="1" x14ac:dyDescent="0.2">
      <c r="A21" s="307">
        <v>18</v>
      </c>
      <c r="B21" s="59">
        <f>COUNTIF(理科!E28,1)*理科!$E$10</f>
        <v>0</v>
      </c>
      <c r="C21" s="60">
        <f>COUNTIF(理科!F28,1)*理科!$F$10</f>
        <v>0</v>
      </c>
      <c r="D21" s="60">
        <f>COUNTIF(理科!G28,1)*理科!$G$10</f>
        <v>0</v>
      </c>
      <c r="E21" s="60">
        <f>COUNTIF(理科!H28,1)*理科!$H$10</f>
        <v>0</v>
      </c>
      <c r="F21" s="61">
        <f>COUNTIF(理科!I28,1)*理科!$I$10</f>
        <v>0</v>
      </c>
      <c r="G21" s="62">
        <f>COUNTIF(理科!J28,1)*理科!$J$10</f>
        <v>0</v>
      </c>
      <c r="H21" s="60">
        <f>COUNTIF(理科!K28,1)*理科!$K$10</f>
        <v>0</v>
      </c>
      <c r="I21" s="60">
        <f>COUNTIF(理科!L28,1)*理科!$L$10</f>
        <v>0</v>
      </c>
      <c r="J21" s="60">
        <f>COUNTIF(理科!M28,1)*理科!$M$10</f>
        <v>0</v>
      </c>
      <c r="K21" s="61">
        <f>COUNTIF(理科!N28,1)*理科!$N$10</f>
        <v>0</v>
      </c>
      <c r="L21" s="62">
        <f>COUNTIF(理科!O28,1)*理科!$O$10</f>
        <v>0</v>
      </c>
      <c r="M21" s="60">
        <f>COUNTIF(理科!P28,1)*理科!$P$10</f>
        <v>0</v>
      </c>
      <c r="N21" s="60">
        <f>COUNTIF(理科!Q28,1)*理科!$Q$10</f>
        <v>0</v>
      </c>
      <c r="O21" s="60">
        <f>COUNTIF(理科!R28,1)*理科!$R$10</f>
        <v>0</v>
      </c>
      <c r="P21" s="61">
        <f>COUNTIF(理科!S28,1)*理科!$S$10</f>
        <v>0</v>
      </c>
      <c r="Q21" s="62">
        <f>COUNTIF(理科!T28,1)*理科!$T$10</f>
        <v>0</v>
      </c>
      <c r="R21" s="60">
        <f>COUNTIF(理科!U28,1)*理科!$U$10</f>
        <v>0</v>
      </c>
      <c r="S21" s="60">
        <f>COUNTIF(理科!V28,1)*理科!$V$10</f>
        <v>0</v>
      </c>
      <c r="T21" s="60">
        <f>COUNTIF(理科!W28,1)*理科!$W$10</f>
        <v>0</v>
      </c>
      <c r="U21" s="61">
        <f>COUNTIF(理科!X28,1)*理科!$X$10</f>
        <v>0</v>
      </c>
      <c r="V21" s="62">
        <f>COUNTIF(理科!Y28,1)*理科!$Y$10</f>
        <v>0</v>
      </c>
      <c r="W21" s="60">
        <f>COUNTIF(理科!Z28,1)*理科!$Z$10</f>
        <v>0</v>
      </c>
      <c r="X21" s="60">
        <f>COUNTIF(理科!AA28,1)*理科!$AA$10</f>
        <v>0</v>
      </c>
      <c r="Y21" s="60">
        <f>COUNTIF(理科!AB28,1)*理科!$AB$10</f>
        <v>0</v>
      </c>
      <c r="Z21" s="61">
        <f>COUNTIF(理科!AC28,1)*理科!$AC$10</f>
        <v>0</v>
      </c>
      <c r="AA21" s="62">
        <f>COUNTIF(理科!AD28,1)*理科!$AD$10</f>
        <v>0</v>
      </c>
      <c r="AB21" s="60">
        <f>COUNTIF(理科!AE28,1)*理科!$AE$10</f>
        <v>0</v>
      </c>
      <c r="AC21" s="60">
        <f>COUNTIF(理科!AF28,1)*理科!$AF$10</f>
        <v>0</v>
      </c>
      <c r="AD21" s="60">
        <f>COUNTIF(理科!AG28,1)*理科!$AG$10</f>
        <v>0</v>
      </c>
      <c r="AE21" s="61">
        <f>COUNTIF(理科!AH28,1)*理科!$AH$10</f>
        <v>0</v>
      </c>
      <c r="AF21" s="62">
        <f>COUNTIF(理科!AI28,1)*理科!$AI$10</f>
        <v>0</v>
      </c>
      <c r="AG21" s="60">
        <f>COUNTIF(理科!AJ28,1)*理科!$AJ$10</f>
        <v>0</v>
      </c>
      <c r="AH21" s="60">
        <f>COUNTIF(理科!AK28,1)*理科!$AK$10</f>
        <v>0</v>
      </c>
      <c r="AI21" s="60">
        <f>COUNTIF(理科!AL28,1)*理科!$AL$10</f>
        <v>0</v>
      </c>
      <c r="AJ21" s="61">
        <f>COUNTIF(理科!AM28,1)*理科!$AM$10</f>
        <v>0</v>
      </c>
      <c r="AK21" s="62">
        <f>COUNTIF(理科!AN28,1)*理科!$AN$10</f>
        <v>0</v>
      </c>
      <c r="AL21" s="60">
        <f>COUNTIF(理科!AO28,1)*理科!$AO$10</f>
        <v>0</v>
      </c>
      <c r="AM21" s="60">
        <f>COUNTIF(理科!AP28,1)*理科!$AP$10</f>
        <v>0</v>
      </c>
      <c r="AN21" s="60">
        <f>COUNTIF(理科!AQ28,1)*理科!$AQ$10</f>
        <v>0</v>
      </c>
      <c r="AO21" s="61">
        <f>COUNTIF(理科!AR28,1)*理科!$AR$10</f>
        <v>0</v>
      </c>
      <c r="AP21" s="62">
        <f>COUNTIF(理科!AS28,1)*理科!$AS$10</f>
        <v>0</v>
      </c>
      <c r="AQ21" s="60">
        <f>COUNTIF(理科!AT28,1)*理科!$AT$10</f>
        <v>0</v>
      </c>
      <c r="AR21" s="60">
        <f>COUNTIF(理科!AU28,1)*理科!$AU$10</f>
        <v>0</v>
      </c>
      <c r="AS21" s="60">
        <f>COUNTIF(理科!AV28,1)*理科!$AV$10</f>
        <v>0</v>
      </c>
      <c r="AT21" s="61">
        <f>COUNTIF(理科!AW28,1)*理科!$AW$10</f>
        <v>0</v>
      </c>
      <c r="AU21" s="62">
        <f>COUNTIF(理科!AX28,1)*理科!$AX$10</f>
        <v>0</v>
      </c>
      <c r="AV21" s="60">
        <f>COUNTIF(理科!AY28,1)*理科!$AY$10</f>
        <v>0</v>
      </c>
      <c r="AW21" s="60">
        <f>COUNTIF(理科!AZ28,1)*理科!$AZ$10</f>
        <v>0</v>
      </c>
      <c r="AX21" s="60">
        <f>COUNTIF(理科!BA28,1)*理科!$BA$10</f>
        <v>0</v>
      </c>
      <c r="AY21" s="61">
        <f>COUNTIF(理科!BB28,1)*理科!$BB$10</f>
        <v>0</v>
      </c>
      <c r="AZ21" s="390">
        <f t="shared" si="0"/>
        <v>0</v>
      </c>
      <c r="BA21" s="120"/>
      <c r="BC21" s="8" t="s">
        <v>71</v>
      </c>
      <c r="BD21" s="723">
        <f>理科!V58</f>
        <v>0</v>
      </c>
      <c r="BF21" s="8" t="s">
        <v>71</v>
      </c>
      <c r="BG21" s="720">
        <v>75.400000000000006</v>
      </c>
      <c r="BI21" s="460">
        <v>18</v>
      </c>
      <c r="BJ21" s="822">
        <v>7</v>
      </c>
      <c r="BK21" s="822" t="s">
        <v>211</v>
      </c>
      <c r="BL21" s="401" t="s">
        <v>349</v>
      </c>
      <c r="BM21" s="727" t="s">
        <v>367</v>
      </c>
    </row>
    <row r="22" spans="1:67" ht="50.25" customHeight="1" x14ac:dyDescent="0.15">
      <c r="A22" s="309">
        <v>19</v>
      </c>
      <c r="B22" s="138">
        <f>COUNTIF(理科!E29,1)*理科!$E$10</f>
        <v>0</v>
      </c>
      <c r="C22" s="139">
        <f>COUNTIF(理科!F29,1)*理科!$F$10</f>
        <v>0</v>
      </c>
      <c r="D22" s="139">
        <f>COUNTIF(理科!G29,1)*理科!$G$10</f>
        <v>0</v>
      </c>
      <c r="E22" s="139">
        <f>COUNTIF(理科!H29,1)*理科!$H$10</f>
        <v>0</v>
      </c>
      <c r="F22" s="140">
        <f>COUNTIF(理科!I29,1)*理科!$I$10</f>
        <v>0</v>
      </c>
      <c r="G22" s="141">
        <f>COUNTIF(理科!J29,1)*理科!$J$10</f>
        <v>0</v>
      </c>
      <c r="H22" s="139">
        <f>COUNTIF(理科!K29,1)*理科!$K$10</f>
        <v>0</v>
      </c>
      <c r="I22" s="139">
        <f>COUNTIF(理科!L29,1)*理科!$L$10</f>
        <v>0</v>
      </c>
      <c r="J22" s="139">
        <f>COUNTIF(理科!M29,1)*理科!$M$10</f>
        <v>0</v>
      </c>
      <c r="K22" s="140">
        <f>COUNTIF(理科!N29,1)*理科!$N$10</f>
        <v>0</v>
      </c>
      <c r="L22" s="141">
        <f>COUNTIF(理科!O29,1)*理科!$O$10</f>
        <v>0</v>
      </c>
      <c r="M22" s="139">
        <f>COUNTIF(理科!P29,1)*理科!$P$10</f>
        <v>0</v>
      </c>
      <c r="N22" s="139">
        <f>COUNTIF(理科!Q29,1)*理科!$Q$10</f>
        <v>0</v>
      </c>
      <c r="O22" s="139">
        <f>COUNTIF(理科!R29,1)*理科!$R$10</f>
        <v>0</v>
      </c>
      <c r="P22" s="140">
        <f>COUNTIF(理科!S29,1)*理科!$S$10</f>
        <v>0</v>
      </c>
      <c r="Q22" s="141">
        <f>COUNTIF(理科!T29,1)*理科!$T$10</f>
        <v>0</v>
      </c>
      <c r="R22" s="139">
        <f>COUNTIF(理科!U29,1)*理科!$U$10</f>
        <v>0</v>
      </c>
      <c r="S22" s="139">
        <f>COUNTIF(理科!V29,1)*理科!$V$10</f>
        <v>0</v>
      </c>
      <c r="T22" s="139">
        <f>COUNTIF(理科!W29,1)*理科!$W$10</f>
        <v>0</v>
      </c>
      <c r="U22" s="140">
        <f>COUNTIF(理科!X29,1)*理科!$X$10</f>
        <v>0</v>
      </c>
      <c r="V22" s="141">
        <f>COUNTIF(理科!Y29,1)*理科!$Y$10</f>
        <v>0</v>
      </c>
      <c r="W22" s="139">
        <f>COUNTIF(理科!Z29,1)*理科!$Z$10</f>
        <v>0</v>
      </c>
      <c r="X22" s="139">
        <f>COUNTIF(理科!AA29,1)*理科!$AA$10</f>
        <v>0</v>
      </c>
      <c r="Y22" s="139">
        <f>COUNTIF(理科!AB29,1)*理科!$AB$10</f>
        <v>0</v>
      </c>
      <c r="Z22" s="140">
        <f>COUNTIF(理科!AC29,1)*理科!$AC$10</f>
        <v>0</v>
      </c>
      <c r="AA22" s="141">
        <f>COUNTIF(理科!AD29,1)*理科!$AD$10</f>
        <v>0</v>
      </c>
      <c r="AB22" s="139">
        <f>COUNTIF(理科!AE29,1)*理科!$AE$10</f>
        <v>0</v>
      </c>
      <c r="AC22" s="139">
        <f>COUNTIF(理科!AF29,1)*理科!$AF$10</f>
        <v>0</v>
      </c>
      <c r="AD22" s="139">
        <f>COUNTIF(理科!AG29,1)*理科!$AG$10</f>
        <v>0</v>
      </c>
      <c r="AE22" s="140">
        <f>COUNTIF(理科!AH29,1)*理科!$AH$10</f>
        <v>0</v>
      </c>
      <c r="AF22" s="141">
        <f>COUNTIF(理科!AI29,1)*理科!$AI$10</f>
        <v>0</v>
      </c>
      <c r="AG22" s="139">
        <f>COUNTIF(理科!AJ29,1)*理科!$AJ$10</f>
        <v>0</v>
      </c>
      <c r="AH22" s="139">
        <f>COUNTIF(理科!AK29,1)*理科!$AK$10</f>
        <v>0</v>
      </c>
      <c r="AI22" s="139">
        <f>COUNTIF(理科!AL29,1)*理科!$AL$10</f>
        <v>0</v>
      </c>
      <c r="AJ22" s="140">
        <f>COUNTIF(理科!AM29,1)*理科!$AM$10</f>
        <v>0</v>
      </c>
      <c r="AK22" s="141">
        <f>COUNTIF(理科!AN29,1)*理科!$AN$10</f>
        <v>0</v>
      </c>
      <c r="AL22" s="139">
        <f>COUNTIF(理科!AO29,1)*理科!$AO$10</f>
        <v>0</v>
      </c>
      <c r="AM22" s="139">
        <f>COUNTIF(理科!AP29,1)*理科!$AP$10</f>
        <v>0</v>
      </c>
      <c r="AN22" s="139">
        <f>COUNTIF(理科!AQ29,1)*理科!$AQ$10</f>
        <v>0</v>
      </c>
      <c r="AO22" s="140">
        <f>COUNTIF(理科!AR29,1)*理科!$AR$10</f>
        <v>0</v>
      </c>
      <c r="AP22" s="141">
        <f>COUNTIF(理科!AS29,1)*理科!$AS$10</f>
        <v>0</v>
      </c>
      <c r="AQ22" s="139">
        <f>COUNTIF(理科!AT29,1)*理科!$AT$10</f>
        <v>0</v>
      </c>
      <c r="AR22" s="139">
        <f>COUNTIF(理科!AU29,1)*理科!$AU$10</f>
        <v>0</v>
      </c>
      <c r="AS22" s="139">
        <f>COUNTIF(理科!AV29,1)*理科!$AV$10</f>
        <v>0</v>
      </c>
      <c r="AT22" s="140">
        <f>COUNTIF(理科!AW29,1)*理科!$AW$10</f>
        <v>0</v>
      </c>
      <c r="AU22" s="141">
        <f>COUNTIF(理科!AX29,1)*理科!$AX$10</f>
        <v>0</v>
      </c>
      <c r="AV22" s="139">
        <f>COUNTIF(理科!AY29,1)*理科!$AY$10</f>
        <v>0</v>
      </c>
      <c r="AW22" s="139">
        <f>COUNTIF(理科!AZ29,1)*理科!$AZ$10</f>
        <v>0</v>
      </c>
      <c r="AX22" s="139">
        <f>COUNTIF(理科!BA29,1)*理科!$BA$10</f>
        <v>0</v>
      </c>
      <c r="AY22" s="140">
        <f>COUNTIF(理科!BB29,1)*理科!$BB$10</f>
        <v>0</v>
      </c>
      <c r="AZ22" s="392">
        <f t="shared" si="0"/>
        <v>0</v>
      </c>
      <c r="BA22" s="120"/>
      <c r="BC22" s="7" t="s">
        <v>72</v>
      </c>
      <c r="BD22" s="723">
        <f>理科!W58</f>
        <v>0</v>
      </c>
      <c r="BF22" s="7" t="s">
        <v>72</v>
      </c>
      <c r="BG22" s="720">
        <v>56.699999999999996</v>
      </c>
      <c r="BI22" s="460">
        <v>19</v>
      </c>
      <c r="BJ22" s="822">
        <v>7</v>
      </c>
      <c r="BK22" s="822" t="s">
        <v>212</v>
      </c>
      <c r="BL22" s="401" t="s">
        <v>349</v>
      </c>
      <c r="BM22" s="727" t="s">
        <v>368</v>
      </c>
    </row>
    <row r="23" spans="1:67" ht="50.25" customHeight="1" thickBot="1" x14ac:dyDescent="0.2">
      <c r="A23" s="311">
        <v>20</v>
      </c>
      <c r="B23" s="63">
        <f>COUNTIF(理科!E30,1)*理科!$E$10</f>
        <v>0</v>
      </c>
      <c r="C23" s="142">
        <f>COUNTIF(理科!F30,1)*理科!$F$10</f>
        <v>0</v>
      </c>
      <c r="D23" s="142">
        <f>COUNTIF(理科!G30,1)*理科!$G$10</f>
        <v>0</v>
      </c>
      <c r="E23" s="142">
        <f>COUNTIF(理科!H30,1)*理科!$H$10</f>
        <v>0</v>
      </c>
      <c r="F23" s="144">
        <f>COUNTIF(理科!I30,1)*理科!$I$10</f>
        <v>0</v>
      </c>
      <c r="G23" s="143">
        <f>COUNTIF(理科!J30,1)*理科!$J$10</f>
        <v>0</v>
      </c>
      <c r="H23" s="142">
        <f>COUNTIF(理科!K30,1)*理科!$K$10</f>
        <v>0</v>
      </c>
      <c r="I23" s="142">
        <f>COUNTIF(理科!L30,1)*理科!$L$10</f>
        <v>0</v>
      </c>
      <c r="J23" s="142">
        <f>COUNTIF(理科!M30,1)*理科!$M$10</f>
        <v>0</v>
      </c>
      <c r="K23" s="144">
        <f>COUNTIF(理科!N30,1)*理科!$N$10</f>
        <v>0</v>
      </c>
      <c r="L23" s="143">
        <f>COUNTIF(理科!O30,1)*理科!$O$10</f>
        <v>0</v>
      </c>
      <c r="M23" s="142">
        <f>COUNTIF(理科!P30,1)*理科!$P$10</f>
        <v>0</v>
      </c>
      <c r="N23" s="142">
        <f>COUNTIF(理科!Q30,1)*理科!$Q$10</f>
        <v>0</v>
      </c>
      <c r="O23" s="142">
        <f>COUNTIF(理科!R30,1)*理科!$R$10</f>
        <v>0</v>
      </c>
      <c r="P23" s="144">
        <f>COUNTIF(理科!S30,1)*理科!$S$10</f>
        <v>0</v>
      </c>
      <c r="Q23" s="143">
        <f>COUNTIF(理科!T30,1)*理科!$T$10</f>
        <v>0</v>
      </c>
      <c r="R23" s="142">
        <f>COUNTIF(理科!U30,1)*理科!$U$10</f>
        <v>0</v>
      </c>
      <c r="S23" s="142">
        <f>COUNTIF(理科!V30,1)*理科!$V$10</f>
        <v>0</v>
      </c>
      <c r="T23" s="142">
        <f>COUNTIF(理科!W30,1)*理科!$W$10</f>
        <v>0</v>
      </c>
      <c r="U23" s="144">
        <f>COUNTIF(理科!X30,1)*理科!$X$10</f>
        <v>0</v>
      </c>
      <c r="V23" s="143">
        <f>COUNTIF(理科!Y30,1)*理科!$Y$10</f>
        <v>0</v>
      </c>
      <c r="W23" s="142">
        <f>COUNTIF(理科!Z30,1)*理科!$Z$10</f>
        <v>0</v>
      </c>
      <c r="X23" s="142">
        <f>COUNTIF(理科!AA30,1)*理科!$AA$10</f>
        <v>0</v>
      </c>
      <c r="Y23" s="142">
        <f>COUNTIF(理科!AB30,1)*理科!$AB$10</f>
        <v>0</v>
      </c>
      <c r="Z23" s="144">
        <f>COUNTIF(理科!AC30,1)*理科!$AC$10</f>
        <v>0</v>
      </c>
      <c r="AA23" s="143">
        <f>COUNTIF(理科!AD30,1)*理科!$AD$10</f>
        <v>0</v>
      </c>
      <c r="AB23" s="142">
        <f>COUNTIF(理科!AE30,1)*理科!$AE$10</f>
        <v>0</v>
      </c>
      <c r="AC23" s="142">
        <f>COUNTIF(理科!AF30,1)*理科!$AF$10</f>
        <v>0</v>
      </c>
      <c r="AD23" s="142">
        <f>COUNTIF(理科!AG30,1)*理科!$AG$10</f>
        <v>0</v>
      </c>
      <c r="AE23" s="144">
        <f>COUNTIF(理科!AH30,1)*理科!$AH$10</f>
        <v>0</v>
      </c>
      <c r="AF23" s="143">
        <f>COUNTIF(理科!AI30,1)*理科!$AI$10</f>
        <v>0</v>
      </c>
      <c r="AG23" s="142">
        <f>COUNTIF(理科!AJ30,1)*理科!$AJ$10</f>
        <v>0</v>
      </c>
      <c r="AH23" s="142">
        <f>COUNTIF(理科!AK30,1)*理科!$AK$10</f>
        <v>0</v>
      </c>
      <c r="AI23" s="142">
        <f>COUNTIF(理科!AL30,1)*理科!$AL$10</f>
        <v>0</v>
      </c>
      <c r="AJ23" s="144">
        <f>COUNTIF(理科!AM30,1)*理科!$AM$10</f>
        <v>0</v>
      </c>
      <c r="AK23" s="143">
        <f>COUNTIF(理科!AN30,1)*理科!$AN$10</f>
        <v>0</v>
      </c>
      <c r="AL23" s="142">
        <f>COUNTIF(理科!AO30,1)*理科!$AO$10</f>
        <v>0</v>
      </c>
      <c r="AM23" s="142">
        <f>COUNTIF(理科!AP30,1)*理科!$AP$10</f>
        <v>0</v>
      </c>
      <c r="AN23" s="142">
        <f>COUNTIF(理科!AQ30,1)*理科!$AQ$10</f>
        <v>0</v>
      </c>
      <c r="AO23" s="144">
        <f>COUNTIF(理科!AR30,1)*理科!$AR$10</f>
        <v>0</v>
      </c>
      <c r="AP23" s="143">
        <f>COUNTIF(理科!AS30,1)*理科!$AS$10</f>
        <v>0</v>
      </c>
      <c r="AQ23" s="142">
        <f>COUNTIF(理科!AT30,1)*理科!$AT$10</f>
        <v>0</v>
      </c>
      <c r="AR23" s="142">
        <f>COUNTIF(理科!AU30,1)*理科!$AU$10</f>
        <v>0</v>
      </c>
      <c r="AS23" s="142">
        <f>COUNTIF(理科!AV30,1)*理科!$AV$10</f>
        <v>0</v>
      </c>
      <c r="AT23" s="144">
        <f>COUNTIF(理科!AW30,1)*理科!$AW$10</f>
        <v>0</v>
      </c>
      <c r="AU23" s="143">
        <f>COUNTIF(理科!AX30,1)*理科!$AX$10</f>
        <v>0</v>
      </c>
      <c r="AV23" s="142">
        <f>COUNTIF(理科!AY30,1)*理科!$AY$10</f>
        <v>0</v>
      </c>
      <c r="AW23" s="142">
        <f>COUNTIF(理科!AZ30,1)*理科!$AZ$10</f>
        <v>0</v>
      </c>
      <c r="AX23" s="142">
        <f>COUNTIF(理科!BA30,1)*理科!$BA$10</f>
        <v>0</v>
      </c>
      <c r="AY23" s="64">
        <f>COUNTIF(理科!BB30,1)*理科!$BB$10</f>
        <v>0</v>
      </c>
      <c r="AZ23" s="393">
        <f t="shared" si="0"/>
        <v>0</v>
      </c>
      <c r="BA23" s="120"/>
      <c r="BC23" s="7" t="s">
        <v>73</v>
      </c>
      <c r="BD23" s="723">
        <f>理科!X58</f>
        <v>0</v>
      </c>
      <c r="BF23" s="7" t="s">
        <v>73</v>
      </c>
      <c r="BG23" s="720">
        <v>81.100000000000009</v>
      </c>
      <c r="BI23" s="460">
        <v>20</v>
      </c>
      <c r="BJ23" s="822">
        <v>7</v>
      </c>
      <c r="BK23" s="822" t="s">
        <v>218</v>
      </c>
      <c r="BL23" s="401" t="s">
        <v>349</v>
      </c>
      <c r="BM23" s="727" t="s">
        <v>369</v>
      </c>
    </row>
    <row r="24" spans="1:67" ht="50.25" customHeight="1" x14ac:dyDescent="0.15">
      <c r="A24" s="114">
        <v>21</v>
      </c>
      <c r="B24" s="54">
        <f>COUNTIF(理科!E31,1)*理科!$E$10</f>
        <v>0</v>
      </c>
      <c r="C24" s="55">
        <f>COUNTIF(理科!F31,1)*理科!$F$10</f>
        <v>0</v>
      </c>
      <c r="D24" s="55">
        <f>COUNTIF(理科!G31,1)*理科!$G$10</f>
        <v>0</v>
      </c>
      <c r="E24" s="55">
        <f>COUNTIF(理科!H31,1)*理科!$H$10</f>
        <v>0</v>
      </c>
      <c r="F24" s="57">
        <f>COUNTIF(理科!I31,1)*理科!$I$10</f>
        <v>0</v>
      </c>
      <c r="G24" s="58">
        <f>COUNTIF(理科!J31,1)*理科!$J$10</f>
        <v>0</v>
      </c>
      <c r="H24" s="55">
        <f>COUNTIF(理科!K31,1)*理科!$K$10</f>
        <v>0</v>
      </c>
      <c r="I24" s="55">
        <f>COUNTIF(理科!L31,1)*理科!$L$10</f>
        <v>0</v>
      </c>
      <c r="J24" s="55">
        <f>COUNTIF(理科!M31,1)*理科!$M$10</f>
        <v>0</v>
      </c>
      <c r="K24" s="57">
        <f>COUNTIF(理科!N31,1)*理科!$N$10</f>
        <v>0</v>
      </c>
      <c r="L24" s="58">
        <f>COUNTIF(理科!O31,1)*理科!$O$10</f>
        <v>0</v>
      </c>
      <c r="M24" s="55">
        <f>COUNTIF(理科!P31,1)*理科!$P$10</f>
        <v>0</v>
      </c>
      <c r="N24" s="55">
        <f>COUNTIF(理科!Q31,1)*理科!$Q$10</f>
        <v>0</v>
      </c>
      <c r="O24" s="55">
        <f>COUNTIF(理科!R31,1)*理科!$R$10</f>
        <v>0</v>
      </c>
      <c r="P24" s="57">
        <f>COUNTIF(理科!S31,1)*理科!$S$10</f>
        <v>0</v>
      </c>
      <c r="Q24" s="58">
        <f>COUNTIF(理科!T31,1)*理科!$T$10</f>
        <v>0</v>
      </c>
      <c r="R24" s="55">
        <f>COUNTIF(理科!U31,1)*理科!$U$10</f>
        <v>0</v>
      </c>
      <c r="S24" s="55">
        <f>COUNTIF(理科!V31,1)*理科!$V$10</f>
        <v>0</v>
      </c>
      <c r="T24" s="55">
        <f>COUNTIF(理科!W31,1)*理科!$W$10</f>
        <v>0</v>
      </c>
      <c r="U24" s="57">
        <f>COUNTIF(理科!X31,1)*理科!$X$10</f>
        <v>0</v>
      </c>
      <c r="V24" s="58">
        <f>COUNTIF(理科!Y31,1)*理科!$Y$10</f>
        <v>0</v>
      </c>
      <c r="W24" s="55">
        <f>COUNTIF(理科!Z31,1)*理科!$Z$10</f>
        <v>0</v>
      </c>
      <c r="X24" s="55">
        <f>COUNTIF(理科!AA31,1)*理科!$AA$10</f>
        <v>0</v>
      </c>
      <c r="Y24" s="55">
        <f>COUNTIF(理科!AB31,1)*理科!$AB$10</f>
        <v>0</v>
      </c>
      <c r="Z24" s="57">
        <f>COUNTIF(理科!AC31,1)*理科!$AC$10</f>
        <v>0</v>
      </c>
      <c r="AA24" s="58">
        <f>COUNTIF(理科!AD31,1)*理科!$AD$10</f>
        <v>0</v>
      </c>
      <c r="AB24" s="55">
        <f>COUNTIF(理科!AE31,1)*理科!$AE$10</f>
        <v>0</v>
      </c>
      <c r="AC24" s="55">
        <f>COUNTIF(理科!AF31,1)*理科!$AF$10</f>
        <v>0</v>
      </c>
      <c r="AD24" s="55">
        <f>COUNTIF(理科!AG31,1)*理科!$AG$10</f>
        <v>0</v>
      </c>
      <c r="AE24" s="57">
        <f>COUNTIF(理科!AH31,1)*理科!$AH$10</f>
        <v>0</v>
      </c>
      <c r="AF24" s="58">
        <f>COUNTIF(理科!AI31,1)*理科!$AI$10</f>
        <v>0</v>
      </c>
      <c r="AG24" s="55">
        <f>COUNTIF(理科!AJ31,1)*理科!$AJ$10</f>
        <v>0</v>
      </c>
      <c r="AH24" s="55">
        <f>COUNTIF(理科!AK31,1)*理科!$AK$10</f>
        <v>0</v>
      </c>
      <c r="AI24" s="55">
        <f>COUNTIF(理科!AL31,1)*理科!$AL$10</f>
        <v>0</v>
      </c>
      <c r="AJ24" s="57">
        <f>COUNTIF(理科!AM31,1)*理科!$AM$10</f>
        <v>0</v>
      </c>
      <c r="AK24" s="58">
        <f>COUNTIF(理科!AN31,1)*理科!$AN$10</f>
        <v>0</v>
      </c>
      <c r="AL24" s="55">
        <f>COUNTIF(理科!AO31,1)*理科!$AO$10</f>
        <v>0</v>
      </c>
      <c r="AM24" s="55">
        <f>COUNTIF(理科!AP31,1)*理科!$AP$10</f>
        <v>0</v>
      </c>
      <c r="AN24" s="55">
        <f>COUNTIF(理科!AQ31,1)*理科!$AQ$10</f>
        <v>0</v>
      </c>
      <c r="AO24" s="57">
        <f>COUNTIF(理科!AR31,1)*理科!$AR$10</f>
        <v>0</v>
      </c>
      <c r="AP24" s="58">
        <f>COUNTIF(理科!AS31,1)*理科!$AS$10</f>
        <v>0</v>
      </c>
      <c r="AQ24" s="55">
        <f>COUNTIF(理科!AT31,1)*理科!$AT$10</f>
        <v>0</v>
      </c>
      <c r="AR24" s="55">
        <f>COUNTIF(理科!AU31,1)*理科!$AU$10</f>
        <v>0</v>
      </c>
      <c r="AS24" s="55">
        <f>COUNTIF(理科!AV31,1)*理科!$AV$10</f>
        <v>0</v>
      </c>
      <c r="AT24" s="57">
        <f>COUNTIF(理科!AW31,1)*理科!$AW$10</f>
        <v>0</v>
      </c>
      <c r="AU24" s="58">
        <f>COUNTIF(理科!AX31,1)*理科!$AX$10</f>
        <v>0</v>
      </c>
      <c r="AV24" s="55">
        <f>COUNTIF(理科!AY31,1)*理科!$AY$10</f>
        <v>0</v>
      </c>
      <c r="AW24" s="55">
        <f>COUNTIF(理科!AZ31,1)*理科!$AZ$10</f>
        <v>0</v>
      </c>
      <c r="AX24" s="55">
        <f>COUNTIF(理科!BA31,1)*理科!$BA$10</f>
        <v>0</v>
      </c>
      <c r="AY24" s="56">
        <f>COUNTIF(理科!BB31,1)*理科!$BB$10</f>
        <v>0</v>
      </c>
      <c r="AZ24" s="389">
        <f t="shared" si="0"/>
        <v>0</v>
      </c>
      <c r="BA24" s="120"/>
      <c r="BC24" s="7" t="s">
        <v>74</v>
      </c>
      <c r="BD24" s="723">
        <f>理科!Y58</f>
        <v>0</v>
      </c>
      <c r="BF24" s="7" t="s">
        <v>74</v>
      </c>
      <c r="BG24" s="720">
        <v>72.599999999999994</v>
      </c>
      <c r="BI24" s="460">
        <v>21</v>
      </c>
      <c r="BJ24" s="822">
        <v>7</v>
      </c>
      <c r="BK24" s="822" t="s">
        <v>219</v>
      </c>
      <c r="BL24" s="401" t="s">
        <v>349</v>
      </c>
      <c r="BM24" s="727" t="s">
        <v>370</v>
      </c>
    </row>
    <row r="25" spans="1:67" ht="50.25" customHeight="1" thickBot="1" x14ac:dyDescent="0.2">
      <c r="A25" s="307">
        <v>22</v>
      </c>
      <c r="B25" s="59">
        <f>COUNTIF(理科!E32,1)*理科!$E$10</f>
        <v>0</v>
      </c>
      <c r="C25" s="60">
        <f>COUNTIF(理科!F32,1)*理科!$F$10</f>
        <v>0</v>
      </c>
      <c r="D25" s="60">
        <f>COUNTIF(理科!G32,1)*理科!$G$10</f>
        <v>0</v>
      </c>
      <c r="E25" s="60">
        <f>COUNTIF(理科!H32,1)*理科!$H$10</f>
        <v>0</v>
      </c>
      <c r="F25" s="61">
        <f>COUNTIF(理科!I32,1)*理科!$I$10</f>
        <v>0</v>
      </c>
      <c r="G25" s="62">
        <f>COUNTIF(理科!J32,1)*理科!$J$10</f>
        <v>0</v>
      </c>
      <c r="H25" s="60">
        <f>COUNTIF(理科!K32,1)*理科!$K$10</f>
        <v>0</v>
      </c>
      <c r="I25" s="60">
        <f>COUNTIF(理科!L32,1)*理科!$L$10</f>
        <v>0</v>
      </c>
      <c r="J25" s="60">
        <f>COUNTIF(理科!M32,1)*理科!$M$10</f>
        <v>0</v>
      </c>
      <c r="K25" s="61">
        <f>COUNTIF(理科!N32,1)*理科!$N$10</f>
        <v>0</v>
      </c>
      <c r="L25" s="62">
        <f>COUNTIF(理科!O32,1)*理科!$O$10</f>
        <v>0</v>
      </c>
      <c r="M25" s="60">
        <f>COUNTIF(理科!P32,1)*理科!$P$10</f>
        <v>0</v>
      </c>
      <c r="N25" s="60">
        <f>COUNTIF(理科!Q32,1)*理科!$Q$10</f>
        <v>0</v>
      </c>
      <c r="O25" s="60">
        <f>COUNTIF(理科!R32,1)*理科!$R$10</f>
        <v>0</v>
      </c>
      <c r="P25" s="61">
        <f>COUNTIF(理科!S32,1)*理科!$S$10</f>
        <v>0</v>
      </c>
      <c r="Q25" s="62">
        <f>COUNTIF(理科!T32,1)*理科!$T$10</f>
        <v>0</v>
      </c>
      <c r="R25" s="60">
        <f>COUNTIF(理科!U32,1)*理科!$U$10</f>
        <v>0</v>
      </c>
      <c r="S25" s="60">
        <f>COUNTIF(理科!V32,1)*理科!$V$10</f>
        <v>0</v>
      </c>
      <c r="T25" s="60">
        <f>COUNTIF(理科!W32,1)*理科!$W$10</f>
        <v>0</v>
      </c>
      <c r="U25" s="61">
        <f>COUNTIF(理科!X32,1)*理科!$X$10</f>
        <v>0</v>
      </c>
      <c r="V25" s="62">
        <f>COUNTIF(理科!Y32,1)*理科!$Y$10</f>
        <v>0</v>
      </c>
      <c r="W25" s="60">
        <f>COUNTIF(理科!Z32,1)*理科!$Z$10</f>
        <v>0</v>
      </c>
      <c r="X25" s="60">
        <f>COUNTIF(理科!AA32,1)*理科!$AA$10</f>
        <v>0</v>
      </c>
      <c r="Y25" s="60">
        <f>COUNTIF(理科!AB32,1)*理科!$AB$10</f>
        <v>0</v>
      </c>
      <c r="Z25" s="61">
        <f>COUNTIF(理科!AC32,1)*理科!$AC$10</f>
        <v>0</v>
      </c>
      <c r="AA25" s="62">
        <f>COUNTIF(理科!AD32,1)*理科!$AD$10</f>
        <v>0</v>
      </c>
      <c r="AB25" s="60">
        <f>COUNTIF(理科!AE32,1)*理科!$AE$10</f>
        <v>0</v>
      </c>
      <c r="AC25" s="60">
        <f>COUNTIF(理科!AF32,1)*理科!$AF$10</f>
        <v>0</v>
      </c>
      <c r="AD25" s="60">
        <f>COUNTIF(理科!AG32,1)*理科!$AG$10</f>
        <v>0</v>
      </c>
      <c r="AE25" s="61">
        <f>COUNTIF(理科!AH32,1)*理科!$AH$10</f>
        <v>0</v>
      </c>
      <c r="AF25" s="62">
        <f>COUNTIF(理科!AI32,1)*理科!$AI$10</f>
        <v>0</v>
      </c>
      <c r="AG25" s="60">
        <f>COUNTIF(理科!AJ32,1)*理科!$AJ$10</f>
        <v>0</v>
      </c>
      <c r="AH25" s="60">
        <f>COUNTIF(理科!AK32,1)*理科!$AK$10</f>
        <v>0</v>
      </c>
      <c r="AI25" s="60">
        <f>COUNTIF(理科!AL32,1)*理科!$AL$10</f>
        <v>0</v>
      </c>
      <c r="AJ25" s="61">
        <f>COUNTIF(理科!AM32,1)*理科!$AM$10</f>
        <v>0</v>
      </c>
      <c r="AK25" s="62">
        <f>COUNTIF(理科!AN32,1)*理科!$AN$10</f>
        <v>0</v>
      </c>
      <c r="AL25" s="60">
        <f>COUNTIF(理科!AO32,1)*理科!$AO$10</f>
        <v>0</v>
      </c>
      <c r="AM25" s="60">
        <f>COUNTIF(理科!AP32,1)*理科!$AP$10</f>
        <v>0</v>
      </c>
      <c r="AN25" s="60">
        <f>COUNTIF(理科!AQ32,1)*理科!$AQ$10</f>
        <v>0</v>
      </c>
      <c r="AO25" s="61">
        <f>COUNTIF(理科!AR32,1)*理科!$AR$10</f>
        <v>0</v>
      </c>
      <c r="AP25" s="62">
        <f>COUNTIF(理科!AS32,1)*理科!$AS$10</f>
        <v>0</v>
      </c>
      <c r="AQ25" s="60">
        <f>COUNTIF(理科!AT32,1)*理科!$AT$10</f>
        <v>0</v>
      </c>
      <c r="AR25" s="60">
        <f>COUNTIF(理科!AU32,1)*理科!$AU$10</f>
        <v>0</v>
      </c>
      <c r="AS25" s="60">
        <f>COUNTIF(理科!AV32,1)*理科!$AV$10</f>
        <v>0</v>
      </c>
      <c r="AT25" s="61">
        <f>COUNTIF(理科!AW32,1)*理科!$AW$10</f>
        <v>0</v>
      </c>
      <c r="AU25" s="62">
        <f>COUNTIF(理科!AX32,1)*理科!$AX$10</f>
        <v>0</v>
      </c>
      <c r="AV25" s="60">
        <f>COUNTIF(理科!AY32,1)*理科!$AY$10</f>
        <v>0</v>
      </c>
      <c r="AW25" s="60">
        <f>COUNTIF(理科!AZ32,1)*理科!$AZ$10</f>
        <v>0</v>
      </c>
      <c r="AX25" s="60">
        <f>COUNTIF(理科!BA32,1)*理科!$BA$10</f>
        <v>0</v>
      </c>
      <c r="AY25" s="61">
        <f>COUNTIF(理科!BB32,1)*理科!$BB$10</f>
        <v>0</v>
      </c>
      <c r="AZ25" s="392">
        <f t="shared" si="0"/>
        <v>0</v>
      </c>
      <c r="BA25" s="120"/>
      <c r="BC25" s="7" t="s">
        <v>75</v>
      </c>
      <c r="BD25" s="723">
        <f>理科!Z58</f>
        <v>0</v>
      </c>
      <c r="BF25" s="7" t="s">
        <v>75</v>
      </c>
      <c r="BG25" s="720">
        <v>84.3</v>
      </c>
      <c r="BI25" s="460">
        <v>22</v>
      </c>
      <c r="BJ25" s="822">
        <v>7</v>
      </c>
      <c r="BK25" s="822" t="s">
        <v>220</v>
      </c>
      <c r="BL25" s="401" t="s">
        <v>349</v>
      </c>
      <c r="BM25" s="727" t="s">
        <v>371</v>
      </c>
    </row>
    <row r="26" spans="1:67" ht="50.25" customHeight="1" x14ac:dyDescent="0.15">
      <c r="A26" s="309">
        <v>23</v>
      </c>
      <c r="B26" s="138">
        <f>COUNTIF(理科!E33,1)*理科!$E$10</f>
        <v>0</v>
      </c>
      <c r="C26" s="139">
        <f>COUNTIF(理科!F33,1)*理科!$F$10</f>
        <v>0</v>
      </c>
      <c r="D26" s="139">
        <f>COUNTIF(理科!G33,1)*理科!$G$10</f>
        <v>0</v>
      </c>
      <c r="E26" s="139">
        <f>COUNTIF(理科!H33,1)*理科!$H$10</f>
        <v>0</v>
      </c>
      <c r="F26" s="140">
        <f>COUNTIF(理科!I33,1)*理科!$I$10</f>
        <v>0</v>
      </c>
      <c r="G26" s="141">
        <f>COUNTIF(理科!J33,1)*理科!$J$10</f>
        <v>0</v>
      </c>
      <c r="H26" s="139">
        <f>COUNTIF(理科!K33,1)*理科!$K$10</f>
        <v>0</v>
      </c>
      <c r="I26" s="139">
        <f>COUNTIF(理科!L33,1)*理科!$L$10</f>
        <v>0</v>
      </c>
      <c r="J26" s="139">
        <f>COUNTIF(理科!M33,1)*理科!$M$10</f>
        <v>0</v>
      </c>
      <c r="K26" s="140">
        <f>COUNTIF(理科!N33,1)*理科!$N$10</f>
        <v>0</v>
      </c>
      <c r="L26" s="141">
        <f>COUNTIF(理科!O33,1)*理科!$O$10</f>
        <v>0</v>
      </c>
      <c r="M26" s="139">
        <f>COUNTIF(理科!P33,1)*理科!$P$10</f>
        <v>0</v>
      </c>
      <c r="N26" s="139">
        <f>COUNTIF(理科!Q33,1)*理科!$Q$10</f>
        <v>0</v>
      </c>
      <c r="O26" s="139">
        <f>COUNTIF(理科!R33,1)*理科!$R$10</f>
        <v>0</v>
      </c>
      <c r="P26" s="140">
        <f>COUNTIF(理科!S33,1)*理科!$S$10</f>
        <v>0</v>
      </c>
      <c r="Q26" s="141">
        <f>COUNTIF(理科!T33,1)*理科!$T$10</f>
        <v>0</v>
      </c>
      <c r="R26" s="139">
        <f>COUNTIF(理科!U33,1)*理科!$U$10</f>
        <v>0</v>
      </c>
      <c r="S26" s="139">
        <f>COUNTIF(理科!V33,1)*理科!$V$10</f>
        <v>0</v>
      </c>
      <c r="T26" s="139">
        <f>COUNTIF(理科!W33,1)*理科!$W$10</f>
        <v>0</v>
      </c>
      <c r="U26" s="140">
        <f>COUNTIF(理科!X33,1)*理科!$X$10</f>
        <v>0</v>
      </c>
      <c r="V26" s="141">
        <f>COUNTIF(理科!Y33,1)*理科!$Y$10</f>
        <v>0</v>
      </c>
      <c r="W26" s="139">
        <f>COUNTIF(理科!Z33,1)*理科!$Z$10</f>
        <v>0</v>
      </c>
      <c r="X26" s="139">
        <f>COUNTIF(理科!AA33,1)*理科!$AA$10</f>
        <v>0</v>
      </c>
      <c r="Y26" s="139">
        <f>COUNTIF(理科!AB33,1)*理科!$AB$10</f>
        <v>0</v>
      </c>
      <c r="Z26" s="140">
        <f>COUNTIF(理科!AC33,1)*理科!$AC$10</f>
        <v>0</v>
      </c>
      <c r="AA26" s="141">
        <f>COUNTIF(理科!AD33,1)*理科!$AD$10</f>
        <v>0</v>
      </c>
      <c r="AB26" s="139">
        <f>COUNTIF(理科!AE33,1)*理科!$AE$10</f>
        <v>0</v>
      </c>
      <c r="AC26" s="139">
        <f>COUNTIF(理科!AF33,1)*理科!$AF$10</f>
        <v>0</v>
      </c>
      <c r="AD26" s="139">
        <f>COUNTIF(理科!AG33,1)*理科!$AG$10</f>
        <v>0</v>
      </c>
      <c r="AE26" s="140">
        <f>COUNTIF(理科!AH33,1)*理科!$AH$10</f>
        <v>0</v>
      </c>
      <c r="AF26" s="141">
        <f>COUNTIF(理科!AI33,1)*理科!$AI$10</f>
        <v>0</v>
      </c>
      <c r="AG26" s="139">
        <f>COUNTIF(理科!AJ33,1)*理科!$AJ$10</f>
        <v>0</v>
      </c>
      <c r="AH26" s="139">
        <f>COUNTIF(理科!AK33,1)*理科!$AK$10</f>
        <v>0</v>
      </c>
      <c r="AI26" s="139">
        <f>COUNTIF(理科!AL33,1)*理科!$AL$10</f>
        <v>0</v>
      </c>
      <c r="AJ26" s="140">
        <f>COUNTIF(理科!AM33,1)*理科!$AM$10</f>
        <v>0</v>
      </c>
      <c r="AK26" s="141">
        <f>COUNTIF(理科!AN33,1)*理科!$AN$10</f>
        <v>0</v>
      </c>
      <c r="AL26" s="139">
        <f>COUNTIF(理科!AO33,1)*理科!$AO$10</f>
        <v>0</v>
      </c>
      <c r="AM26" s="139">
        <f>COUNTIF(理科!AP33,1)*理科!$AP$10</f>
        <v>0</v>
      </c>
      <c r="AN26" s="139">
        <f>COUNTIF(理科!AQ33,1)*理科!$AQ$10</f>
        <v>0</v>
      </c>
      <c r="AO26" s="140">
        <f>COUNTIF(理科!AR33,1)*理科!$AR$10</f>
        <v>0</v>
      </c>
      <c r="AP26" s="141">
        <f>COUNTIF(理科!AS33,1)*理科!$AS$10</f>
        <v>0</v>
      </c>
      <c r="AQ26" s="139">
        <f>COUNTIF(理科!AT33,1)*理科!$AT$10</f>
        <v>0</v>
      </c>
      <c r="AR26" s="139">
        <f>COUNTIF(理科!AU33,1)*理科!$AU$10</f>
        <v>0</v>
      </c>
      <c r="AS26" s="139">
        <f>COUNTIF(理科!AV33,1)*理科!$AV$10</f>
        <v>0</v>
      </c>
      <c r="AT26" s="140">
        <f>COUNTIF(理科!AW33,1)*理科!$AW$10</f>
        <v>0</v>
      </c>
      <c r="AU26" s="141">
        <f>COUNTIF(理科!AX33,1)*理科!$AX$10</f>
        <v>0</v>
      </c>
      <c r="AV26" s="139">
        <f>COUNTIF(理科!AY33,1)*理科!$AY$10</f>
        <v>0</v>
      </c>
      <c r="AW26" s="139">
        <f>COUNTIF(理科!AZ33,1)*理科!$AZ$10</f>
        <v>0</v>
      </c>
      <c r="AX26" s="139">
        <f>COUNTIF(理科!BA33,1)*理科!$BA$10</f>
        <v>0</v>
      </c>
      <c r="AY26" s="140">
        <f>COUNTIF(理科!BB33,1)*理科!$BB$10</f>
        <v>0</v>
      </c>
      <c r="AZ26" s="391">
        <f t="shared" si="0"/>
        <v>0</v>
      </c>
      <c r="BA26" s="120"/>
      <c r="BC26" s="7" t="s">
        <v>76</v>
      </c>
      <c r="BD26" s="723">
        <f>理科!AA58</f>
        <v>0</v>
      </c>
      <c r="BF26" s="7" t="s">
        <v>76</v>
      </c>
      <c r="BG26" s="720">
        <v>78.600000000000009</v>
      </c>
      <c r="BI26" s="460">
        <v>23</v>
      </c>
      <c r="BJ26" s="822">
        <v>7</v>
      </c>
      <c r="BK26" s="822" t="s">
        <v>242</v>
      </c>
      <c r="BL26" s="401" t="s">
        <v>349</v>
      </c>
      <c r="BM26" s="400" t="s">
        <v>372</v>
      </c>
    </row>
    <row r="27" spans="1:67" ht="50.25" customHeight="1" thickBot="1" x14ac:dyDescent="0.2">
      <c r="A27" s="311">
        <v>24</v>
      </c>
      <c r="B27" s="63">
        <f>COUNTIF(理科!E34,1)*理科!$E$10</f>
        <v>0</v>
      </c>
      <c r="C27" s="142">
        <f>COUNTIF(理科!F34,1)*理科!$F$10</f>
        <v>0</v>
      </c>
      <c r="D27" s="142">
        <f>COUNTIF(理科!G34,1)*理科!$G$10</f>
        <v>0</v>
      </c>
      <c r="E27" s="142">
        <f>COUNTIF(理科!H34,1)*理科!$H$10</f>
        <v>0</v>
      </c>
      <c r="F27" s="144">
        <f>COUNTIF(理科!I34,1)*理科!$I$10</f>
        <v>0</v>
      </c>
      <c r="G27" s="143">
        <f>COUNTIF(理科!J34,1)*理科!$J$10</f>
        <v>0</v>
      </c>
      <c r="H27" s="142">
        <f>COUNTIF(理科!K34,1)*理科!$K$10</f>
        <v>0</v>
      </c>
      <c r="I27" s="142">
        <f>COUNTIF(理科!L34,1)*理科!$L$10</f>
        <v>0</v>
      </c>
      <c r="J27" s="142">
        <f>COUNTIF(理科!M34,1)*理科!$M$10</f>
        <v>0</v>
      </c>
      <c r="K27" s="144">
        <f>COUNTIF(理科!N34,1)*理科!$N$10</f>
        <v>0</v>
      </c>
      <c r="L27" s="143">
        <f>COUNTIF(理科!O34,1)*理科!$O$10</f>
        <v>0</v>
      </c>
      <c r="M27" s="142">
        <f>COUNTIF(理科!P34,1)*理科!$P$10</f>
        <v>0</v>
      </c>
      <c r="N27" s="142">
        <f>COUNTIF(理科!Q34,1)*理科!$Q$10</f>
        <v>0</v>
      </c>
      <c r="O27" s="142">
        <f>COUNTIF(理科!R34,1)*理科!$R$10</f>
        <v>0</v>
      </c>
      <c r="P27" s="144">
        <f>COUNTIF(理科!S34,1)*理科!$S$10</f>
        <v>0</v>
      </c>
      <c r="Q27" s="143">
        <f>COUNTIF(理科!T34,1)*理科!$T$10</f>
        <v>0</v>
      </c>
      <c r="R27" s="142">
        <f>COUNTIF(理科!U34,1)*理科!$U$10</f>
        <v>0</v>
      </c>
      <c r="S27" s="142">
        <f>COUNTIF(理科!V34,1)*理科!$V$10</f>
        <v>0</v>
      </c>
      <c r="T27" s="142">
        <f>COUNTIF(理科!W34,1)*理科!$W$10</f>
        <v>0</v>
      </c>
      <c r="U27" s="144">
        <f>COUNTIF(理科!X34,1)*理科!$X$10</f>
        <v>0</v>
      </c>
      <c r="V27" s="143">
        <f>COUNTIF(理科!Y34,1)*理科!$Y$10</f>
        <v>0</v>
      </c>
      <c r="W27" s="142">
        <f>COUNTIF(理科!Z34,1)*理科!$Z$10</f>
        <v>0</v>
      </c>
      <c r="X27" s="142">
        <f>COUNTIF(理科!AA34,1)*理科!$AA$10</f>
        <v>0</v>
      </c>
      <c r="Y27" s="142">
        <f>COUNTIF(理科!AB34,1)*理科!$AB$10</f>
        <v>0</v>
      </c>
      <c r="Z27" s="144">
        <f>COUNTIF(理科!AC34,1)*理科!$AC$10</f>
        <v>0</v>
      </c>
      <c r="AA27" s="143">
        <f>COUNTIF(理科!AD34,1)*理科!$AD$10</f>
        <v>0</v>
      </c>
      <c r="AB27" s="142">
        <f>COUNTIF(理科!AE34,1)*理科!$AE$10</f>
        <v>0</v>
      </c>
      <c r="AC27" s="142">
        <f>COUNTIF(理科!AF34,1)*理科!$AF$10</f>
        <v>0</v>
      </c>
      <c r="AD27" s="142">
        <f>COUNTIF(理科!AG34,1)*理科!$AG$10</f>
        <v>0</v>
      </c>
      <c r="AE27" s="144">
        <f>COUNTIF(理科!AH34,1)*理科!$AH$10</f>
        <v>0</v>
      </c>
      <c r="AF27" s="143">
        <f>COUNTIF(理科!AI34,1)*理科!$AI$10</f>
        <v>0</v>
      </c>
      <c r="AG27" s="142">
        <f>COUNTIF(理科!AJ34,1)*理科!$AJ$10</f>
        <v>0</v>
      </c>
      <c r="AH27" s="142">
        <f>COUNTIF(理科!AK34,1)*理科!$AK$10</f>
        <v>0</v>
      </c>
      <c r="AI27" s="142">
        <f>COUNTIF(理科!AL34,1)*理科!$AL$10</f>
        <v>0</v>
      </c>
      <c r="AJ27" s="144">
        <f>COUNTIF(理科!AM34,1)*理科!$AM$10</f>
        <v>0</v>
      </c>
      <c r="AK27" s="143">
        <f>COUNTIF(理科!AN34,1)*理科!$AN$10</f>
        <v>0</v>
      </c>
      <c r="AL27" s="142">
        <f>COUNTIF(理科!AO34,1)*理科!$AO$10</f>
        <v>0</v>
      </c>
      <c r="AM27" s="142">
        <f>COUNTIF(理科!AP34,1)*理科!$AP$10</f>
        <v>0</v>
      </c>
      <c r="AN27" s="142">
        <f>COUNTIF(理科!AQ34,1)*理科!$AQ$10</f>
        <v>0</v>
      </c>
      <c r="AO27" s="144">
        <f>COUNTIF(理科!AR34,1)*理科!$AR$10</f>
        <v>0</v>
      </c>
      <c r="AP27" s="143">
        <f>COUNTIF(理科!AS34,1)*理科!$AS$10</f>
        <v>0</v>
      </c>
      <c r="AQ27" s="142">
        <f>COUNTIF(理科!AT34,1)*理科!$AT$10</f>
        <v>0</v>
      </c>
      <c r="AR27" s="142">
        <f>COUNTIF(理科!AU34,1)*理科!$AU$10</f>
        <v>0</v>
      </c>
      <c r="AS27" s="142">
        <f>COUNTIF(理科!AV34,1)*理科!$AV$10</f>
        <v>0</v>
      </c>
      <c r="AT27" s="144">
        <f>COUNTIF(理科!AW34,1)*理科!$AW$10</f>
        <v>0</v>
      </c>
      <c r="AU27" s="143">
        <f>COUNTIF(理科!AX34,1)*理科!$AX$10</f>
        <v>0</v>
      </c>
      <c r="AV27" s="142">
        <f>COUNTIF(理科!AY34,1)*理科!$AY$10</f>
        <v>0</v>
      </c>
      <c r="AW27" s="142">
        <f>COUNTIF(理科!AZ34,1)*理科!$AZ$10</f>
        <v>0</v>
      </c>
      <c r="AX27" s="142">
        <f>COUNTIF(理科!BA34,1)*理科!$BA$10</f>
        <v>0</v>
      </c>
      <c r="AY27" s="64">
        <f>COUNTIF(理科!BB34,1)*理科!$BB$10</f>
        <v>0</v>
      </c>
      <c r="AZ27" s="393">
        <f t="shared" si="0"/>
        <v>0</v>
      </c>
      <c r="BA27" s="120"/>
      <c r="BC27" s="7" t="s">
        <v>77</v>
      </c>
      <c r="BD27" s="723">
        <f>理科!AB58</f>
        <v>0</v>
      </c>
      <c r="BF27" s="7" t="s">
        <v>77</v>
      </c>
      <c r="BG27" s="720">
        <v>71.099999999999994</v>
      </c>
      <c r="BI27" s="460">
        <v>24</v>
      </c>
      <c r="BJ27" s="822">
        <v>8</v>
      </c>
      <c r="BK27" s="824" t="s">
        <v>211</v>
      </c>
      <c r="BL27" s="401" t="s">
        <v>264</v>
      </c>
      <c r="BM27" s="727" t="s">
        <v>373</v>
      </c>
    </row>
    <row r="28" spans="1:67" ht="50.25" customHeight="1" x14ac:dyDescent="0.15">
      <c r="A28" s="114">
        <v>25</v>
      </c>
      <c r="B28" s="54">
        <f>COUNTIF(理科!E35,1)*理科!$E$10</f>
        <v>0</v>
      </c>
      <c r="C28" s="55">
        <f>COUNTIF(理科!F35,1)*理科!$F$10</f>
        <v>0</v>
      </c>
      <c r="D28" s="55">
        <f>COUNTIF(理科!G35,1)*理科!$G$10</f>
        <v>0</v>
      </c>
      <c r="E28" s="55">
        <f>COUNTIF(理科!H35,1)*理科!$H$10</f>
        <v>0</v>
      </c>
      <c r="F28" s="57">
        <f>COUNTIF(理科!I35,1)*理科!$I$10</f>
        <v>0</v>
      </c>
      <c r="G28" s="58">
        <f>COUNTIF(理科!J35,1)*理科!$J$10</f>
        <v>0</v>
      </c>
      <c r="H28" s="55">
        <f>COUNTIF(理科!K35,1)*理科!$K$10</f>
        <v>0</v>
      </c>
      <c r="I28" s="55">
        <f>COUNTIF(理科!L35,1)*理科!$L$10</f>
        <v>0</v>
      </c>
      <c r="J28" s="55">
        <f>COUNTIF(理科!M35,1)*理科!$M$10</f>
        <v>0</v>
      </c>
      <c r="K28" s="57">
        <f>COUNTIF(理科!N35,1)*理科!$N$10</f>
        <v>0</v>
      </c>
      <c r="L28" s="58">
        <f>COUNTIF(理科!O35,1)*理科!$O$10</f>
        <v>0</v>
      </c>
      <c r="M28" s="55">
        <f>COUNTIF(理科!P35,1)*理科!$P$10</f>
        <v>0</v>
      </c>
      <c r="N28" s="55">
        <f>COUNTIF(理科!Q35,1)*理科!$Q$10</f>
        <v>0</v>
      </c>
      <c r="O28" s="55">
        <f>COUNTIF(理科!R35,1)*理科!$R$10</f>
        <v>0</v>
      </c>
      <c r="P28" s="57">
        <f>COUNTIF(理科!S35,1)*理科!$S$10</f>
        <v>0</v>
      </c>
      <c r="Q28" s="58">
        <f>COUNTIF(理科!T35,1)*理科!$T$10</f>
        <v>0</v>
      </c>
      <c r="R28" s="55">
        <f>COUNTIF(理科!U35,1)*理科!$U$10</f>
        <v>0</v>
      </c>
      <c r="S28" s="55">
        <f>COUNTIF(理科!V35,1)*理科!$V$10</f>
        <v>0</v>
      </c>
      <c r="T28" s="55">
        <f>COUNTIF(理科!W35,1)*理科!$W$10</f>
        <v>0</v>
      </c>
      <c r="U28" s="57">
        <f>COUNTIF(理科!X35,1)*理科!$X$10</f>
        <v>0</v>
      </c>
      <c r="V28" s="58">
        <f>COUNTIF(理科!Y35,1)*理科!$Y$10</f>
        <v>0</v>
      </c>
      <c r="W28" s="55">
        <f>COUNTIF(理科!Z35,1)*理科!$Z$10</f>
        <v>0</v>
      </c>
      <c r="X28" s="55">
        <f>COUNTIF(理科!AA35,1)*理科!$AA$10</f>
        <v>0</v>
      </c>
      <c r="Y28" s="55">
        <f>COUNTIF(理科!AB35,1)*理科!$AB$10</f>
        <v>0</v>
      </c>
      <c r="Z28" s="57">
        <f>COUNTIF(理科!AC35,1)*理科!$AC$10</f>
        <v>0</v>
      </c>
      <c r="AA28" s="58">
        <f>COUNTIF(理科!AD35,1)*理科!$AD$10</f>
        <v>0</v>
      </c>
      <c r="AB28" s="55">
        <f>COUNTIF(理科!AE35,1)*理科!$AE$10</f>
        <v>0</v>
      </c>
      <c r="AC28" s="55">
        <f>COUNTIF(理科!AF35,1)*理科!$AF$10</f>
        <v>0</v>
      </c>
      <c r="AD28" s="55">
        <f>COUNTIF(理科!AG35,1)*理科!$AG$10</f>
        <v>0</v>
      </c>
      <c r="AE28" s="57">
        <f>COUNTIF(理科!AH35,1)*理科!$AH$10</f>
        <v>0</v>
      </c>
      <c r="AF28" s="58">
        <f>COUNTIF(理科!AI35,1)*理科!$AI$10</f>
        <v>0</v>
      </c>
      <c r="AG28" s="55">
        <f>COUNTIF(理科!AJ35,1)*理科!$AJ$10</f>
        <v>0</v>
      </c>
      <c r="AH28" s="55">
        <f>COUNTIF(理科!AK35,1)*理科!$AK$10</f>
        <v>0</v>
      </c>
      <c r="AI28" s="55">
        <f>COUNTIF(理科!AL35,1)*理科!$AL$10</f>
        <v>0</v>
      </c>
      <c r="AJ28" s="57">
        <f>COUNTIF(理科!AM35,1)*理科!$AM$10</f>
        <v>0</v>
      </c>
      <c r="AK28" s="58">
        <f>COUNTIF(理科!AN35,1)*理科!$AN$10</f>
        <v>0</v>
      </c>
      <c r="AL28" s="55">
        <f>COUNTIF(理科!AO35,1)*理科!$AO$10</f>
        <v>0</v>
      </c>
      <c r="AM28" s="55">
        <f>COUNTIF(理科!AP35,1)*理科!$AP$10</f>
        <v>0</v>
      </c>
      <c r="AN28" s="55">
        <f>COUNTIF(理科!AQ35,1)*理科!$AQ$10</f>
        <v>0</v>
      </c>
      <c r="AO28" s="57">
        <f>COUNTIF(理科!AR35,1)*理科!$AR$10</f>
        <v>0</v>
      </c>
      <c r="AP28" s="58">
        <f>COUNTIF(理科!AS35,1)*理科!$AS$10</f>
        <v>0</v>
      </c>
      <c r="AQ28" s="55">
        <f>COUNTIF(理科!AT35,1)*理科!$AT$10</f>
        <v>0</v>
      </c>
      <c r="AR28" s="55">
        <f>COUNTIF(理科!AU35,1)*理科!$AU$10</f>
        <v>0</v>
      </c>
      <c r="AS28" s="55">
        <f>COUNTIF(理科!AV35,1)*理科!$AV$10</f>
        <v>0</v>
      </c>
      <c r="AT28" s="57">
        <f>COUNTIF(理科!AW35,1)*理科!$AW$10</f>
        <v>0</v>
      </c>
      <c r="AU28" s="58">
        <f>COUNTIF(理科!AX35,1)*理科!$AX$10</f>
        <v>0</v>
      </c>
      <c r="AV28" s="55">
        <f>COUNTIF(理科!AY35,1)*理科!$AY$10</f>
        <v>0</v>
      </c>
      <c r="AW28" s="55">
        <f>COUNTIF(理科!AZ35,1)*理科!$AZ$10</f>
        <v>0</v>
      </c>
      <c r="AX28" s="55">
        <f>COUNTIF(理科!BA35,1)*理科!$BA$10</f>
        <v>0</v>
      </c>
      <c r="AY28" s="56">
        <f>COUNTIF(理科!BB35,1)*理科!$BB$10</f>
        <v>0</v>
      </c>
      <c r="AZ28" s="392">
        <f t="shared" si="0"/>
        <v>0</v>
      </c>
      <c r="BA28" s="120"/>
      <c r="BC28" s="9" t="s">
        <v>78</v>
      </c>
      <c r="BD28" s="723">
        <f>理科!AC58</f>
        <v>0</v>
      </c>
      <c r="BF28" s="9" t="s">
        <v>78</v>
      </c>
      <c r="BG28" s="720">
        <v>76.2</v>
      </c>
      <c r="BI28" s="460">
        <v>25</v>
      </c>
      <c r="BJ28" s="822">
        <v>8</v>
      </c>
      <c r="BK28" s="824" t="s">
        <v>212</v>
      </c>
      <c r="BL28" s="401" t="s">
        <v>264</v>
      </c>
      <c r="BM28" s="727" t="s">
        <v>374</v>
      </c>
    </row>
    <row r="29" spans="1:67" ht="50.25" customHeight="1" thickBot="1" x14ac:dyDescent="0.2">
      <c r="A29" s="307">
        <v>26</v>
      </c>
      <c r="B29" s="59">
        <f>COUNTIF(理科!E36,1)*理科!$E$10</f>
        <v>0</v>
      </c>
      <c r="C29" s="60">
        <f>COUNTIF(理科!F36,1)*理科!$F$10</f>
        <v>0</v>
      </c>
      <c r="D29" s="60">
        <f>COUNTIF(理科!G36,1)*理科!$G$10</f>
        <v>0</v>
      </c>
      <c r="E29" s="60">
        <f>COUNTIF(理科!H36,1)*理科!$H$10</f>
        <v>0</v>
      </c>
      <c r="F29" s="61">
        <f>COUNTIF(理科!I36,1)*理科!$I$10</f>
        <v>0</v>
      </c>
      <c r="G29" s="62">
        <f>COUNTIF(理科!J36,1)*理科!$J$10</f>
        <v>0</v>
      </c>
      <c r="H29" s="60">
        <f>COUNTIF(理科!K36,1)*理科!$K$10</f>
        <v>0</v>
      </c>
      <c r="I29" s="60">
        <f>COUNTIF(理科!L36,1)*理科!$L$10</f>
        <v>0</v>
      </c>
      <c r="J29" s="60">
        <f>COUNTIF(理科!M36,1)*理科!$M$10</f>
        <v>0</v>
      </c>
      <c r="K29" s="61">
        <f>COUNTIF(理科!N36,1)*理科!$N$10</f>
        <v>0</v>
      </c>
      <c r="L29" s="62">
        <f>COUNTIF(理科!O36,1)*理科!$O$10</f>
        <v>0</v>
      </c>
      <c r="M29" s="60">
        <f>COUNTIF(理科!P36,1)*理科!$P$10</f>
        <v>0</v>
      </c>
      <c r="N29" s="60">
        <f>COUNTIF(理科!Q36,1)*理科!$Q$10</f>
        <v>0</v>
      </c>
      <c r="O29" s="60">
        <f>COUNTIF(理科!R36,1)*理科!$R$10</f>
        <v>0</v>
      </c>
      <c r="P29" s="61">
        <f>COUNTIF(理科!S36,1)*理科!$S$10</f>
        <v>0</v>
      </c>
      <c r="Q29" s="62">
        <f>COUNTIF(理科!T36,1)*理科!$T$10</f>
        <v>0</v>
      </c>
      <c r="R29" s="60">
        <f>COUNTIF(理科!U36,1)*理科!$U$10</f>
        <v>0</v>
      </c>
      <c r="S29" s="60">
        <f>COUNTIF(理科!V36,1)*理科!$V$10</f>
        <v>0</v>
      </c>
      <c r="T29" s="60">
        <f>COUNTIF(理科!W36,1)*理科!$W$10</f>
        <v>0</v>
      </c>
      <c r="U29" s="61">
        <f>COUNTIF(理科!X36,1)*理科!$X$10</f>
        <v>0</v>
      </c>
      <c r="V29" s="62">
        <f>COUNTIF(理科!Y36,1)*理科!$Y$10</f>
        <v>0</v>
      </c>
      <c r="W29" s="60">
        <f>COUNTIF(理科!Z36,1)*理科!$Z$10</f>
        <v>0</v>
      </c>
      <c r="X29" s="60">
        <f>COUNTIF(理科!AA36,1)*理科!$AA$10</f>
        <v>0</v>
      </c>
      <c r="Y29" s="60">
        <f>COUNTIF(理科!AB36,1)*理科!$AB$10</f>
        <v>0</v>
      </c>
      <c r="Z29" s="61">
        <f>COUNTIF(理科!AC36,1)*理科!$AC$10</f>
        <v>0</v>
      </c>
      <c r="AA29" s="62">
        <f>COUNTIF(理科!AD36,1)*理科!$AD$10</f>
        <v>0</v>
      </c>
      <c r="AB29" s="60">
        <f>COUNTIF(理科!AE36,1)*理科!$AE$10</f>
        <v>0</v>
      </c>
      <c r="AC29" s="60">
        <f>COUNTIF(理科!AF36,1)*理科!$AF$10</f>
        <v>0</v>
      </c>
      <c r="AD29" s="60">
        <f>COUNTIF(理科!AG36,1)*理科!$AG$10</f>
        <v>0</v>
      </c>
      <c r="AE29" s="61">
        <f>COUNTIF(理科!AH36,1)*理科!$AH$10</f>
        <v>0</v>
      </c>
      <c r="AF29" s="62">
        <f>COUNTIF(理科!AI36,1)*理科!$AI$10</f>
        <v>0</v>
      </c>
      <c r="AG29" s="60">
        <f>COUNTIF(理科!AJ36,1)*理科!$AJ$10</f>
        <v>0</v>
      </c>
      <c r="AH29" s="60">
        <f>COUNTIF(理科!AK36,1)*理科!$AK$10</f>
        <v>0</v>
      </c>
      <c r="AI29" s="60">
        <f>COUNTIF(理科!AL36,1)*理科!$AL$10</f>
        <v>0</v>
      </c>
      <c r="AJ29" s="61">
        <f>COUNTIF(理科!AM36,1)*理科!$AM$10</f>
        <v>0</v>
      </c>
      <c r="AK29" s="62">
        <f>COUNTIF(理科!AN36,1)*理科!$AN$10</f>
        <v>0</v>
      </c>
      <c r="AL29" s="60">
        <f>COUNTIF(理科!AO36,1)*理科!$AO$10</f>
        <v>0</v>
      </c>
      <c r="AM29" s="60">
        <f>COUNTIF(理科!AP36,1)*理科!$AP$10</f>
        <v>0</v>
      </c>
      <c r="AN29" s="60">
        <f>COUNTIF(理科!AQ36,1)*理科!$AQ$10</f>
        <v>0</v>
      </c>
      <c r="AO29" s="61">
        <f>COUNTIF(理科!AR36,1)*理科!$AR$10</f>
        <v>0</v>
      </c>
      <c r="AP29" s="62">
        <f>COUNTIF(理科!AS36,1)*理科!$AS$10</f>
        <v>0</v>
      </c>
      <c r="AQ29" s="60">
        <f>COUNTIF(理科!AT36,1)*理科!$AT$10</f>
        <v>0</v>
      </c>
      <c r="AR29" s="60">
        <f>COUNTIF(理科!AU36,1)*理科!$AU$10</f>
        <v>0</v>
      </c>
      <c r="AS29" s="60">
        <f>COUNTIF(理科!AV36,1)*理科!$AV$10</f>
        <v>0</v>
      </c>
      <c r="AT29" s="61">
        <f>COUNTIF(理科!AW36,1)*理科!$AW$10</f>
        <v>0</v>
      </c>
      <c r="AU29" s="62">
        <f>COUNTIF(理科!AX36,1)*理科!$AX$10</f>
        <v>0</v>
      </c>
      <c r="AV29" s="60">
        <f>COUNTIF(理科!AY36,1)*理科!$AY$10</f>
        <v>0</v>
      </c>
      <c r="AW29" s="60">
        <f>COUNTIF(理科!AZ36,1)*理科!$AZ$10</f>
        <v>0</v>
      </c>
      <c r="AX29" s="60">
        <f>COUNTIF(理科!BA36,1)*理科!$BA$10</f>
        <v>0</v>
      </c>
      <c r="AY29" s="61">
        <f>COUNTIF(理科!BB36,1)*理科!$BB$10</f>
        <v>0</v>
      </c>
      <c r="AZ29" s="390">
        <f t="shared" si="0"/>
        <v>0</v>
      </c>
      <c r="BA29" s="120"/>
      <c r="BC29" s="8" t="s">
        <v>90</v>
      </c>
      <c r="BD29" s="126">
        <f>理科!AD58</f>
        <v>0</v>
      </c>
      <c r="BF29" s="7" t="s">
        <v>79</v>
      </c>
      <c r="BG29" s="168"/>
      <c r="BI29" s="340">
        <v>26</v>
      </c>
      <c r="BJ29" s="386"/>
      <c r="BK29" s="364"/>
      <c r="BL29" s="401"/>
      <c r="BM29" s="415"/>
    </row>
    <row r="30" spans="1:67" ht="50.25" customHeight="1" x14ac:dyDescent="0.15">
      <c r="A30" s="309">
        <v>27</v>
      </c>
      <c r="B30" s="138">
        <f>COUNTIF(理科!E37,1)*理科!$E$10</f>
        <v>0</v>
      </c>
      <c r="C30" s="139">
        <f>COUNTIF(理科!F37,1)*理科!$F$10</f>
        <v>0</v>
      </c>
      <c r="D30" s="139">
        <f>COUNTIF(理科!G37,1)*理科!$G$10</f>
        <v>0</v>
      </c>
      <c r="E30" s="139">
        <f>COUNTIF(理科!H37,1)*理科!$H$10</f>
        <v>0</v>
      </c>
      <c r="F30" s="140">
        <f>COUNTIF(理科!I37,1)*理科!$I$10</f>
        <v>0</v>
      </c>
      <c r="G30" s="141">
        <f>COUNTIF(理科!J37,1)*理科!$J$10</f>
        <v>0</v>
      </c>
      <c r="H30" s="139">
        <f>COUNTIF(理科!K37,1)*理科!$K$10</f>
        <v>0</v>
      </c>
      <c r="I30" s="139">
        <f>COUNTIF(理科!L37,1)*理科!$L$10</f>
        <v>0</v>
      </c>
      <c r="J30" s="139">
        <f>COUNTIF(理科!M37,1)*理科!$M$10</f>
        <v>0</v>
      </c>
      <c r="K30" s="140">
        <f>COUNTIF(理科!N37,1)*理科!$N$10</f>
        <v>0</v>
      </c>
      <c r="L30" s="141">
        <f>COUNTIF(理科!O37,1)*理科!$O$10</f>
        <v>0</v>
      </c>
      <c r="M30" s="139">
        <f>COUNTIF(理科!P37,1)*理科!$P$10</f>
        <v>0</v>
      </c>
      <c r="N30" s="139">
        <f>COUNTIF(理科!Q37,1)*理科!$Q$10</f>
        <v>0</v>
      </c>
      <c r="O30" s="139">
        <f>COUNTIF(理科!R37,1)*理科!$R$10</f>
        <v>0</v>
      </c>
      <c r="P30" s="140">
        <f>COUNTIF(理科!S37,1)*理科!$S$10</f>
        <v>0</v>
      </c>
      <c r="Q30" s="141">
        <f>COUNTIF(理科!T37,1)*理科!$T$10</f>
        <v>0</v>
      </c>
      <c r="R30" s="139">
        <f>COUNTIF(理科!U37,1)*理科!$U$10</f>
        <v>0</v>
      </c>
      <c r="S30" s="139">
        <f>COUNTIF(理科!V37,1)*理科!$V$10</f>
        <v>0</v>
      </c>
      <c r="T30" s="139">
        <f>COUNTIF(理科!W37,1)*理科!$W$10</f>
        <v>0</v>
      </c>
      <c r="U30" s="140">
        <f>COUNTIF(理科!X37,1)*理科!$X$10</f>
        <v>0</v>
      </c>
      <c r="V30" s="141">
        <f>COUNTIF(理科!Y37,1)*理科!$Y$10</f>
        <v>0</v>
      </c>
      <c r="W30" s="139">
        <f>COUNTIF(理科!Z37,1)*理科!$Z$10</f>
        <v>0</v>
      </c>
      <c r="X30" s="139">
        <f>COUNTIF(理科!AA37,1)*理科!$AA$10</f>
        <v>0</v>
      </c>
      <c r="Y30" s="139">
        <f>COUNTIF(理科!AB37,1)*理科!$AB$10</f>
        <v>0</v>
      </c>
      <c r="Z30" s="140">
        <f>COUNTIF(理科!AC37,1)*理科!$AC$10</f>
        <v>0</v>
      </c>
      <c r="AA30" s="141">
        <f>COUNTIF(理科!AD37,1)*理科!$AD$10</f>
        <v>0</v>
      </c>
      <c r="AB30" s="139">
        <f>COUNTIF(理科!AE37,1)*理科!$AE$10</f>
        <v>0</v>
      </c>
      <c r="AC30" s="139">
        <f>COUNTIF(理科!AF37,1)*理科!$AF$10</f>
        <v>0</v>
      </c>
      <c r="AD30" s="139">
        <f>COUNTIF(理科!AG37,1)*理科!$AG$10</f>
        <v>0</v>
      </c>
      <c r="AE30" s="140">
        <f>COUNTIF(理科!AH37,1)*理科!$AH$10</f>
        <v>0</v>
      </c>
      <c r="AF30" s="141">
        <f>COUNTIF(理科!AI37,1)*理科!$AI$10</f>
        <v>0</v>
      </c>
      <c r="AG30" s="139">
        <f>COUNTIF(理科!AJ37,1)*理科!$AJ$10</f>
        <v>0</v>
      </c>
      <c r="AH30" s="139">
        <f>COUNTIF(理科!AK37,1)*理科!$AK$10</f>
        <v>0</v>
      </c>
      <c r="AI30" s="139">
        <f>COUNTIF(理科!AL37,1)*理科!$AL$10</f>
        <v>0</v>
      </c>
      <c r="AJ30" s="140">
        <f>COUNTIF(理科!AM37,1)*理科!$AM$10</f>
        <v>0</v>
      </c>
      <c r="AK30" s="141">
        <f>COUNTIF(理科!AN37,1)*理科!$AN$10</f>
        <v>0</v>
      </c>
      <c r="AL30" s="139">
        <f>COUNTIF(理科!AO37,1)*理科!$AO$10</f>
        <v>0</v>
      </c>
      <c r="AM30" s="139">
        <f>COUNTIF(理科!AP37,1)*理科!$AP$10</f>
        <v>0</v>
      </c>
      <c r="AN30" s="139">
        <f>COUNTIF(理科!AQ37,1)*理科!$AQ$10</f>
        <v>0</v>
      </c>
      <c r="AO30" s="140">
        <f>COUNTIF(理科!AR37,1)*理科!$AR$10</f>
        <v>0</v>
      </c>
      <c r="AP30" s="141">
        <f>COUNTIF(理科!AS37,1)*理科!$AS$10</f>
        <v>0</v>
      </c>
      <c r="AQ30" s="139">
        <f>COUNTIF(理科!AT37,1)*理科!$AT$10</f>
        <v>0</v>
      </c>
      <c r="AR30" s="139">
        <f>COUNTIF(理科!AU37,1)*理科!$AU$10</f>
        <v>0</v>
      </c>
      <c r="AS30" s="139">
        <f>COUNTIF(理科!AV37,1)*理科!$AV$10</f>
        <v>0</v>
      </c>
      <c r="AT30" s="140">
        <f>COUNTIF(理科!AW37,1)*理科!$AW$10</f>
        <v>0</v>
      </c>
      <c r="AU30" s="141">
        <f>COUNTIF(理科!AX37,1)*理科!$AX$10</f>
        <v>0</v>
      </c>
      <c r="AV30" s="139">
        <f>COUNTIF(理科!AY37,1)*理科!$AY$10</f>
        <v>0</v>
      </c>
      <c r="AW30" s="139">
        <f>COUNTIF(理科!AZ37,1)*理科!$AZ$10</f>
        <v>0</v>
      </c>
      <c r="AX30" s="139">
        <f>COUNTIF(理科!BA37,1)*理科!$BA$10</f>
        <v>0</v>
      </c>
      <c r="AY30" s="140">
        <f>COUNTIF(理科!BB37,1)*理科!$BB$10</f>
        <v>0</v>
      </c>
      <c r="AZ30" s="391">
        <f t="shared" si="0"/>
        <v>0</v>
      </c>
      <c r="BA30" s="120"/>
      <c r="BC30" s="25" t="s">
        <v>106</v>
      </c>
      <c r="BD30" s="126">
        <f>理科!AE58</f>
        <v>0</v>
      </c>
      <c r="BF30" s="7" t="s">
        <v>80</v>
      </c>
      <c r="BG30" s="168"/>
      <c r="BI30" s="340">
        <v>27</v>
      </c>
      <c r="BJ30" s="386"/>
      <c r="BK30" s="364"/>
      <c r="BL30" s="401"/>
      <c r="BM30" s="415"/>
    </row>
    <row r="31" spans="1:67" ht="50.25" customHeight="1" thickBot="1" x14ac:dyDescent="0.2">
      <c r="A31" s="311">
        <v>28</v>
      </c>
      <c r="B31" s="63">
        <f>COUNTIF(理科!E38,1)*理科!$E$10</f>
        <v>0</v>
      </c>
      <c r="C31" s="142">
        <f>COUNTIF(理科!F38,1)*理科!$F$10</f>
        <v>0</v>
      </c>
      <c r="D31" s="142">
        <f>COUNTIF(理科!G38,1)*理科!$G$10</f>
        <v>0</v>
      </c>
      <c r="E31" s="142">
        <f>COUNTIF(理科!H38,1)*理科!$H$10</f>
        <v>0</v>
      </c>
      <c r="F31" s="144">
        <f>COUNTIF(理科!I38,1)*理科!$I$10</f>
        <v>0</v>
      </c>
      <c r="G31" s="143">
        <f>COUNTIF(理科!J38,1)*理科!$J$10</f>
        <v>0</v>
      </c>
      <c r="H31" s="142">
        <f>COUNTIF(理科!K38,1)*理科!$K$10</f>
        <v>0</v>
      </c>
      <c r="I31" s="142">
        <f>COUNTIF(理科!L38,1)*理科!$L$10</f>
        <v>0</v>
      </c>
      <c r="J31" s="142">
        <f>COUNTIF(理科!M38,1)*理科!$M$10</f>
        <v>0</v>
      </c>
      <c r="K31" s="144">
        <f>COUNTIF(理科!N38,1)*理科!$N$10</f>
        <v>0</v>
      </c>
      <c r="L31" s="143">
        <f>COUNTIF(理科!O38,1)*理科!$O$10</f>
        <v>0</v>
      </c>
      <c r="M31" s="142">
        <f>COUNTIF(理科!P38,1)*理科!$P$10</f>
        <v>0</v>
      </c>
      <c r="N31" s="142">
        <f>COUNTIF(理科!Q38,1)*理科!$Q$10</f>
        <v>0</v>
      </c>
      <c r="O31" s="142">
        <f>COUNTIF(理科!R38,1)*理科!$R$10</f>
        <v>0</v>
      </c>
      <c r="P31" s="144">
        <f>COUNTIF(理科!S38,1)*理科!$S$10</f>
        <v>0</v>
      </c>
      <c r="Q31" s="143">
        <f>COUNTIF(理科!T38,1)*理科!$T$10</f>
        <v>0</v>
      </c>
      <c r="R31" s="142">
        <f>COUNTIF(理科!U38,1)*理科!$U$10</f>
        <v>0</v>
      </c>
      <c r="S31" s="142">
        <f>COUNTIF(理科!V38,1)*理科!$V$10</f>
        <v>0</v>
      </c>
      <c r="T31" s="142">
        <f>COUNTIF(理科!W38,1)*理科!$W$10</f>
        <v>0</v>
      </c>
      <c r="U31" s="144">
        <f>COUNTIF(理科!X38,1)*理科!$X$10</f>
        <v>0</v>
      </c>
      <c r="V31" s="143">
        <f>COUNTIF(理科!Y38,1)*理科!$Y$10</f>
        <v>0</v>
      </c>
      <c r="W31" s="142">
        <f>COUNTIF(理科!Z38,1)*理科!$Z$10</f>
        <v>0</v>
      </c>
      <c r="X31" s="142">
        <f>COUNTIF(理科!AA38,1)*理科!$AA$10</f>
        <v>0</v>
      </c>
      <c r="Y31" s="142">
        <f>COUNTIF(理科!AB38,1)*理科!$AB$10</f>
        <v>0</v>
      </c>
      <c r="Z31" s="144">
        <f>COUNTIF(理科!AC38,1)*理科!$AC$10</f>
        <v>0</v>
      </c>
      <c r="AA31" s="143">
        <f>COUNTIF(理科!AD38,1)*理科!$AD$10</f>
        <v>0</v>
      </c>
      <c r="AB31" s="142">
        <f>COUNTIF(理科!AE38,1)*理科!$AE$10</f>
        <v>0</v>
      </c>
      <c r="AC31" s="142">
        <f>COUNTIF(理科!AF38,1)*理科!$AF$10</f>
        <v>0</v>
      </c>
      <c r="AD31" s="142">
        <f>COUNTIF(理科!AG38,1)*理科!$AG$10</f>
        <v>0</v>
      </c>
      <c r="AE31" s="144">
        <f>COUNTIF(理科!AH38,1)*理科!$AH$10</f>
        <v>0</v>
      </c>
      <c r="AF31" s="143">
        <f>COUNTIF(理科!AI38,1)*理科!$AI$10</f>
        <v>0</v>
      </c>
      <c r="AG31" s="142">
        <f>COUNTIF(理科!AJ38,1)*理科!$AJ$10</f>
        <v>0</v>
      </c>
      <c r="AH31" s="142">
        <f>COUNTIF(理科!AK38,1)*理科!$AK$10</f>
        <v>0</v>
      </c>
      <c r="AI31" s="142">
        <f>COUNTIF(理科!AL38,1)*理科!$AL$10</f>
        <v>0</v>
      </c>
      <c r="AJ31" s="144">
        <f>COUNTIF(理科!AM38,1)*理科!$AM$10</f>
        <v>0</v>
      </c>
      <c r="AK31" s="143">
        <f>COUNTIF(理科!AN38,1)*理科!$AN$10</f>
        <v>0</v>
      </c>
      <c r="AL31" s="142">
        <f>COUNTIF(理科!AO38,1)*理科!$AO$10</f>
        <v>0</v>
      </c>
      <c r="AM31" s="142">
        <f>COUNTIF(理科!AP38,1)*理科!$AP$10</f>
        <v>0</v>
      </c>
      <c r="AN31" s="142">
        <f>COUNTIF(理科!AQ38,1)*理科!$AQ$10</f>
        <v>0</v>
      </c>
      <c r="AO31" s="144">
        <f>COUNTIF(理科!AR38,1)*理科!$AR$10</f>
        <v>0</v>
      </c>
      <c r="AP31" s="143">
        <f>COUNTIF(理科!AS38,1)*理科!$AS$10</f>
        <v>0</v>
      </c>
      <c r="AQ31" s="142">
        <f>COUNTIF(理科!AT38,1)*理科!$AT$10</f>
        <v>0</v>
      </c>
      <c r="AR31" s="142">
        <f>COUNTIF(理科!AU38,1)*理科!$AU$10</f>
        <v>0</v>
      </c>
      <c r="AS31" s="142">
        <f>COUNTIF(理科!AV38,1)*理科!$AV$10</f>
        <v>0</v>
      </c>
      <c r="AT31" s="144">
        <f>COUNTIF(理科!AW38,1)*理科!$AW$10</f>
        <v>0</v>
      </c>
      <c r="AU31" s="143">
        <f>COUNTIF(理科!AX38,1)*理科!$AX$10</f>
        <v>0</v>
      </c>
      <c r="AV31" s="142">
        <f>COUNTIF(理科!AY38,1)*理科!$AY$10</f>
        <v>0</v>
      </c>
      <c r="AW31" s="142">
        <f>COUNTIF(理科!AZ38,1)*理科!$AZ$10</f>
        <v>0</v>
      </c>
      <c r="AX31" s="142">
        <f>COUNTIF(理科!BA38,1)*理科!$BA$10</f>
        <v>0</v>
      </c>
      <c r="AY31" s="64">
        <f>COUNTIF(理科!BB38,1)*理科!$BB$10</f>
        <v>0</v>
      </c>
      <c r="AZ31" s="392">
        <f t="shared" si="0"/>
        <v>0</v>
      </c>
      <c r="BA31" s="120"/>
      <c r="BC31" s="7" t="s">
        <v>81</v>
      </c>
      <c r="BD31" s="126">
        <f>理科!AF58</f>
        <v>0</v>
      </c>
      <c r="BF31" s="7" t="s">
        <v>81</v>
      </c>
      <c r="BG31" s="168"/>
      <c r="BI31" s="340">
        <v>28</v>
      </c>
      <c r="BJ31" s="386"/>
      <c r="BK31" s="402"/>
      <c r="BL31" s="401"/>
      <c r="BM31" s="415"/>
    </row>
    <row r="32" spans="1:67" ht="50.25" customHeight="1" x14ac:dyDescent="0.15">
      <c r="A32" s="114">
        <v>29</v>
      </c>
      <c r="B32" s="54">
        <f>COUNTIF(理科!E39,1)*理科!$E$10</f>
        <v>0</v>
      </c>
      <c r="C32" s="55">
        <f>COUNTIF(理科!F39,1)*理科!$F$10</f>
        <v>0</v>
      </c>
      <c r="D32" s="55">
        <f>COUNTIF(理科!G39,1)*理科!$G$10</f>
        <v>0</v>
      </c>
      <c r="E32" s="55">
        <f>COUNTIF(理科!H39,1)*理科!$H$10</f>
        <v>0</v>
      </c>
      <c r="F32" s="57">
        <f>COUNTIF(理科!I39,1)*理科!$I$10</f>
        <v>0</v>
      </c>
      <c r="G32" s="58">
        <f>COUNTIF(理科!J39,1)*理科!$J$10</f>
        <v>0</v>
      </c>
      <c r="H32" s="55">
        <f>COUNTIF(理科!K39,1)*理科!$K$10</f>
        <v>0</v>
      </c>
      <c r="I32" s="55">
        <f>COUNTIF(理科!L39,1)*理科!$L$10</f>
        <v>0</v>
      </c>
      <c r="J32" s="55">
        <f>COUNTIF(理科!M39,1)*理科!$M$10</f>
        <v>0</v>
      </c>
      <c r="K32" s="57">
        <f>COUNTIF(理科!N39,1)*理科!$N$10</f>
        <v>0</v>
      </c>
      <c r="L32" s="58">
        <f>COUNTIF(理科!O39,1)*理科!$O$10</f>
        <v>0</v>
      </c>
      <c r="M32" s="55">
        <f>COUNTIF(理科!P39,1)*理科!$P$10</f>
        <v>0</v>
      </c>
      <c r="N32" s="55">
        <f>COUNTIF(理科!Q39,1)*理科!$Q$10</f>
        <v>0</v>
      </c>
      <c r="O32" s="55">
        <f>COUNTIF(理科!R39,1)*理科!$R$10</f>
        <v>0</v>
      </c>
      <c r="P32" s="57">
        <f>COUNTIF(理科!S39,1)*理科!$S$10</f>
        <v>0</v>
      </c>
      <c r="Q32" s="58">
        <f>COUNTIF(理科!T39,1)*理科!$T$10</f>
        <v>0</v>
      </c>
      <c r="R32" s="55">
        <f>COUNTIF(理科!U39,1)*理科!$U$10</f>
        <v>0</v>
      </c>
      <c r="S32" s="55">
        <f>COUNTIF(理科!V39,1)*理科!$V$10</f>
        <v>0</v>
      </c>
      <c r="T32" s="55">
        <f>COUNTIF(理科!W39,1)*理科!$W$10</f>
        <v>0</v>
      </c>
      <c r="U32" s="57">
        <f>COUNTIF(理科!X39,1)*理科!$X$10</f>
        <v>0</v>
      </c>
      <c r="V32" s="58">
        <f>COUNTIF(理科!Y39,1)*理科!$Y$10</f>
        <v>0</v>
      </c>
      <c r="W32" s="55">
        <f>COUNTIF(理科!Z39,1)*理科!$Z$10</f>
        <v>0</v>
      </c>
      <c r="X32" s="55">
        <f>COUNTIF(理科!AA39,1)*理科!$AA$10</f>
        <v>0</v>
      </c>
      <c r="Y32" s="55">
        <f>COUNTIF(理科!AB39,1)*理科!$AB$10</f>
        <v>0</v>
      </c>
      <c r="Z32" s="57">
        <f>COUNTIF(理科!AC39,1)*理科!$AC$10</f>
        <v>0</v>
      </c>
      <c r="AA32" s="58">
        <f>COUNTIF(理科!AD39,1)*理科!$AD$10</f>
        <v>0</v>
      </c>
      <c r="AB32" s="55">
        <f>COUNTIF(理科!AE39,1)*理科!$AE$10</f>
        <v>0</v>
      </c>
      <c r="AC32" s="55">
        <f>COUNTIF(理科!AF39,1)*理科!$AF$10</f>
        <v>0</v>
      </c>
      <c r="AD32" s="55">
        <f>COUNTIF(理科!AG39,1)*理科!$AG$10</f>
        <v>0</v>
      </c>
      <c r="AE32" s="57">
        <f>COUNTIF(理科!AH39,1)*理科!$AH$10</f>
        <v>0</v>
      </c>
      <c r="AF32" s="58">
        <f>COUNTIF(理科!AI39,1)*理科!$AI$10</f>
        <v>0</v>
      </c>
      <c r="AG32" s="55">
        <f>COUNTIF(理科!AJ39,1)*理科!$AJ$10</f>
        <v>0</v>
      </c>
      <c r="AH32" s="55">
        <f>COUNTIF(理科!AK39,1)*理科!$AK$10</f>
        <v>0</v>
      </c>
      <c r="AI32" s="55">
        <f>COUNTIF(理科!AL39,1)*理科!$AL$10</f>
        <v>0</v>
      </c>
      <c r="AJ32" s="57">
        <f>COUNTIF(理科!AM39,1)*理科!$AM$10</f>
        <v>0</v>
      </c>
      <c r="AK32" s="58">
        <f>COUNTIF(理科!AN39,1)*理科!$AN$10</f>
        <v>0</v>
      </c>
      <c r="AL32" s="55">
        <f>COUNTIF(理科!AO39,1)*理科!$AO$10</f>
        <v>0</v>
      </c>
      <c r="AM32" s="55">
        <f>COUNTIF(理科!AP39,1)*理科!$AP$10</f>
        <v>0</v>
      </c>
      <c r="AN32" s="55">
        <f>COUNTIF(理科!AQ39,1)*理科!$AQ$10</f>
        <v>0</v>
      </c>
      <c r="AO32" s="57">
        <f>COUNTIF(理科!AR39,1)*理科!$AR$10</f>
        <v>0</v>
      </c>
      <c r="AP32" s="58">
        <f>COUNTIF(理科!AS39,1)*理科!$AS$10</f>
        <v>0</v>
      </c>
      <c r="AQ32" s="55">
        <f>COUNTIF(理科!AT39,1)*理科!$AT$10</f>
        <v>0</v>
      </c>
      <c r="AR32" s="55">
        <f>COUNTIF(理科!AU39,1)*理科!$AU$10</f>
        <v>0</v>
      </c>
      <c r="AS32" s="55">
        <f>COUNTIF(理科!AV39,1)*理科!$AV$10</f>
        <v>0</v>
      </c>
      <c r="AT32" s="57">
        <f>COUNTIF(理科!AW39,1)*理科!$AW$10</f>
        <v>0</v>
      </c>
      <c r="AU32" s="58">
        <f>COUNTIF(理科!AX39,1)*理科!$AX$10</f>
        <v>0</v>
      </c>
      <c r="AV32" s="55">
        <f>COUNTIF(理科!AY39,1)*理科!$AY$10</f>
        <v>0</v>
      </c>
      <c r="AW32" s="55">
        <f>COUNTIF(理科!AZ39,1)*理科!$AZ$10</f>
        <v>0</v>
      </c>
      <c r="AX32" s="55">
        <f>COUNTIF(理科!BA39,1)*理科!$BA$10</f>
        <v>0</v>
      </c>
      <c r="AY32" s="56">
        <f>COUNTIF(理科!BB39,1)*理科!$BB$10</f>
        <v>0</v>
      </c>
      <c r="AZ32" s="389">
        <f t="shared" si="0"/>
        <v>0</v>
      </c>
      <c r="BA32" s="120"/>
      <c r="BC32" s="7" t="s">
        <v>82</v>
      </c>
      <c r="BD32" s="126">
        <f>理科!AG58</f>
        <v>0</v>
      </c>
      <c r="BF32" s="7" t="s">
        <v>82</v>
      </c>
      <c r="BG32" s="168"/>
      <c r="BI32" s="340">
        <v>29</v>
      </c>
      <c r="BJ32" s="386"/>
      <c r="BK32" s="402"/>
      <c r="BL32" s="401"/>
      <c r="BM32" s="415"/>
    </row>
    <row r="33" spans="1:65" ht="50.25" customHeight="1" thickBot="1" x14ac:dyDescent="0.2">
      <c r="A33" s="307">
        <v>30</v>
      </c>
      <c r="B33" s="59">
        <f>COUNTIF(理科!E40,1)*理科!$E$10</f>
        <v>0</v>
      </c>
      <c r="C33" s="60">
        <f>COUNTIF(理科!F40,1)*理科!$F$10</f>
        <v>0</v>
      </c>
      <c r="D33" s="60">
        <f>COUNTIF(理科!G40,1)*理科!$G$10</f>
        <v>0</v>
      </c>
      <c r="E33" s="60">
        <f>COUNTIF(理科!H40,1)*理科!$H$10</f>
        <v>0</v>
      </c>
      <c r="F33" s="61">
        <f>COUNTIF(理科!I40,1)*理科!$I$10</f>
        <v>0</v>
      </c>
      <c r="G33" s="62">
        <f>COUNTIF(理科!J40,1)*理科!$J$10</f>
        <v>0</v>
      </c>
      <c r="H33" s="60">
        <f>COUNTIF(理科!K40,1)*理科!$K$10</f>
        <v>0</v>
      </c>
      <c r="I33" s="60">
        <f>COUNTIF(理科!L40,1)*理科!$L$10</f>
        <v>0</v>
      </c>
      <c r="J33" s="60">
        <f>COUNTIF(理科!M40,1)*理科!$M$10</f>
        <v>0</v>
      </c>
      <c r="K33" s="61">
        <f>COUNTIF(理科!N40,1)*理科!$N$10</f>
        <v>0</v>
      </c>
      <c r="L33" s="62">
        <f>COUNTIF(理科!O40,1)*理科!$O$10</f>
        <v>0</v>
      </c>
      <c r="M33" s="60">
        <f>COUNTIF(理科!P40,1)*理科!$P$10</f>
        <v>0</v>
      </c>
      <c r="N33" s="60">
        <f>COUNTIF(理科!Q40,1)*理科!$Q$10</f>
        <v>0</v>
      </c>
      <c r="O33" s="60">
        <f>COUNTIF(理科!R40,1)*理科!$R$10</f>
        <v>0</v>
      </c>
      <c r="P33" s="61">
        <f>COUNTIF(理科!S40,1)*理科!$S$10</f>
        <v>0</v>
      </c>
      <c r="Q33" s="62">
        <f>COUNTIF(理科!T40,1)*理科!$T$10</f>
        <v>0</v>
      </c>
      <c r="R33" s="60">
        <f>COUNTIF(理科!U40,1)*理科!$U$10</f>
        <v>0</v>
      </c>
      <c r="S33" s="60">
        <f>COUNTIF(理科!V40,1)*理科!$V$10</f>
        <v>0</v>
      </c>
      <c r="T33" s="60">
        <f>COUNTIF(理科!W40,1)*理科!$W$10</f>
        <v>0</v>
      </c>
      <c r="U33" s="61">
        <f>COUNTIF(理科!X40,1)*理科!$X$10</f>
        <v>0</v>
      </c>
      <c r="V33" s="62">
        <f>COUNTIF(理科!Y40,1)*理科!$Y$10</f>
        <v>0</v>
      </c>
      <c r="W33" s="60">
        <f>COUNTIF(理科!Z40,1)*理科!$Z$10</f>
        <v>0</v>
      </c>
      <c r="X33" s="60">
        <f>COUNTIF(理科!AA40,1)*理科!$AA$10</f>
        <v>0</v>
      </c>
      <c r="Y33" s="60">
        <f>COUNTIF(理科!AB40,1)*理科!$AB$10</f>
        <v>0</v>
      </c>
      <c r="Z33" s="61">
        <f>COUNTIF(理科!AC40,1)*理科!$AC$10</f>
        <v>0</v>
      </c>
      <c r="AA33" s="62">
        <f>COUNTIF(理科!AD40,1)*理科!$AD$10</f>
        <v>0</v>
      </c>
      <c r="AB33" s="60">
        <f>COUNTIF(理科!AE40,1)*理科!$AE$10</f>
        <v>0</v>
      </c>
      <c r="AC33" s="60">
        <f>COUNTIF(理科!AF40,1)*理科!$AF$10</f>
        <v>0</v>
      </c>
      <c r="AD33" s="60">
        <f>COUNTIF(理科!AG40,1)*理科!$AG$10</f>
        <v>0</v>
      </c>
      <c r="AE33" s="61">
        <f>COUNTIF(理科!AH40,1)*理科!$AH$10</f>
        <v>0</v>
      </c>
      <c r="AF33" s="62">
        <f>COUNTIF(理科!AI40,1)*理科!$AI$10</f>
        <v>0</v>
      </c>
      <c r="AG33" s="60">
        <f>COUNTIF(理科!AJ40,1)*理科!$AJ$10</f>
        <v>0</v>
      </c>
      <c r="AH33" s="60">
        <f>COUNTIF(理科!AK40,1)*理科!$AK$10</f>
        <v>0</v>
      </c>
      <c r="AI33" s="60">
        <f>COUNTIF(理科!AL40,1)*理科!$AL$10</f>
        <v>0</v>
      </c>
      <c r="AJ33" s="61">
        <f>COUNTIF(理科!AM40,1)*理科!$AM$10</f>
        <v>0</v>
      </c>
      <c r="AK33" s="62">
        <f>COUNTIF(理科!AN40,1)*理科!$AN$10</f>
        <v>0</v>
      </c>
      <c r="AL33" s="60">
        <f>COUNTIF(理科!AO40,1)*理科!$AO$10</f>
        <v>0</v>
      </c>
      <c r="AM33" s="60">
        <f>COUNTIF(理科!AP40,1)*理科!$AP$10</f>
        <v>0</v>
      </c>
      <c r="AN33" s="60">
        <f>COUNTIF(理科!AQ40,1)*理科!$AQ$10</f>
        <v>0</v>
      </c>
      <c r="AO33" s="61">
        <f>COUNTIF(理科!AR40,1)*理科!$AR$10</f>
        <v>0</v>
      </c>
      <c r="AP33" s="62">
        <f>COUNTIF(理科!AS40,1)*理科!$AS$10</f>
        <v>0</v>
      </c>
      <c r="AQ33" s="60">
        <f>COUNTIF(理科!AT40,1)*理科!$AT$10</f>
        <v>0</v>
      </c>
      <c r="AR33" s="60">
        <f>COUNTIF(理科!AU40,1)*理科!$AU$10</f>
        <v>0</v>
      </c>
      <c r="AS33" s="60">
        <f>COUNTIF(理科!AV40,1)*理科!$AV$10</f>
        <v>0</v>
      </c>
      <c r="AT33" s="61">
        <f>COUNTIF(理科!AW40,1)*理科!$AW$10</f>
        <v>0</v>
      </c>
      <c r="AU33" s="62">
        <f>COUNTIF(理科!AX40,1)*理科!$AX$10</f>
        <v>0</v>
      </c>
      <c r="AV33" s="60">
        <f>COUNTIF(理科!AY40,1)*理科!$AY$10</f>
        <v>0</v>
      </c>
      <c r="AW33" s="60">
        <f>COUNTIF(理科!AZ40,1)*理科!$AZ$10</f>
        <v>0</v>
      </c>
      <c r="AX33" s="60">
        <f>COUNTIF(理科!BA40,1)*理科!$BA$10</f>
        <v>0</v>
      </c>
      <c r="AY33" s="61">
        <f>COUNTIF(理科!BB40,1)*理科!$BB$10</f>
        <v>0</v>
      </c>
      <c r="AZ33" s="390">
        <f t="shared" si="0"/>
        <v>0</v>
      </c>
      <c r="BA33" s="120"/>
      <c r="BC33" s="7" t="s">
        <v>83</v>
      </c>
      <c r="BD33" s="126">
        <f>理科!AH58</f>
        <v>0</v>
      </c>
      <c r="BF33" s="7" t="s">
        <v>83</v>
      </c>
      <c r="BG33" s="168"/>
      <c r="BI33" s="340">
        <v>30</v>
      </c>
      <c r="BJ33" s="387"/>
      <c r="BK33" s="364"/>
      <c r="BL33" s="401"/>
      <c r="BM33" s="415"/>
    </row>
    <row r="34" spans="1:65" ht="50.25" customHeight="1" x14ac:dyDescent="0.15">
      <c r="A34" s="309">
        <v>31</v>
      </c>
      <c r="B34" s="138">
        <f>COUNTIF(理科!E41,1)*理科!$E$10</f>
        <v>0</v>
      </c>
      <c r="C34" s="139">
        <f>COUNTIF(理科!F41,1)*理科!$F$10</f>
        <v>0</v>
      </c>
      <c r="D34" s="139">
        <f>COUNTIF(理科!G41,1)*理科!$G$10</f>
        <v>0</v>
      </c>
      <c r="E34" s="139">
        <f>COUNTIF(理科!H41,1)*理科!$H$10</f>
        <v>0</v>
      </c>
      <c r="F34" s="140">
        <f>COUNTIF(理科!I41,1)*理科!$I$10</f>
        <v>0</v>
      </c>
      <c r="G34" s="141">
        <f>COUNTIF(理科!J41,1)*理科!$J$10</f>
        <v>0</v>
      </c>
      <c r="H34" s="139">
        <f>COUNTIF(理科!K41,1)*理科!$K$10</f>
        <v>0</v>
      </c>
      <c r="I34" s="139">
        <f>COUNTIF(理科!L41,1)*理科!$L$10</f>
        <v>0</v>
      </c>
      <c r="J34" s="139">
        <f>COUNTIF(理科!M41,1)*理科!$M$10</f>
        <v>0</v>
      </c>
      <c r="K34" s="140">
        <f>COUNTIF(理科!N41,1)*理科!$N$10</f>
        <v>0</v>
      </c>
      <c r="L34" s="141">
        <f>COUNTIF(理科!O41,1)*理科!$O$10</f>
        <v>0</v>
      </c>
      <c r="M34" s="139">
        <f>COUNTIF(理科!P41,1)*理科!$P$10</f>
        <v>0</v>
      </c>
      <c r="N34" s="139">
        <f>COUNTIF(理科!Q41,1)*理科!$Q$10</f>
        <v>0</v>
      </c>
      <c r="O34" s="139">
        <f>COUNTIF(理科!R41,1)*理科!$R$10</f>
        <v>0</v>
      </c>
      <c r="P34" s="140">
        <f>COUNTIF(理科!S41,1)*理科!$S$10</f>
        <v>0</v>
      </c>
      <c r="Q34" s="141">
        <f>COUNTIF(理科!T41,1)*理科!$T$10</f>
        <v>0</v>
      </c>
      <c r="R34" s="139">
        <f>COUNTIF(理科!U41,1)*理科!$U$10</f>
        <v>0</v>
      </c>
      <c r="S34" s="139">
        <f>COUNTIF(理科!V41,1)*理科!$V$10</f>
        <v>0</v>
      </c>
      <c r="T34" s="139">
        <f>COUNTIF(理科!W41,1)*理科!$W$10</f>
        <v>0</v>
      </c>
      <c r="U34" s="140">
        <f>COUNTIF(理科!X41,1)*理科!$X$10</f>
        <v>0</v>
      </c>
      <c r="V34" s="141">
        <f>COUNTIF(理科!Y41,1)*理科!$Y$10</f>
        <v>0</v>
      </c>
      <c r="W34" s="139">
        <f>COUNTIF(理科!Z41,1)*理科!$Z$10</f>
        <v>0</v>
      </c>
      <c r="X34" s="139">
        <f>COUNTIF(理科!AA41,1)*理科!$AA$10</f>
        <v>0</v>
      </c>
      <c r="Y34" s="139">
        <f>COUNTIF(理科!AB41,1)*理科!$AB$10</f>
        <v>0</v>
      </c>
      <c r="Z34" s="140">
        <f>COUNTIF(理科!AC41,1)*理科!$AC$10</f>
        <v>0</v>
      </c>
      <c r="AA34" s="141">
        <f>COUNTIF(理科!AD41,1)*理科!$AD$10</f>
        <v>0</v>
      </c>
      <c r="AB34" s="139">
        <f>COUNTIF(理科!AE41,1)*理科!$AE$10</f>
        <v>0</v>
      </c>
      <c r="AC34" s="139">
        <f>COUNTIF(理科!AF41,1)*理科!$AF$10</f>
        <v>0</v>
      </c>
      <c r="AD34" s="139">
        <f>COUNTIF(理科!AG41,1)*理科!$AG$10</f>
        <v>0</v>
      </c>
      <c r="AE34" s="140">
        <f>COUNTIF(理科!AH41,1)*理科!$AH$10</f>
        <v>0</v>
      </c>
      <c r="AF34" s="141">
        <f>COUNTIF(理科!AI41,1)*理科!$AI$10</f>
        <v>0</v>
      </c>
      <c r="AG34" s="139">
        <f>COUNTIF(理科!AJ41,1)*理科!$AJ$10</f>
        <v>0</v>
      </c>
      <c r="AH34" s="139">
        <f>COUNTIF(理科!AK41,1)*理科!$AK$10</f>
        <v>0</v>
      </c>
      <c r="AI34" s="139">
        <f>COUNTIF(理科!AL41,1)*理科!$AL$10</f>
        <v>0</v>
      </c>
      <c r="AJ34" s="140">
        <f>COUNTIF(理科!AM41,1)*理科!$AM$10</f>
        <v>0</v>
      </c>
      <c r="AK34" s="141">
        <f>COUNTIF(理科!AN41,1)*理科!$AN$10</f>
        <v>0</v>
      </c>
      <c r="AL34" s="139">
        <f>COUNTIF(理科!AO41,1)*理科!$AO$10</f>
        <v>0</v>
      </c>
      <c r="AM34" s="139">
        <f>COUNTIF(理科!AP41,1)*理科!$AP$10</f>
        <v>0</v>
      </c>
      <c r="AN34" s="139">
        <f>COUNTIF(理科!AQ41,1)*理科!$AQ$10</f>
        <v>0</v>
      </c>
      <c r="AO34" s="140">
        <f>COUNTIF(理科!AR41,1)*理科!$AR$10</f>
        <v>0</v>
      </c>
      <c r="AP34" s="141">
        <f>COUNTIF(理科!AS41,1)*理科!$AS$10</f>
        <v>0</v>
      </c>
      <c r="AQ34" s="139">
        <f>COUNTIF(理科!AT41,1)*理科!$AT$10</f>
        <v>0</v>
      </c>
      <c r="AR34" s="139">
        <f>COUNTIF(理科!AU41,1)*理科!$AU$10</f>
        <v>0</v>
      </c>
      <c r="AS34" s="139">
        <f>COUNTIF(理科!AV41,1)*理科!$AV$10</f>
        <v>0</v>
      </c>
      <c r="AT34" s="140">
        <f>COUNTIF(理科!AW41,1)*理科!$AW$10</f>
        <v>0</v>
      </c>
      <c r="AU34" s="141">
        <f>COUNTIF(理科!AX41,1)*理科!$AX$10</f>
        <v>0</v>
      </c>
      <c r="AV34" s="139">
        <f>COUNTIF(理科!AY41,1)*理科!$AY$10</f>
        <v>0</v>
      </c>
      <c r="AW34" s="139">
        <f>COUNTIF(理科!AZ41,1)*理科!$AZ$10</f>
        <v>0</v>
      </c>
      <c r="AX34" s="139">
        <f>COUNTIF(理科!BA41,1)*理科!$BA$10</f>
        <v>0</v>
      </c>
      <c r="AY34" s="140">
        <f>COUNTIF(理科!BB41,1)*理科!$BB$10</f>
        <v>0</v>
      </c>
      <c r="AZ34" s="392">
        <f t="shared" si="0"/>
        <v>0</v>
      </c>
      <c r="BA34" s="120"/>
      <c r="BC34" s="7" t="s">
        <v>84</v>
      </c>
      <c r="BD34" s="126">
        <f>理科!AI58</f>
        <v>0</v>
      </c>
      <c r="BF34" s="7" t="s">
        <v>84</v>
      </c>
      <c r="BG34" s="168"/>
      <c r="BI34" s="340">
        <v>31</v>
      </c>
      <c r="BJ34" s="387"/>
      <c r="BK34" s="364"/>
      <c r="BL34" s="401"/>
      <c r="BM34" s="415"/>
    </row>
    <row r="35" spans="1:65" ht="50.25" customHeight="1" thickBot="1" x14ac:dyDescent="0.2">
      <c r="A35" s="311">
        <v>32</v>
      </c>
      <c r="B35" s="63">
        <f>COUNTIF(理科!E42,1)*理科!$E$10</f>
        <v>0</v>
      </c>
      <c r="C35" s="142">
        <f>COUNTIF(理科!F42,1)*理科!$F$10</f>
        <v>0</v>
      </c>
      <c r="D35" s="142">
        <f>COUNTIF(理科!G42,1)*理科!$G$10</f>
        <v>0</v>
      </c>
      <c r="E35" s="142">
        <f>COUNTIF(理科!H42,1)*理科!$H$10</f>
        <v>0</v>
      </c>
      <c r="F35" s="144">
        <f>COUNTIF(理科!I42,1)*理科!$I$10</f>
        <v>0</v>
      </c>
      <c r="G35" s="143">
        <f>COUNTIF(理科!J42,1)*理科!$J$10</f>
        <v>0</v>
      </c>
      <c r="H35" s="142">
        <f>COUNTIF(理科!K42,1)*理科!$K$10</f>
        <v>0</v>
      </c>
      <c r="I35" s="142">
        <f>COUNTIF(理科!L42,1)*理科!$L$10</f>
        <v>0</v>
      </c>
      <c r="J35" s="142">
        <f>COUNTIF(理科!M42,1)*理科!$M$10</f>
        <v>0</v>
      </c>
      <c r="K35" s="144">
        <f>COUNTIF(理科!N42,1)*理科!$N$10</f>
        <v>0</v>
      </c>
      <c r="L35" s="143">
        <f>COUNTIF(理科!O42,1)*理科!$O$10</f>
        <v>0</v>
      </c>
      <c r="M35" s="142">
        <f>COUNTIF(理科!P42,1)*理科!$P$10</f>
        <v>0</v>
      </c>
      <c r="N35" s="142">
        <f>COUNTIF(理科!Q42,1)*理科!$Q$10</f>
        <v>0</v>
      </c>
      <c r="O35" s="142">
        <f>COUNTIF(理科!R42,1)*理科!$R$10</f>
        <v>0</v>
      </c>
      <c r="P35" s="144">
        <f>COUNTIF(理科!S42,1)*理科!$S$10</f>
        <v>0</v>
      </c>
      <c r="Q35" s="143">
        <f>COUNTIF(理科!T42,1)*理科!$T$10</f>
        <v>0</v>
      </c>
      <c r="R35" s="142">
        <f>COUNTIF(理科!U42,1)*理科!$U$10</f>
        <v>0</v>
      </c>
      <c r="S35" s="142">
        <f>COUNTIF(理科!V42,1)*理科!$V$10</f>
        <v>0</v>
      </c>
      <c r="T35" s="142">
        <f>COUNTIF(理科!W42,1)*理科!$W$10</f>
        <v>0</v>
      </c>
      <c r="U35" s="144">
        <f>COUNTIF(理科!X42,1)*理科!$X$10</f>
        <v>0</v>
      </c>
      <c r="V35" s="143">
        <f>COUNTIF(理科!Y42,1)*理科!$Y$10</f>
        <v>0</v>
      </c>
      <c r="W35" s="142">
        <f>COUNTIF(理科!Z42,1)*理科!$Z$10</f>
        <v>0</v>
      </c>
      <c r="X35" s="142">
        <f>COUNTIF(理科!AA42,1)*理科!$AA$10</f>
        <v>0</v>
      </c>
      <c r="Y35" s="142">
        <f>COUNTIF(理科!AB42,1)*理科!$AB$10</f>
        <v>0</v>
      </c>
      <c r="Z35" s="144">
        <f>COUNTIF(理科!AC42,1)*理科!$AC$10</f>
        <v>0</v>
      </c>
      <c r="AA35" s="143">
        <f>COUNTIF(理科!AD42,1)*理科!$AD$10</f>
        <v>0</v>
      </c>
      <c r="AB35" s="142">
        <f>COUNTIF(理科!AE42,1)*理科!$AE$10</f>
        <v>0</v>
      </c>
      <c r="AC35" s="142">
        <f>COUNTIF(理科!AF42,1)*理科!$AF$10</f>
        <v>0</v>
      </c>
      <c r="AD35" s="142">
        <f>COUNTIF(理科!AG42,1)*理科!$AG$10</f>
        <v>0</v>
      </c>
      <c r="AE35" s="144">
        <f>COUNTIF(理科!AH42,1)*理科!$AH$10</f>
        <v>0</v>
      </c>
      <c r="AF35" s="143">
        <f>COUNTIF(理科!AI42,1)*理科!$AI$10</f>
        <v>0</v>
      </c>
      <c r="AG35" s="142">
        <f>COUNTIF(理科!AJ42,1)*理科!$AJ$10</f>
        <v>0</v>
      </c>
      <c r="AH35" s="142">
        <f>COUNTIF(理科!AK42,1)*理科!$AK$10</f>
        <v>0</v>
      </c>
      <c r="AI35" s="142">
        <f>COUNTIF(理科!AL42,1)*理科!$AL$10</f>
        <v>0</v>
      </c>
      <c r="AJ35" s="144">
        <f>COUNTIF(理科!AM42,1)*理科!$AM$10</f>
        <v>0</v>
      </c>
      <c r="AK35" s="143">
        <f>COUNTIF(理科!AN42,1)*理科!$AN$10</f>
        <v>0</v>
      </c>
      <c r="AL35" s="142">
        <f>COUNTIF(理科!AO42,1)*理科!$AO$10</f>
        <v>0</v>
      </c>
      <c r="AM35" s="142">
        <f>COUNTIF(理科!AP42,1)*理科!$AP$10</f>
        <v>0</v>
      </c>
      <c r="AN35" s="142">
        <f>COUNTIF(理科!AQ42,1)*理科!$AQ$10</f>
        <v>0</v>
      </c>
      <c r="AO35" s="144">
        <f>COUNTIF(理科!AR42,1)*理科!$AR$10</f>
        <v>0</v>
      </c>
      <c r="AP35" s="143">
        <f>COUNTIF(理科!AS42,1)*理科!$AS$10</f>
        <v>0</v>
      </c>
      <c r="AQ35" s="142">
        <f>COUNTIF(理科!AT42,1)*理科!$AT$10</f>
        <v>0</v>
      </c>
      <c r="AR35" s="142">
        <f>COUNTIF(理科!AU42,1)*理科!$AU$10</f>
        <v>0</v>
      </c>
      <c r="AS35" s="142">
        <f>COUNTIF(理科!AV42,1)*理科!$AV$10</f>
        <v>0</v>
      </c>
      <c r="AT35" s="144">
        <f>COUNTIF(理科!AW42,1)*理科!$AW$10</f>
        <v>0</v>
      </c>
      <c r="AU35" s="143">
        <f>COUNTIF(理科!AX42,1)*理科!$AX$10</f>
        <v>0</v>
      </c>
      <c r="AV35" s="142">
        <f>COUNTIF(理科!AY42,1)*理科!$AY$10</f>
        <v>0</v>
      </c>
      <c r="AW35" s="142">
        <f>COUNTIF(理科!AZ42,1)*理科!$AZ$10</f>
        <v>0</v>
      </c>
      <c r="AX35" s="142">
        <f>COUNTIF(理科!BA42,1)*理科!$BA$10</f>
        <v>0</v>
      </c>
      <c r="AY35" s="64">
        <f>COUNTIF(理科!BB42,1)*理科!$BB$10</f>
        <v>0</v>
      </c>
      <c r="AZ35" s="393">
        <f t="shared" si="0"/>
        <v>0</v>
      </c>
      <c r="BA35" s="120"/>
      <c r="BC35" s="7" t="s">
        <v>85</v>
      </c>
      <c r="BD35" s="126">
        <f>理科!AJ58</f>
        <v>0</v>
      </c>
      <c r="BF35" s="7" t="s">
        <v>85</v>
      </c>
      <c r="BG35" s="168"/>
      <c r="BI35" s="340">
        <v>32</v>
      </c>
      <c r="BJ35" s="387"/>
      <c r="BK35" s="364"/>
      <c r="BL35" s="401"/>
      <c r="BM35" s="415"/>
    </row>
    <row r="36" spans="1:65" ht="50.25" customHeight="1" x14ac:dyDescent="0.15">
      <c r="A36" s="114">
        <v>33</v>
      </c>
      <c r="B36" s="54">
        <f>COUNTIF(理科!E43,1)*理科!$E$10</f>
        <v>0</v>
      </c>
      <c r="C36" s="55">
        <f>COUNTIF(理科!F43,1)*理科!$F$10</f>
        <v>0</v>
      </c>
      <c r="D36" s="55">
        <f>COUNTIF(理科!G43,1)*理科!$G$10</f>
        <v>0</v>
      </c>
      <c r="E36" s="55">
        <f>COUNTIF(理科!H43,1)*理科!$H$10</f>
        <v>0</v>
      </c>
      <c r="F36" s="57">
        <f>COUNTIF(理科!I43,1)*理科!$I$10</f>
        <v>0</v>
      </c>
      <c r="G36" s="58">
        <f>COUNTIF(理科!J43,1)*理科!$J$10</f>
        <v>0</v>
      </c>
      <c r="H36" s="55">
        <f>COUNTIF(理科!K43,1)*理科!$K$10</f>
        <v>0</v>
      </c>
      <c r="I36" s="55">
        <f>COUNTIF(理科!L43,1)*理科!$L$10</f>
        <v>0</v>
      </c>
      <c r="J36" s="55">
        <f>COUNTIF(理科!M43,1)*理科!$M$10</f>
        <v>0</v>
      </c>
      <c r="K36" s="57">
        <f>COUNTIF(理科!N43,1)*理科!$N$10</f>
        <v>0</v>
      </c>
      <c r="L36" s="58">
        <f>COUNTIF(理科!O43,1)*理科!$O$10</f>
        <v>0</v>
      </c>
      <c r="M36" s="55">
        <f>COUNTIF(理科!P43,1)*理科!$P$10</f>
        <v>0</v>
      </c>
      <c r="N36" s="55">
        <f>COUNTIF(理科!Q43,1)*理科!$Q$10</f>
        <v>0</v>
      </c>
      <c r="O36" s="55">
        <f>COUNTIF(理科!R43,1)*理科!$R$10</f>
        <v>0</v>
      </c>
      <c r="P36" s="57">
        <f>COUNTIF(理科!S43,1)*理科!$S$10</f>
        <v>0</v>
      </c>
      <c r="Q36" s="58">
        <f>COUNTIF(理科!T43,1)*理科!$T$10</f>
        <v>0</v>
      </c>
      <c r="R36" s="55">
        <f>COUNTIF(理科!U43,1)*理科!$U$10</f>
        <v>0</v>
      </c>
      <c r="S36" s="55">
        <f>COUNTIF(理科!V43,1)*理科!$V$10</f>
        <v>0</v>
      </c>
      <c r="T36" s="55">
        <f>COUNTIF(理科!W43,1)*理科!$W$10</f>
        <v>0</v>
      </c>
      <c r="U36" s="57">
        <f>COUNTIF(理科!X43,1)*理科!$X$10</f>
        <v>0</v>
      </c>
      <c r="V36" s="58">
        <f>COUNTIF(理科!Y43,1)*理科!$Y$10</f>
        <v>0</v>
      </c>
      <c r="W36" s="55">
        <f>COUNTIF(理科!Z43,1)*理科!$Z$10</f>
        <v>0</v>
      </c>
      <c r="X36" s="55">
        <f>COUNTIF(理科!AA43,1)*理科!$AA$10</f>
        <v>0</v>
      </c>
      <c r="Y36" s="55">
        <f>COUNTIF(理科!AB43,1)*理科!$AB$10</f>
        <v>0</v>
      </c>
      <c r="Z36" s="57">
        <f>COUNTIF(理科!AC43,1)*理科!$AC$10</f>
        <v>0</v>
      </c>
      <c r="AA36" s="58">
        <f>COUNTIF(理科!AD43,1)*理科!$AD$10</f>
        <v>0</v>
      </c>
      <c r="AB36" s="55">
        <f>COUNTIF(理科!AE43,1)*理科!$AE$10</f>
        <v>0</v>
      </c>
      <c r="AC36" s="55">
        <f>COUNTIF(理科!AF43,1)*理科!$AF$10</f>
        <v>0</v>
      </c>
      <c r="AD36" s="55">
        <f>COUNTIF(理科!AG43,1)*理科!$AG$10</f>
        <v>0</v>
      </c>
      <c r="AE36" s="57">
        <f>COUNTIF(理科!AH43,1)*理科!$AH$10</f>
        <v>0</v>
      </c>
      <c r="AF36" s="58">
        <f>COUNTIF(理科!AI43,1)*理科!$AI$10</f>
        <v>0</v>
      </c>
      <c r="AG36" s="55">
        <f>COUNTIF(理科!AJ43,1)*理科!$AJ$10</f>
        <v>0</v>
      </c>
      <c r="AH36" s="55">
        <f>COUNTIF(理科!AK43,1)*理科!$AK$10</f>
        <v>0</v>
      </c>
      <c r="AI36" s="55">
        <f>COUNTIF(理科!AL43,1)*理科!$AL$10</f>
        <v>0</v>
      </c>
      <c r="AJ36" s="57">
        <f>COUNTIF(理科!AM43,1)*理科!$AM$10</f>
        <v>0</v>
      </c>
      <c r="AK36" s="58">
        <f>COUNTIF(理科!AN43,1)*理科!$AN$10</f>
        <v>0</v>
      </c>
      <c r="AL36" s="55">
        <f>COUNTIF(理科!AO43,1)*理科!$AO$10</f>
        <v>0</v>
      </c>
      <c r="AM36" s="55">
        <f>COUNTIF(理科!AP43,1)*理科!$AP$10</f>
        <v>0</v>
      </c>
      <c r="AN36" s="55">
        <f>COUNTIF(理科!AQ43,1)*理科!$AQ$10</f>
        <v>0</v>
      </c>
      <c r="AO36" s="57">
        <f>COUNTIF(理科!AR43,1)*理科!$AR$10</f>
        <v>0</v>
      </c>
      <c r="AP36" s="58">
        <f>COUNTIF(理科!AS43,1)*理科!$AS$10</f>
        <v>0</v>
      </c>
      <c r="AQ36" s="55">
        <f>COUNTIF(理科!AT43,1)*理科!$AT$10</f>
        <v>0</v>
      </c>
      <c r="AR36" s="55">
        <f>COUNTIF(理科!AU43,1)*理科!$AU$10</f>
        <v>0</v>
      </c>
      <c r="AS36" s="55">
        <f>COUNTIF(理科!AV43,1)*理科!$AV$10</f>
        <v>0</v>
      </c>
      <c r="AT36" s="57">
        <f>COUNTIF(理科!AW43,1)*理科!$AW$10</f>
        <v>0</v>
      </c>
      <c r="AU36" s="58">
        <f>COUNTIF(理科!AX43,1)*理科!$AX$10</f>
        <v>0</v>
      </c>
      <c r="AV36" s="55">
        <f>COUNTIF(理科!AY43,1)*理科!$AY$10</f>
        <v>0</v>
      </c>
      <c r="AW36" s="55">
        <f>COUNTIF(理科!AZ43,1)*理科!$AZ$10</f>
        <v>0</v>
      </c>
      <c r="AX36" s="55">
        <f>COUNTIF(理科!BA43,1)*理科!$BA$10</f>
        <v>0</v>
      </c>
      <c r="AY36" s="56">
        <f>COUNTIF(理科!BB43,1)*理科!$BB$10</f>
        <v>0</v>
      </c>
      <c r="AZ36" s="389">
        <f t="shared" si="0"/>
        <v>0</v>
      </c>
      <c r="BA36" s="120"/>
      <c r="BC36" s="7" t="s">
        <v>86</v>
      </c>
      <c r="BD36" s="126">
        <f>理科!AK58</f>
        <v>0</v>
      </c>
      <c r="BF36" s="7" t="s">
        <v>86</v>
      </c>
      <c r="BG36" s="168"/>
      <c r="BI36" s="340">
        <v>33</v>
      </c>
      <c r="BJ36" s="386"/>
      <c r="BK36" s="364"/>
      <c r="BL36" s="401"/>
      <c r="BM36" s="400"/>
    </row>
    <row r="37" spans="1:65" ht="50.25" customHeight="1" thickBot="1" x14ac:dyDescent="0.2">
      <c r="A37" s="307">
        <v>34</v>
      </c>
      <c r="B37" s="59">
        <f>COUNTIF(理科!E44,1)*理科!$E$10</f>
        <v>0</v>
      </c>
      <c r="C37" s="60">
        <f>COUNTIF(理科!F44,1)*理科!$F$10</f>
        <v>0</v>
      </c>
      <c r="D37" s="60">
        <f>COUNTIF(理科!G44,1)*理科!$G$10</f>
        <v>0</v>
      </c>
      <c r="E37" s="60">
        <f>COUNTIF(理科!H44,1)*理科!$H$10</f>
        <v>0</v>
      </c>
      <c r="F37" s="61">
        <f>COUNTIF(理科!I44,1)*理科!$I$10</f>
        <v>0</v>
      </c>
      <c r="G37" s="62">
        <f>COUNTIF(理科!J44,1)*理科!$J$10</f>
        <v>0</v>
      </c>
      <c r="H37" s="60">
        <f>COUNTIF(理科!K44,1)*理科!$K$10</f>
        <v>0</v>
      </c>
      <c r="I37" s="60">
        <f>COUNTIF(理科!L44,1)*理科!$L$10</f>
        <v>0</v>
      </c>
      <c r="J37" s="60">
        <f>COUNTIF(理科!M44,1)*理科!$M$10</f>
        <v>0</v>
      </c>
      <c r="K37" s="61">
        <f>COUNTIF(理科!N44,1)*理科!$N$10</f>
        <v>0</v>
      </c>
      <c r="L37" s="62">
        <f>COUNTIF(理科!O44,1)*理科!$O$10</f>
        <v>0</v>
      </c>
      <c r="M37" s="60">
        <f>COUNTIF(理科!P44,1)*理科!$P$10</f>
        <v>0</v>
      </c>
      <c r="N37" s="60">
        <f>COUNTIF(理科!Q44,1)*理科!$Q$10</f>
        <v>0</v>
      </c>
      <c r="O37" s="60">
        <f>COUNTIF(理科!R44,1)*理科!$R$10</f>
        <v>0</v>
      </c>
      <c r="P37" s="61">
        <f>COUNTIF(理科!S44,1)*理科!$S$10</f>
        <v>0</v>
      </c>
      <c r="Q37" s="62">
        <f>COUNTIF(理科!T44,1)*理科!$T$10</f>
        <v>0</v>
      </c>
      <c r="R37" s="60">
        <f>COUNTIF(理科!U44,1)*理科!$U$10</f>
        <v>0</v>
      </c>
      <c r="S37" s="60">
        <f>COUNTIF(理科!V44,1)*理科!$V$10</f>
        <v>0</v>
      </c>
      <c r="T37" s="60">
        <f>COUNTIF(理科!W44,1)*理科!$W$10</f>
        <v>0</v>
      </c>
      <c r="U37" s="61">
        <f>COUNTIF(理科!X44,1)*理科!$X$10</f>
        <v>0</v>
      </c>
      <c r="V37" s="62">
        <f>COUNTIF(理科!Y44,1)*理科!$Y$10</f>
        <v>0</v>
      </c>
      <c r="W37" s="60">
        <f>COUNTIF(理科!Z44,1)*理科!$Z$10</f>
        <v>0</v>
      </c>
      <c r="X37" s="60">
        <f>COUNTIF(理科!AA44,1)*理科!$AA$10</f>
        <v>0</v>
      </c>
      <c r="Y37" s="60">
        <f>COUNTIF(理科!AB44,1)*理科!$AB$10</f>
        <v>0</v>
      </c>
      <c r="Z37" s="61">
        <f>COUNTIF(理科!AC44,1)*理科!$AC$10</f>
        <v>0</v>
      </c>
      <c r="AA37" s="62">
        <f>COUNTIF(理科!AD44,1)*理科!$AD$10</f>
        <v>0</v>
      </c>
      <c r="AB37" s="60">
        <f>COUNTIF(理科!AE44,1)*理科!$AE$10</f>
        <v>0</v>
      </c>
      <c r="AC37" s="60">
        <f>COUNTIF(理科!AF44,1)*理科!$AF$10</f>
        <v>0</v>
      </c>
      <c r="AD37" s="60">
        <f>COUNTIF(理科!AG44,1)*理科!$AG$10</f>
        <v>0</v>
      </c>
      <c r="AE37" s="61">
        <f>COUNTIF(理科!AH44,1)*理科!$AH$10</f>
        <v>0</v>
      </c>
      <c r="AF37" s="62">
        <f>COUNTIF(理科!AI44,1)*理科!$AI$10</f>
        <v>0</v>
      </c>
      <c r="AG37" s="60">
        <f>COUNTIF(理科!AJ44,1)*理科!$AJ$10</f>
        <v>0</v>
      </c>
      <c r="AH37" s="60">
        <f>COUNTIF(理科!AK44,1)*理科!$AK$10</f>
        <v>0</v>
      </c>
      <c r="AI37" s="60">
        <f>COUNTIF(理科!AL44,1)*理科!$AL$10</f>
        <v>0</v>
      </c>
      <c r="AJ37" s="61">
        <f>COUNTIF(理科!AM44,1)*理科!$AM$10</f>
        <v>0</v>
      </c>
      <c r="AK37" s="62">
        <f>COUNTIF(理科!AN44,1)*理科!$AN$10</f>
        <v>0</v>
      </c>
      <c r="AL37" s="60">
        <f>COUNTIF(理科!AO44,1)*理科!$AO$10</f>
        <v>0</v>
      </c>
      <c r="AM37" s="60">
        <f>COUNTIF(理科!AP44,1)*理科!$AP$10</f>
        <v>0</v>
      </c>
      <c r="AN37" s="60">
        <f>COUNTIF(理科!AQ44,1)*理科!$AQ$10</f>
        <v>0</v>
      </c>
      <c r="AO37" s="61">
        <f>COUNTIF(理科!AR44,1)*理科!$AR$10</f>
        <v>0</v>
      </c>
      <c r="AP37" s="62">
        <f>COUNTIF(理科!AS44,1)*理科!$AS$10</f>
        <v>0</v>
      </c>
      <c r="AQ37" s="60">
        <f>COUNTIF(理科!AT44,1)*理科!$AT$10</f>
        <v>0</v>
      </c>
      <c r="AR37" s="60">
        <f>COUNTIF(理科!AU44,1)*理科!$AU$10</f>
        <v>0</v>
      </c>
      <c r="AS37" s="60">
        <f>COUNTIF(理科!AV44,1)*理科!$AV$10</f>
        <v>0</v>
      </c>
      <c r="AT37" s="61">
        <f>COUNTIF(理科!AW44,1)*理科!$AW$10</f>
        <v>0</v>
      </c>
      <c r="AU37" s="62">
        <f>COUNTIF(理科!AX44,1)*理科!$AX$10</f>
        <v>0</v>
      </c>
      <c r="AV37" s="60">
        <f>COUNTIF(理科!AY44,1)*理科!$AY$10</f>
        <v>0</v>
      </c>
      <c r="AW37" s="60">
        <f>COUNTIF(理科!AZ44,1)*理科!$AZ$10</f>
        <v>0</v>
      </c>
      <c r="AX37" s="60">
        <f>COUNTIF(理科!BA44,1)*理科!$BA$10</f>
        <v>0</v>
      </c>
      <c r="AY37" s="61">
        <f>COUNTIF(理科!BB44,1)*理科!$BB$10</f>
        <v>0</v>
      </c>
      <c r="AZ37" s="392">
        <f t="shared" si="0"/>
        <v>0</v>
      </c>
      <c r="BA37" s="120"/>
      <c r="BC37" s="7" t="s">
        <v>87</v>
      </c>
      <c r="BD37" s="126">
        <f>理科!AL58</f>
        <v>0</v>
      </c>
      <c r="BF37" s="10" t="s">
        <v>87</v>
      </c>
      <c r="BG37" s="168"/>
      <c r="BI37" s="288">
        <v>34</v>
      </c>
      <c r="BJ37" s="386"/>
      <c r="BK37" s="364"/>
      <c r="BL37" s="403"/>
      <c r="BM37" s="400"/>
    </row>
    <row r="38" spans="1:65" ht="50.25" customHeight="1" x14ac:dyDescent="0.15">
      <c r="A38" s="309">
        <v>35</v>
      </c>
      <c r="B38" s="138">
        <f>COUNTIF(理科!E45,1)*理科!$E$10</f>
        <v>0</v>
      </c>
      <c r="C38" s="139">
        <f>COUNTIF(理科!F45,1)*理科!$F$10</f>
        <v>0</v>
      </c>
      <c r="D38" s="139">
        <f>COUNTIF(理科!G45,1)*理科!$G$10</f>
        <v>0</v>
      </c>
      <c r="E38" s="139">
        <f>COUNTIF(理科!H45,1)*理科!$H$10</f>
        <v>0</v>
      </c>
      <c r="F38" s="140">
        <f>COUNTIF(理科!I45,1)*理科!$I$10</f>
        <v>0</v>
      </c>
      <c r="G38" s="141">
        <f>COUNTIF(理科!J45,1)*理科!$J$10</f>
        <v>0</v>
      </c>
      <c r="H38" s="139">
        <f>COUNTIF(理科!K45,1)*理科!$K$10</f>
        <v>0</v>
      </c>
      <c r="I38" s="139">
        <f>COUNTIF(理科!L45,1)*理科!$L$10</f>
        <v>0</v>
      </c>
      <c r="J38" s="139">
        <f>COUNTIF(理科!M45,1)*理科!$M$10</f>
        <v>0</v>
      </c>
      <c r="K38" s="140">
        <f>COUNTIF(理科!N45,1)*理科!$N$10</f>
        <v>0</v>
      </c>
      <c r="L38" s="141">
        <f>COUNTIF(理科!O45,1)*理科!$O$10</f>
        <v>0</v>
      </c>
      <c r="M38" s="139">
        <f>COUNTIF(理科!P45,1)*理科!$P$10</f>
        <v>0</v>
      </c>
      <c r="N38" s="139">
        <f>COUNTIF(理科!Q45,1)*理科!$Q$10</f>
        <v>0</v>
      </c>
      <c r="O38" s="139">
        <f>COUNTIF(理科!R45,1)*理科!$R$10</f>
        <v>0</v>
      </c>
      <c r="P38" s="140">
        <f>COUNTIF(理科!S45,1)*理科!$S$10</f>
        <v>0</v>
      </c>
      <c r="Q38" s="141">
        <f>COUNTIF(理科!T45,1)*理科!$T$10</f>
        <v>0</v>
      </c>
      <c r="R38" s="139">
        <f>COUNTIF(理科!U45,1)*理科!$U$10</f>
        <v>0</v>
      </c>
      <c r="S38" s="139">
        <f>COUNTIF(理科!V45,1)*理科!$V$10</f>
        <v>0</v>
      </c>
      <c r="T38" s="139">
        <f>COUNTIF(理科!W45,1)*理科!$W$10</f>
        <v>0</v>
      </c>
      <c r="U38" s="140">
        <f>COUNTIF(理科!X45,1)*理科!$X$10</f>
        <v>0</v>
      </c>
      <c r="V38" s="141">
        <f>COUNTIF(理科!Y45,1)*理科!$Y$10</f>
        <v>0</v>
      </c>
      <c r="W38" s="139">
        <f>COUNTIF(理科!Z45,1)*理科!$Z$10</f>
        <v>0</v>
      </c>
      <c r="X38" s="139">
        <f>COUNTIF(理科!AA45,1)*理科!$AA$10</f>
        <v>0</v>
      </c>
      <c r="Y38" s="139">
        <f>COUNTIF(理科!AB45,1)*理科!$AB$10</f>
        <v>0</v>
      </c>
      <c r="Z38" s="140">
        <f>COUNTIF(理科!AC45,1)*理科!$AC$10</f>
        <v>0</v>
      </c>
      <c r="AA38" s="141">
        <f>COUNTIF(理科!AD45,1)*理科!$AD$10</f>
        <v>0</v>
      </c>
      <c r="AB38" s="139">
        <f>COUNTIF(理科!AE45,1)*理科!$AE$10</f>
        <v>0</v>
      </c>
      <c r="AC38" s="139">
        <f>COUNTIF(理科!AF45,1)*理科!$AF$10</f>
        <v>0</v>
      </c>
      <c r="AD38" s="139">
        <f>COUNTIF(理科!AG45,1)*理科!$AG$10</f>
        <v>0</v>
      </c>
      <c r="AE38" s="140">
        <f>COUNTIF(理科!AH45,1)*理科!$AH$10</f>
        <v>0</v>
      </c>
      <c r="AF38" s="141">
        <f>COUNTIF(理科!AI45,1)*理科!$AI$10</f>
        <v>0</v>
      </c>
      <c r="AG38" s="139">
        <f>COUNTIF(理科!AJ45,1)*理科!$AJ$10</f>
        <v>0</v>
      </c>
      <c r="AH38" s="139">
        <f>COUNTIF(理科!AK45,1)*理科!$AK$10</f>
        <v>0</v>
      </c>
      <c r="AI38" s="139">
        <f>COUNTIF(理科!AL45,1)*理科!$AL$10</f>
        <v>0</v>
      </c>
      <c r="AJ38" s="140">
        <f>COUNTIF(理科!AM45,1)*理科!$AM$10</f>
        <v>0</v>
      </c>
      <c r="AK38" s="141">
        <f>COUNTIF(理科!AN45,1)*理科!$AN$10</f>
        <v>0</v>
      </c>
      <c r="AL38" s="139">
        <f>COUNTIF(理科!AO45,1)*理科!$AO$10</f>
        <v>0</v>
      </c>
      <c r="AM38" s="139">
        <f>COUNTIF(理科!AP45,1)*理科!$AP$10</f>
        <v>0</v>
      </c>
      <c r="AN38" s="139">
        <f>COUNTIF(理科!AQ45,1)*理科!$AQ$10</f>
        <v>0</v>
      </c>
      <c r="AO38" s="140">
        <f>COUNTIF(理科!AR45,1)*理科!$AR$10</f>
        <v>0</v>
      </c>
      <c r="AP38" s="141">
        <f>COUNTIF(理科!AS45,1)*理科!$AS$10</f>
        <v>0</v>
      </c>
      <c r="AQ38" s="139">
        <f>COUNTIF(理科!AT45,1)*理科!$AT$10</f>
        <v>0</v>
      </c>
      <c r="AR38" s="139">
        <f>COUNTIF(理科!AU45,1)*理科!$AU$10</f>
        <v>0</v>
      </c>
      <c r="AS38" s="139">
        <f>COUNTIF(理科!AV45,1)*理科!$AV$10</f>
        <v>0</v>
      </c>
      <c r="AT38" s="140">
        <f>COUNTIF(理科!AW45,1)*理科!$AW$10</f>
        <v>0</v>
      </c>
      <c r="AU38" s="141">
        <f>COUNTIF(理科!AX45,1)*理科!$AX$10</f>
        <v>0</v>
      </c>
      <c r="AV38" s="139">
        <f>COUNTIF(理科!AY45,1)*理科!$AY$10</f>
        <v>0</v>
      </c>
      <c r="AW38" s="139">
        <f>COUNTIF(理科!AZ45,1)*理科!$AZ$10</f>
        <v>0</v>
      </c>
      <c r="AX38" s="139">
        <f>COUNTIF(理科!BA45,1)*理科!$BA$10</f>
        <v>0</v>
      </c>
      <c r="AY38" s="140">
        <f>COUNTIF(理科!BB45,1)*理科!$BB$10</f>
        <v>0</v>
      </c>
      <c r="AZ38" s="391">
        <f t="shared" si="0"/>
        <v>0</v>
      </c>
      <c r="BA38" s="120"/>
      <c r="BC38" s="9" t="s">
        <v>88</v>
      </c>
      <c r="BD38" s="126">
        <f>理科!AM58</f>
        <v>0</v>
      </c>
      <c r="BF38" s="9" t="s">
        <v>88</v>
      </c>
      <c r="BG38" s="168"/>
      <c r="BI38" s="288">
        <v>35</v>
      </c>
      <c r="BJ38" s="386"/>
      <c r="BK38" s="364"/>
      <c r="BL38" s="403"/>
      <c r="BM38" s="400"/>
    </row>
    <row r="39" spans="1:65" ht="50.25" customHeight="1" thickBot="1" x14ac:dyDescent="0.2">
      <c r="A39" s="311">
        <v>36</v>
      </c>
      <c r="B39" s="63">
        <f>COUNTIF(理科!E46,1)*理科!$E$10</f>
        <v>0</v>
      </c>
      <c r="C39" s="142">
        <f>COUNTIF(理科!F46,1)*理科!$F$10</f>
        <v>0</v>
      </c>
      <c r="D39" s="142">
        <f>COUNTIF(理科!G46,1)*理科!$G$10</f>
        <v>0</v>
      </c>
      <c r="E39" s="142">
        <f>COUNTIF(理科!H46,1)*理科!$H$10</f>
        <v>0</v>
      </c>
      <c r="F39" s="144">
        <f>COUNTIF(理科!I46,1)*理科!$I$10</f>
        <v>0</v>
      </c>
      <c r="G39" s="143">
        <f>COUNTIF(理科!J46,1)*理科!$J$10</f>
        <v>0</v>
      </c>
      <c r="H39" s="142">
        <f>COUNTIF(理科!K46,1)*理科!$K$10</f>
        <v>0</v>
      </c>
      <c r="I39" s="142">
        <f>COUNTIF(理科!L46,1)*理科!$L$10</f>
        <v>0</v>
      </c>
      <c r="J39" s="142">
        <f>COUNTIF(理科!M46,1)*理科!$M$10</f>
        <v>0</v>
      </c>
      <c r="K39" s="144">
        <f>COUNTIF(理科!N46,1)*理科!$N$10</f>
        <v>0</v>
      </c>
      <c r="L39" s="143">
        <f>COUNTIF(理科!O46,1)*理科!$O$10</f>
        <v>0</v>
      </c>
      <c r="M39" s="142">
        <f>COUNTIF(理科!P46,1)*理科!$P$10</f>
        <v>0</v>
      </c>
      <c r="N39" s="142">
        <f>COUNTIF(理科!Q46,1)*理科!$Q$10</f>
        <v>0</v>
      </c>
      <c r="O39" s="142">
        <f>COUNTIF(理科!R46,1)*理科!$R$10</f>
        <v>0</v>
      </c>
      <c r="P39" s="144">
        <f>COUNTIF(理科!S46,1)*理科!$S$10</f>
        <v>0</v>
      </c>
      <c r="Q39" s="143">
        <f>COUNTIF(理科!T46,1)*理科!$T$10</f>
        <v>0</v>
      </c>
      <c r="R39" s="142">
        <f>COUNTIF(理科!U46,1)*理科!$U$10</f>
        <v>0</v>
      </c>
      <c r="S39" s="142">
        <f>COUNTIF(理科!V46,1)*理科!$V$10</f>
        <v>0</v>
      </c>
      <c r="T39" s="142">
        <f>COUNTIF(理科!W46,1)*理科!$W$10</f>
        <v>0</v>
      </c>
      <c r="U39" s="144">
        <f>COUNTIF(理科!X46,1)*理科!$X$10</f>
        <v>0</v>
      </c>
      <c r="V39" s="143">
        <f>COUNTIF(理科!Y46,1)*理科!$Y$10</f>
        <v>0</v>
      </c>
      <c r="W39" s="142">
        <f>COUNTIF(理科!Z46,1)*理科!$Z$10</f>
        <v>0</v>
      </c>
      <c r="X39" s="142">
        <f>COUNTIF(理科!AA46,1)*理科!$AA$10</f>
        <v>0</v>
      </c>
      <c r="Y39" s="142">
        <f>COUNTIF(理科!AB46,1)*理科!$AB$10</f>
        <v>0</v>
      </c>
      <c r="Z39" s="144">
        <f>COUNTIF(理科!AC46,1)*理科!$AC$10</f>
        <v>0</v>
      </c>
      <c r="AA39" s="143">
        <f>COUNTIF(理科!AD46,1)*理科!$AD$10</f>
        <v>0</v>
      </c>
      <c r="AB39" s="142">
        <f>COUNTIF(理科!AE46,1)*理科!$AE$10</f>
        <v>0</v>
      </c>
      <c r="AC39" s="142">
        <f>COUNTIF(理科!AF46,1)*理科!$AF$10</f>
        <v>0</v>
      </c>
      <c r="AD39" s="142">
        <f>COUNTIF(理科!AG46,1)*理科!$AG$10</f>
        <v>0</v>
      </c>
      <c r="AE39" s="144">
        <f>COUNTIF(理科!AH46,1)*理科!$AH$10</f>
        <v>0</v>
      </c>
      <c r="AF39" s="143">
        <f>COUNTIF(理科!AI46,1)*理科!$AI$10</f>
        <v>0</v>
      </c>
      <c r="AG39" s="142">
        <f>COUNTIF(理科!AJ46,1)*理科!$AJ$10</f>
        <v>0</v>
      </c>
      <c r="AH39" s="142">
        <f>COUNTIF(理科!AK46,1)*理科!$AK$10</f>
        <v>0</v>
      </c>
      <c r="AI39" s="142">
        <f>COUNTIF(理科!AL46,1)*理科!$AL$10</f>
        <v>0</v>
      </c>
      <c r="AJ39" s="144">
        <f>COUNTIF(理科!AM46,1)*理科!$AM$10</f>
        <v>0</v>
      </c>
      <c r="AK39" s="143">
        <f>COUNTIF(理科!AN46,1)*理科!$AN$10</f>
        <v>0</v>
      </c>
      <c r="AL39" s="142">
        <f>COUNTIF(理科!AO46,1)*理科!$AO$10</f>
        <v>0</v>
      </c>
      <c r="AM39" s="142">
        <f>COUNTIF(理科!AP46,1)*理科!$AP$10</f>
        <v>0</v>
      </c>
      <c r="AN39" s="142">
        <f>COUNTIF(理科!AQ46,1)*理科!$AQ$10</f>
        <v>0</v>
      </c>
      <c r="AO39" s="144">
        <f>COUNTIF(理科!AR46,1)*理科!$AR$10</f>
        <v>0</v>
      </c>
      <c r="AP39" s="143">
        <f>COUNTIF(理科!AS46,1)*理科!$AS$10</f>
        <v>0</v>
      </c>
      <c r="AQ39" s="142">
        <f>COUNTIF(理科!AT46,1)*理科!$AT$10</f>
        <v>0</v>
      </c>
      <c r="AR39" s="142">
        <f>COUNTIF(理科!AU46,1)*理科!$AU$10</f>
        <v>0</v>
      </c>
      <c r="AS39" s="142">
        <f>COUNTIF(理科!AV46,1)*理科!$AV$10</f>
        <v>0</v>
      </c>
      <c r="AT39" s="144">
        <f>COUNTIF(理科!AW46,1)*理科!$AW$10</f>
        <v>0</v>
      </c>
      <c r="AU39" s="143">
        <f>COUNTIF(理科!AX46,1)*理科!$AX$10</f>
        <v>0</v>
      </c>
      <c r="AV39" s="142">
        <f>COUNTIF(理科!AY46,1)*理科!$AY$10</f>
        <v>0</v>
      </c>
      <c r="AW39" s="142">
        <f>COUNTIF(理科!AZ46,1)*理科!$AZ$10</f>
        <v>0</v>
      </c>
      <c r="AX39" s="142">
        <f>COUNTIF(理科!BA46,1)*理科!$BA$10</f>
        <v>0</v>
      </c>
      <c r="AY39" s="64">
        <f>COUNTIF(理科!BB46,1)*理科!$BB$10</f>
        <v>0</v>
      </c>
      <c r="AZ39" s="393">
        <f t="shared" si="0"/>
        <v>0</v>
      </c>
      <c r="BA39" s="120"/>
      <c r="BC39" s="25" t="s">
        <v>91</v>
      </c>
      <c r="BD39" s="126">
        <f>理科!AN58</f>
        <v>0</v>
      </c>
      <c r="BF39" s="7" t="s">
        <v>91</v>
      </c>
      <c r="BG39" s="168"/>
      <c r="BI39" s="193">
        <v>36</v>
      </c>
      <c r="BJ39" s="387"/>
      <c r="BK39" s="364"/>
      <c r="BL39" s="403"/>
      <c r="BM39" s="400"/>
    </row>
    <row r="40" spans="1:65" ht="50.25" customHeight="1" x14ac:dyDescent="0.15">
      <c r="A40" s="114">
        <v>37</v>
      </c>
      <c r="B40" s="54">
        <f>COUNTIF(理科!E47,1)*理科!$E$10</f>
        <v>0</v>
      </c>
      <c r="C40" s="55">
        <f>COUNTIF(理科!F47,1)*理科!$F$10</f>
        <v>0</v>
      </c>
      <c r="D40" s="55">
        <f>COUNTIF(理科!G47,1)*理科!$G$10</f>
        <v>0</v>
      </c>
      <c r="E40" s="55">
        <f>COUNTIF(理科!H47,1)*理科!$H$10</f>
        <v>0</v>
      </c>
      <c r="F40" s="57">
        <f>COUNTIF(理科!I47,1)*理科!$I$10</f>
        <v>0</v>
      </c>
      <c r="G40" s="58">
        <f>COUNTIF(理科!J47,1)*理科!$J$10</f>
        <v>0</v>
      </c>
      <c r="H40" s="55">
        <f>COUNTIF(理科!K47,1)*理科!$K$10</f>
        <v>0</v>
      </c>
      <c r="I40" s="55">
        <f>COUNTIF(理科!L47,1)*理科!$L$10</f>
        <v>0</v>
      </c>
      <c r="J40" s="55">
        <f>COUNTIF(理科!M47,1)*理科!$M$10</f>
        <v>0</v>
      </c>
      <c r="K40" s="57">
        <f>COUNTIF(理科!N47,1)*理科!$N$10</f>
        <v>0</v>
      </c>
      <c r="L40" s="58">
        <f>COUNTIF(理科!O47,1)*理科!$O$10</f>
        <v>0</v>
      </c>
      <c r="M40" s="55">
        <f>COUNTIF(理科!P47,1)*理科!$P$10</f>
        <v>0</v>
      </c>
      <c r="N40" s="55">
        <f>COUNTIF(理科!Q47,1)*理科!$Q$10</f>
        <v>0</v>
      </c>
      <c r="O40" s="55">
        <f>COUNTIF(理科!R47,1)*理科!$R$10</f>
        <v>0</v>
      </c>
      <c r="P40" s="57">
        <f>COUNTIF(理科!S47,1)*理科!$S$10</f>
        <v>0</v>
      </c>
      <c r="Q40" s="58">
        <f>COUNTIF(理科!T47,1)*理科!$T$10</f>
        <v>0</v>
      </c>
      <c r="R40" s="55">
        <f>COUNTIF(理科!U47,1)*理科!$U$10</f>
        <v>0</v>
      </c>
      <c r="S40" s="55">
        <f>COUNTIF(理科!V47,1)*理科!$V$10</f>
        <v>0</v>
      </c>
      <c r="T40" s="55">
        <f>COUNTIF(理科!W47,1)*理科!$W$10</f>
        <v>0</v>
      </c>
      <c r="U40" s="57">
        <f>COUNTIF(理科!X47,1)*理科!$X$10</f>
        <v>0</v>
      </c>
      <c r="V40" s="58">
        <f>COUNTIF(理科!Y47,1)*理科!$Y$10</f>
        <v>0</v>
      </c>
      <c r="W40" s="55">
        <f>COUNTIF(理科!Z47,1)*理科!$Z$10</f>
        <v>0</v>
      </c>
      <c r="X40" s="55">
        <f>COUNTIF(理科!AA47,1)*理科!$AA$10</f>
        <v>0</v>
      </c>
      <c r="Y40" s="55">
        <f>COUNTIF(理科!AB47,1)*理科!$AB$10</f>
        <v>0</v>
      </c>
      <c r="Z40" s="57">
        <f>COUNTIF(理科!AC47,1)*理科!$AC$10</f>
        <v>0</v>
      </c>
      <c r="AA40" s="58">
        <f>COUNTIF(理科!AD47,1)*理科!$AD$10</f>
        <v>0</v>
      </c>
      <c r="AB40" s="55">
        <f>COUNTIF(理科!AE47,1)*理科!$AE$10</f>
        <v>0</v>
      </c>
      <c r="AC40" s="55">
        <f>COUNTIF(理科!AF47,1)*理科!$AF$10</f>
        <v>0</v>
      </c>
      <c r="AD40" s="55">
        <f>COUNTIF(理科!AG47,1)*理科!$AG$10</f>
        <v>0</v>
      </c>
      <c r="AE40" s="57">
        <f>COUNTIF(理科!AH47,1)*理科!$AH$10</f>
        <v>0</v>
      </c>
      <c r="AF40" s="58">
        <f>COUNTIF(理科!AI47,1)*理科!$AI$10</f>
        <v>0</v>
      </c>
      <c r="AG40" s="55">
        <f>COUNTIF(理科!AJ47,1)*理科!$AJ$10</f>
        <v>0</v>
      </c>
      <c r="AH40" s="55">
        <f>COUNTIF(理科!AK47,1)*理科!$AK$10</f>
        <v>0</v>
      </c>
      <c r="AI40" s="55">
        <f>COUNTIF(理科!AL47,1)*理科!$AL$10</f>
        <v>0</v>
      </c>
      <c r="AJ40" s="57">
        <f>COUNTIF(理科!AM47,1)*理科!$AM$10</f>
        <v>0</v>
      </c>
      <c r="AK40" s="58">
        <f>COUNTIF(理科!AN47,1)*理科!$AN$10</f>
        <v>0</v>
      </c>
      <c r="AL40" s="55">
        <f>COUNTIF(理科!AO47,1)*理科!$AO$10</f>
        <v>0</v>
      </c>
      <c r="AM40" s="55">
        <f>COUNTIF(理科!AP47,1)*理科!$AP$10</f>
        <v>0</v>
      </c>
      <c r="AN40" s="55">
        <f>COUNTIF(理科!AQ47,1)*理科!$AQ$10</f>
        <v>0</v>
      </c>
      <c r="AO40" s="57">
        <f>COUNTIF(理科!AR47,1)*理科!$AR$10</f>
        <v>0</v>
      </c>
      <c r="AP40" s="58">
        <f>COUNTIF(理科!AS47,1)*理科!$AS$10</f>
        <v>0</v>
      </c>
      <c r="AQ40" s="55">
        <f>COUNTIF(理科!AT47,1)*理科!$AT$10</f>
        <v>0</v>
      </c>
      <c r="AR40" s="55">
        <f>COUNTIF(理科!AU47,1)*理科!$AU$10</f>
        <v>0</v>
      </c>
      <c r="AS40" s="55">
        <f>COUNTIF(理科!AV47,1)*理科!$AV$10</f>
        <v>0</v>
      </c>
      <c r="AT40" s="57">
        <f>COUNTIF(理科!AW47,1)*理科!$AW$10</f>
        <v>0</v>
      </c>
      <c r="AU40" s="58">
        <f>COUNTIF(理科!AX47,1)*理科!$AX$10</f>
        <v>0</v>
      </c>
      <c r="AV40" s="55">
        <f>COUNTIF(理科!AY47,1)*理科!$AY$10</f>
        <v>0</v>
      </c>
      <c r="AW40" s="55">
        <f>COUNTIF(理科!AZ47,1)*理科!$AZ$10</f>
        <v>0</v>
      </c>
      <c r="AX40" s="55">
        <f>COUNTIF(理科!BA47,1)*理科!$BA$10</f>
        <v>0</v>
      </c>
      <c r="AY40" s="56">
        <f>COUNTIF(理科!BB47,1)*理科!$BB$10</f>
        <v>0</v>
      </c>
      <c r="AZ40" s="392">
        <f t="shared" si="0"/>
        <v>0</v>
      </c>
      <c r="BA40" s="120"/>
      <c r="BC40" s="25" t="s">
        <v>92</v>
      </c>
      <c r="BD40" s="126">
        <f>理科!AO58</f>
        <v>0</v>
      </c>
      <c r="BF40" s="7" t="s">
        <v>92</v>
      </c>
      <c r="BG40" s="168"/>
      <c r="BI40" s="288">
        <v>37</v>
      </c>
      <c r="BJ40" s="387"/>
      <c r="BK40" s="365"/>
      <c r="BL40" s="403"/>
      <c r="BM40" s="400"/>
    </row>
    <row r="41" spans="1:65" ht="50.25" customHeight="1" thickBot="1" x14ac:dyDescent="0.2">
      <c r="A41" s="307">
        <v>38</v>
      </c>
      <c r="B41" s="59">
        <f>COUNTIF(理科!E48,1)*理科!$E$10</f>
        <v>0</v>
      </c>
      <c r="C41" s="60">
        <f>COUNTIF(理科!F48,1)*理科!$F$10</f>
        <v>0</v>
      </c>
      <c r="D41" s="60">
        <f>COUNTIF(理科!G48,1)*理科!$G$10</f>
        <v>0</v>
      </c>
      <c r="E41" s="60">
        <f>COUNTIF(理科!H48,1)*理科!$H$10</f>
        <v>0</v>
      </c>
      <c r="F41" s="61">
        <f>COUNTIF(理科!I48,1)*理科!$I$10</f>
        <v>0</v>
      </c>
      <c r="G41" s="62">
        <f>COUNTIF(理科!J48,1)*理科!$J$10</f>
        <v>0</v>
      </c>
      <c r="H41" s="60">
        <f>COUNTIF(理科!K48,1)*理科!$K$10</f>
        <v>0</v>
      </c>
      <c r="I41" s="60">
        <f>COUNTIF(理科!L48,1)*理科!$L$10</f>
        <v>0</v>
      </c>
      <c r="J41" s="60">
        <f>COUNTIF(理科!M48,1)*理科!$M$10</f>
        <v>0</v>
      </c>
      <c r="K41" s="61">
        <f>COUNTIF(理科!N48,1)*理科!$N$10</f>
        <v>0</v>
      </c>
      <c r="L41" s="62">
        <f>COUNTIF(理科!O48,1)*理科!$O$10</f>
        <v>0</v>
      </c>
      <c r="M41" s="60">
        <f>COUNTIF(理科!P48,1)*理科!$P$10</f>
        <v>0</v>
      </c>
      <c r="N41" s="60">
        <f>COUNTIF(理科!Q48,1)*理科!$Q$10</f>
        <v>0</v>
      </c>
      <c r="O41" s="60">
        <f>COUNTIF(理科!R48,1)*理科!$R$10</f>
        <v>0</v>
      </c>
      <c r="P41" s="61">
        <f>COUNTIF(理科!S48,1)*理科!$S$10</f>
        <v>0</v>
      </c>
      <c r="Q41" s="62">
        <f>COUNTIF(理科!T48,1)*理科!$T$10</f>
        <v>0</v>
      </c>
      <c r="R41" s="60">
        <f>COUNTIF(理科!U48,1)*理科!$U$10</f>
        <v>0</v>
      </c>
      <c r="S41" s="60">
        <f>COUNTIF(理科!V48,1)*理科!$V$10</f>
        <v>0</v>
      </c>
      <c r="T41" s="60">
        <f>COUNTIF(理科!W48,1)*理科!$W$10</f>
        <v>0</v>
      </c>
      <c r="U41" s="61">
        <f>COUNTIF(理科!X48,1)*理科!$X$10</f>
        <v>0</v>
      </c>
      <c r="V41" s="62">
        <f>COUNTIF(理科!Y48,1)*理科!$Y$10</f>
        <v>0</v>
      </c>
      <c r="W41" s="60">
        <f>COUNTIF(理科!Z48,1)*理科!$Z$10</f>
        <v>0</v>
      </c>
      <c r="X41" s="60">
        <f>COUNTIF(理科!AA48,1)*理科!$AA$10</f>
        <v>0</v>
      </c>
      <c r="Y41" s="60">
        <f>COUNTIF(理科!AB48,1)*理科!$AB$10</f>
        <v>0</v>
      </c>
      <c r="Z41" s="61">
        <f>COUNTIF(理科!AC48,1)*理科!$AC$10</f>
        <v>0</v>
      </c>
      <c r="AA41" s="62">
        <f>COUNTIF(理科!AD48,1)*理科!$AD$10</f>
        <v>0</v>
      </c>
      <c r="AB41" s="60">
        <f>COUNTIF(理科!AE48,1)*理科!$AE$10</f>
        <v>0</v>
      </c>
      <c r="AC41" s="60">
        <f>COUNTIF(理科!AF48,1)*理科!$AF$10</f>
        <v>0</v>
      </c>
      <c r="AD41" s="60">
        <f>COUNTIF(理科!AG48,1)*理科!$AG$10</f>
        <v>0</v>
      </c>
      <c r="AE41" s="61">
        <f>COUNTIF(理科!AH48,1)*理科!$AH$10</f>
        <v>0</v>
      </c>
      <c r="AF41" s="62">
        <f>COUNTIF(理科!AI48,1)*理科!$AI$10</f>
        <v>0</v>
      </c>
      <c r="AG41" s="60">
        <f>COUNTIF(理科!AJ48,1)*理科!$AJ$10</f>
        <v>0</v>
      </c>
      <c r="AH41" s="60">
        <f>COUNTIF(理科!AK48,1)*理科!$AK$10</f>
        <v>0</v>
      </c>
      <c r="AI41" s="60">
        <f>COUNTIF(理科!AL48,1)*理科!$AL$10</f>
        <v>0</v>
      </c>
      <c r="AJ41" s="61">
        <f>COUNTIF(理科!AM48,1)*理科!$AM$10</f>
        <v>0</v>
      </c>
      <c r="AK41" s="62">
        <f>COUNTIF(理科!AN48,1)*理科!$AN$10</f>
        <v>0</v>
      </c>
      <c r="AL41" s="60">
        <f>COUNTIF(理科!AO48,1)*理科!$AO$10</f>
        <v>0</v>
      </c>
      <c r="AM41" s="60">
        <f>COUNTIF(理科!AP48,1)*理科!$AP$10</f>
        <v>0</v>
      </c>
      <c r="AN41" s="60">
        <f>COUNTIF(理科!AQ48,1)*理科!$AQ$10</f>
        <v>0</v>
      </c>
      <c r="AO41" s="61">
        <f>COUNTIF(理科!AR48,1)*理科!$AR$10</f>
        <v>0</v>
      </c>
      <c r="AP41" s="62">
        <f>COUNTIF(理科!AS48,1)*理科!$AS$10</f>
        <v>0</v>
      </c>
      <c r="AQ41" s="60">
        <f>COUNTIF(理科!AT48,1)*理科!$AT$10</f>
        <v>0</v>
      </c>
      <c r="AR41" s="60">
        <f>COUNTIF(理科!AU48,1)*理科!$AU$10</f>
        <v>0</v>
      </c>
      <c r="AS41" s="60">
        <f>COUNTIF(理科!AV48,1)*理科!$AV$10</f>
        <v>0</v>
      </c>
      <c r="AT41" s="61">
        <f>COUNTIF(理科!AW48,1)*理科!$AW$10</f>
        <v>0</v>
      </c>
      <c r="AU41" s="62">
        <f>COUNTIF(理科!AX48,1)*理科!$AX$10</f>
        <v>0</v>
      </c>
      <c r="AV41" s="60">
        <f>COUNTIF(理科!AY48,1)*理科!$AY$10</f>
        <v>0</v>
      </c>
      <c r="AW41" s="60">
        <f>COUNTIF(理科!AZ48,1)*理科!$AZ$10</f>
        <v>0</v>
      </c>
      <c r="AX41" s="60">
        <f>COUNTIF(理科!BA48,1)*理科!$BA$10</f>
        <v>0</v>
      </c>
      <c r="AY41" s="61">
        <f>COUNTIF(理科!BB48,1)*理科!$BB$10</f>
        <v>0</v>
      </c>
      <c r="AZ41" s="390">
        <f t="shared" si="0"/>
        <v>0</v>
      </c>
      <c r="BA41" s="120"/>
      <c r="BC41" s="25" t="s">
        <v>93</v>
      </c>
      <c r="BD41" s="126">
        <f>理科!AP58</f>
        <v>0</v>
      </c>
      <c r="BF41" s="7" t="s">
        <v>93</v>
      </c>
      <c r="BG41" s="168"/>
      <c r="BI41" s="288">
        <v>38</v>
      </c>
      <c r="BJ41" s="387"/>
      <c r="BK41" s="364"/>
      <c r="BL41" s="403"/>
      <c r="BM41" s="400"/>
    </row>
    <row r="42" spans="1:65" ht="50.25" customHeight="1" x14ac:dyDescent="0.15">
      <c r="A42" s="309">
        <v>39</v>
      </c>
      <c r="B42" s="138">
        <f>COUNTIF(理科!E49,1)*理科!$E$10</f>
        <v>0</v>
      </c>
      <c r="C42" s="139">
        <f>COUNTIF(理科!F49,1)*理科!$F$10</f>
        <v>0</v>
      </c>
      <c r="D42" s="139">
        <f>COUNTIF(理科!G49,1)*理科!$G$10</f>
        <v>0</v>
      </c>
      <c r="E42" s="139">
        <f>COUNTIF(理科!H49,1)*理科!$H$10</f>
        <v>0</v>
      </c>
      <c r="F42" s="140">
        <f>COUNTIF(理科!I49,1)*理科!$I$10</f>
        <v>0</v>
      </c>
      <c r="G42" s="141">
        <f>COUNTIF(理科!J49,1)*理科!$J$10</f>
        <v>0</v>
      </c>
      <c r="H42" s="139">
        <f>COUNTIF(理科!K49,1)*理科!$K$10</f>
        <v>0</v>
      </c>
      <c r="I42" s="139">
        <f>COUNTIF(理科!L49,1)*理科!$L$10</f>
        <v>0</v>
      </c>
      <c r="J42" s="139">
        <f>COUNTIF(理科!M49,1)*理科!$M$10</f>
        <v>0</v>
      </c>
      <c r="K42" s="140">
        <f>COUNTIF(理科!N49,1)*理科!$N$10</f>
        <v>0</v>
      </c>
      <c r="L42" s="141">
        <f>COUNTIF(理科!O49,1)*理科!$O$10</f>
        <v>0</v>
      </c>
      <c r="M42" s="139">
        <f>COUNTIF(理科!P49,1)*理科!$P$10</f>
        <v>0</v>
      </c>
      <c r="N42" s="139">
        <f>COUNTIF(理科!Q49,1)*理科!$Q$10</f>
        <v>0</v>
      </c>
      <c r="O42" s="139">
        <f>COUNTIF(理科!R49,1)*理科!$R$10</f>
        <v>0</v>
      </c>
      <c r="P42" s="140">
        <f>COUNTIF(理科!S49,1)*理科!$S$10</f>
        <v>0</v>
      </c>
      <c r="Q42" s="141">
        <f>COUNTIF(理科!T49,1)*理科!$T$10</f>
        <v>0</v>
      </c>
      <c r="R42" s="139">
        <f>COUNTIF(理科!U49,1)*理科!$U$10</f>
        <v>0</v>
      </c>
      <c r="S42" s="139">
        <f>COUNTIF(理科!V49,1)*理科!$V$10</f>
        <v>0</v>
      </c>
      <c r="T42" s="139">
        <f>COUNTIF(理科!W49,1)*理科!$W$10</f>
        <v>0</v>
      </c>
      <c r="U42" s="140">
        <f>COUNTIF(理科!X49,1)*理科!$X$10</f>
        <v>0</v>
      </c>
      <c r="V42" s="141">
        <f>COUNTIF(理科!Y49,1)*理科!$Y$10</f>
        <v>0</v>
      </c>
      <c r="W42" s="139">
        <f>COUNTIF(理科!Z49,1)*理科!$Z$10</f>
        <v>0</v>
      </c>
      <c r="X42" s="139">
        <f>COUNTIF(理科!AA49,1)*理科!$AA$10</f>
        <v>0</v>
      </c>
      <c r="Y42" s="139">
        <f>COUNTIF(理科!AB49,1)*理科!$AB$10</f>
        <v>0</v>
      </c>
      <c r="Z42" s="140">
        <f>COUNTIF(理科!AC49,1)*理科!$AC$10</f>
        <v>0</v>
      </c>
      <c r="AA42" s="141">
        <f>COUNTIF(理科!AD49,1)*理科!$AD$10</f>
        <v>0</v>
      </c>
      <c r="AB42" s="139">
        <f>COUNTIF(理科!AE49,1)*理科!$AE$10</f>
        <v>0</v>
      </c>
      <c r="AC42" s="139">
        <f>COUNTIF(理科!AF49,1)*理科!$AF$10</f>
        <v>0</v>
      </c>
      <c r="AD42" s="139">
        <f>COUNTIF(理科!AG49,1)*理科!$AG$10</f>
        <v>0</v>
      </c>
      <c r="AE42" s="140">
        <f>COUNTIF(理科!AH49,1)*理科!$AH$10</f>
        <v>0</v>
      </c>
      <c r="AF42" s="141">
        <f>COUNTIF(理科!AI49,1)*理科!$AI$10</f>
        <v>0</v>
      </c>
      <c r="AG42" s="139">
        <f>COUNTIF(理科!AJ49,1)*理科!$AJ$10</f>
        <v>0</v>
      </c>
      <c r="AH42" s="139">
        <f>COUNTIF(理科!AK49,1)*理科!$AK$10</f>
        <v>0</v>
      </c>
      <c r="AI42" s="139">
        <f>COUNTIF(理科!AL49,1)*理科!$AL$10</f>
        <v>0</v>
      </c>
      <c r="AJ42" s="140">
        <f>COUNTIF(理科!AM49,1)*理科!$AM$10</f>
        <v>0</v>
      </c>
      <c r="AK42" s="141">
        <f>COUNTIF(理科!AN49,1)*理科!$AN$10</f>
        <v>0</v>
      </c>
      <c r="AL42" s="139">
        <f>COUNTIF(理科!AO49,1)*理科!$AO$10</f>
        <v>0</v>
      </c>
      <c r="AM42" s="139">
        <f>COUNTIF(理科!AP49,1)*理科!$AP$10</f>
        <v>0</v>
      </c>
      <c r="AN42" s="139">
        <f>COUNTIF(理科!AQ49,1)*理科!$AQ$10</f>
        <v>0</v>
      </c>
      <c r="AO42" s="140">
        <f>COUNTIF(理科!AR49,1)*理科!$AR$10</f>
        <v>0</v>
      </c>
      <c r="AP42" s="141">
        <f>COUNTIF(理科!AS49,1)*理科!$AS$10</f>
        <v>0</v>
      </c>
      <c r="AQ42" s="139">
        <f>COUNTIF(理科!AT49,1)*理科!$AT$10</f>
        <v>0</v>
      </c>
      <c r="AR42" s="139">
        <f>COUNTIF(理科!AU49,1)*理科!$AU$10</f>
        <v>0</v>
      </c>
      <c r="AS42" s="139">
        <f>COUNTIF(理科!AV49,1)*理科!$AV$10</f>
        <v>0</v>
      </c>
      <c r="AT42" s="140">
        <f>COUNTIF(理科!AW49,1)*理科!$AW$10</f>
        <v>0</v>
      </c>
      <c r="AU42" s="141">
        <f>COUNTIF(理科!AX49,1)*理科!$AX$10</f>
        <v>0</v>
      </c>
      <c r="AV42" s="139">
        <f>COUNTIF(理科!AY49,1)*理科!$AY$10</f>
        <v>0</v>
      </c>
      <c r="AW42" s="139">
        <f>COUNTIF(理科!AZ49,1)*理科!$AZ$10</f>
        <v>0</v>
      </c>
      <c r="AX42" s="139">
        <f>COUNTIF(理科!BA49,1)*理科!$BA$10</f>
        <v>0</v>
      </c>
      <c r="AY42" s="140">
        <f>COUNTIF(理科!BB49,1)*理科!$BB$10</f>
        <v>0</v>
      </c>
      <c r="AZ42" s="391">
        <f t="shared" si="0"/>
        <v>0</v>
      </c>
      <c r="BA42" s="120"/>
      <c r="BC42" s="25" t="s">
        <v>94</v>
      </c>
      <c r="BD42" s="126">
        <f>理科!AQ58</f>
        <v>0</v>
      </c>
      <c r="BF42" s="7" t="s">
        <v>94</v>
      </c>
      <c r="BG42" s="168"/>
      <c r="BI42" s="288">
        <v>39</v>
      </c>
      <c r="BJ42" s="387"/>
      <c r="BK42" s="364"/>
      <c r="BL42" s="403"/>
      <c r="BM42" s="400"/>
    </row>
    <row r="43" spans="1:65" ht="50.25" customHeight="1" thickBot="1" x14ac:dyDescent="0.2">
      <c r="A43" s="318">
        <v>40</v>
      </c>
      <c r="B43" s="63">
        <f>COUNTIF(理科!E50,1)*理科!$E$10</f>
        <v>0</v>
      </c>
      <c r="C43" s="142">
        <f>COUNTIF(理科!F50,1)*理科!$F$10</f>
        <v>0</v>
      </c>
      <c r="D43" s="142">
        <f>COUNTIF(理科!G50,1)*理科!$G$10</f>
        <v>0</v>
      </c>
      <c r="E43" s="142">
        <f>COUNTIF(理科!H50,1)*理科!$H$10</f>
        <v>0</v>
      </c>
      <c r="F43" s="144">
        <f>COUNTIF(理科!I50,1)*理科!$I$10</f>
        <v>0</v>
      </c>
      <c r="G43" s="143">
        <f>COUNTIF(理科!J50,1)*理科!$J$10</f>
        <v>0</v>
      </c>
      <c r="H43" s="142">
        <f>COUNTIF(理科!K50,1)*理科!$K$10</f>
        <v>0</v>
      </c>
      <c r="I43" s="142">
        <f>COUNTIF(理科!L50,1)*理科!$L$10</f>
        <v>0</v>
      </c>
      <c r="J43" s="142">
        <f>COUNTIF(理科!M50,1)*理科!$M$10</f>
        <v>0</v>
      </c>
      <c r="K43" s="144">
        <f>COUNTIF(理科!N50,1)*理科!$N$10</f>
        <v>0</v>
      </c>
      <c r="L43" s="143">
        <f>COUNTIF(理科!O50,1)*理科!$O$10</f>
        <v>0</v>
      </c>
      <c r="M43" s="142">
        <f>COUNTIF(理科!P50,1)*理科!$P$10</f>
        <v>0</v>
      </c>
      <c r="N43" s="142">
        <f>COUNTIF(理科!Q50,1)*理科!$Q$10</f>
        <v>0</v>
      </c>
      <c r="O43" s="142">
        <f>COUNTIF(理科!R50,1)*理科!$R$10</f>
        <v>0</v>
      </c>
      <c r="P43" s="144">
        <f>COUNTIF(理科!S50,1)*理科!$S$10</f>
        <v>0</v>
      </c>
      <c r="Q43" s="143">
        <f>COUNTIF(理科!T50,1)*理科!$T$10</f>
        <v>0</v>
      </c>
      <c r="R43" s="142">
        <f>COUNTIF(理科!U50,1)*理科!$U$10</f>
        <v>0</v>
      </c>
      <c r="S43" s="142">
        <f>COUNTIF(理科!V50,1)*理科!$V$10</f>
        <v>0</v>
      </c>
      <c r="T43" s="142">
        <f>COUNTIF(理科!W50,1)*理科!$W$10</f>
        <v>0</v>
      </c>
      <c r="U43" s="144">
        <f>COUNTIF(理科!X50,1)*理科!$X$10</f>
        <v>0</v>
      </c>
      <c r="V43" s="143">
        <f>COUNTIF(理科!Y50,1)*理科!$Y$10</f>
        <v>0</v>
      </c>
      <c r="W43" s="142">
        <f>COUNTIF(理科!Z50,1)*理科!$Z$10</f>
        <v>0</v>
      </c>
      <c r="X43" s="142">
        <f>COUNTIF(理科!AA50,1)*理科!$AA$10</f>
        <v>0</v>
      </c>
      <c r="Y43" s="142">
        <f>COUNTIF(理科!AB50,1)*理科!$AB$10</f>
        <v>0</v>
      </c>
      <c r="Z43" s="144">
        <f>COUNTIF(理科!AC50,1)*理科!$AC$10</f>
        <v>0</v>
      </c>
      <c r="AA43" s="143">
        <f>COUNTIF(理科!AD50,1)*理科!$AD$10</f>
        <v>0</v>
      </c>
      <c r="AB43" s="142">
        <f>COUNTIF(理科!AE50,1)*理科!$AE$10</f>
        <v>0</v>
      </c>
      <c r="AC43" s="142">
        <f>COUNTIF(理科!AF50,1)*理科!$AF$10</f>
        <v>0</v>
      </c>
      <c r="AD43" s="142">
        <f>COUNTIF(理科!AG50,1)*理科!$AG$10</f>
        <v>0</v>
      </c>
      <c r="AE43" s="144">
        <f>COUNTIF(理科!AH50,1)*理科!$AH$10</f>
        <v>0</v>
      </c>
      <c r="AF43" s="143">
        <f>COUNTIF(理科!AI50,1)*理科!$AI$10</f>
        <v>0</v>
      </c>
      <c r="AG43" s="142">
        <f>COUNTIF(理科!AJ50,1)*理科!$AJ$10</f>
        <v>0</v>
      </c>
      <c r="AH43" s="142">
        <f>COUNTIF(理科!AK50,1)*理科!$AK$10</f>
        <v>0</v>
      </c>
      <c r="AI43" s="142">
        <f>COUNTIF(理科!AL50,1)*理科!$AL$10</f>
        <v>0</v>
      </c>
      <c r="AJ43" s="144">
        <f>COUNTIF(理科!AM50,1)*理科!$AM$10</f>
        <v>0</v>
      </c>
      <c r="AK43" s="143">
        <f>COUNTIF(理科!AN50,1)*理科!$AN$10</f>
        <v>0</v>
      </c>
      <c r="AL43" s="142">
        <f>COUNTIF(理科!AO50,1)*理科!$AO$10</f>
        <v>0</v>
      </c>
      <c r="AM43" s="142">
        <f>COUNTIF(理科!AP50,1)*理科!$AP$10</f>
        <v>0</v>
      </c>
      <c r="AN43" s="142">
        <f>COUNTIF(理科!AQ50,1)*理科!$AQ$10</f>
        <v>0</v>
      </c>
      <c r="AO43" s="144">
        <f>COUNTIF(理科!AR50,1)*理科!$AR$10</f>
        <v>0</v>
      </c>
      <c r="AP43" s="143">
        <f>COUNTIF(理科!AS50,1)*理科!$AS$10</f>
        <v>0</v>
      </c>
      <c r="AQ43" s="142">
        <f>COUNTIF(理科!AT50,1)*理科!$AT$10</f>
        <v>0</v>
      </c>
      <c r="AR43" s="142">
        <f>COUNTIF(理科!AU50,1)*理科!$AU$10</f>
        <v>0</v>
      </c>
      <c r="AS43" s="142">
        <f>COUNTIF(理科!AV50,1)*理科!$AV$10</f>
        <v>0</v>
      </c>
      <c r="AT43" s="144">
        <f>COUNTIF(理科!AW50,1)*理科!$AW$10</f>
        <v>0</v>
      </c>
      <c r="AU43" s="143">
        <f>COUNTIF(理科!AX50,1)*理科!$AX$10</f>
        <v>0</v>
      </c>
      <c r="AV43" s="142">
        <f>COUNTIF(理科!AY50,1)*理科!$AY$10</f>
        <v>0</v>
      </c>
      <c r="AW43" s="142">
        <f>COUNTIF(理科!AZ50,1)*理科!$AZ$10</f>
        <v>0</v>
      </c>
      <c r="AX43" s="142">
        <f>COUNTIF(理科!BA50,1)*理科!$BA$10</f>
        <v>0</v>
      </c>
      <c r="AY43" s="64">
        <f>COUNTIF(理科!BB50,1)*理科!$BB$10</f>
        <v>0</v>
      </c>
      <c r="AZ43" s="393">
        <f t="shared" si="0"/>
        <v>0</v>
      </c>
      <c r="BA43" s="120"/>
      <c r="BC43" s="25" t="s">
        <v>95</v>
      </c>
      <c r="BD43" s="126">
        <f>理科!AR58</f>
        <v>0</v>
      </c>
      <c r="BF43" s="7" t="s">
        <v>95</v>
      </c>
      <c r="BG43" s="168"/>
      <c r="BI43" s="288">
        <v>40</v>
      </c>
      <c r="BJ43" s="387"/>
      <c r="BK43" s="363"/>
      <c r="BL43" s="404"/>
      <c r="BM43" s="400"/>
    </row>
    <row r="44" spans="1:65" ht="50.25" customHeight="1" x14ac:dyDescent="0.15">
      <c r="A44" s="320">
        <v>41</v>
      </c>
      <c r="B44" s="54">
        <f>COUNTIF(理科!E51,1)*理科!$E$10</f>
        <v>0</v>
      </c>
      <c r="C44" s="55">
        <f>COUNTIF(理科!F51,1)*理科!$F$10</f>
        <v>0</v>
      </c>
      <c r="D44" s="55">
        <f>COUNTIF(理科!G51,1)*理科!$G$10</f>
        <v>0</v>
      </c>
      <c r="E44" s="55">
        <f>COUNTIF(理科!H51,1)*理科!$H$10</f>
        <v>0</v>
      </c>
      <c r="F44" s="57">
        <f>COUNTIF(理科!I51,1)*理科!$I$10</f>
        <v>0</v>
      </c>
      <c r="G44" s="58">
        <f>COUNTIF(理科!J51,1)*理科!$J$10</f>
        <v>0</v>
      </c>
      <c r="H44" s="55">
        <f>COUNTIF(理科!K51,1)*理科!$K$10</f>
        <v>0</v>
      </c>
      <c r="I44" s="55">
        <f>COUNTIF(理科!L51,1)*理科!$L$10</f>
        <v>0</v>
      </c>
      <c r="J44" s="55">
        <f>COUNTIF(理科!M51,1)*理科!$M$10</f>
        <v>0</v>
      </c>
      <c r="K44" s="57">
        <f>COUNTIF(理科!N51,1)*理科!$N$10</f>
        <v>0</v>
      </c>
      <c r="L44" s="58">
        <f>COUNTIF(理科!O51,1)*理科!$O$10</f>
        <v>0</v>
      </c>
      <c r="M44" s="55">
        <f>COUNTIF(理科!P51,1)*理科!$P$10</f>
        <v>0</v>
      </c>
      <c r="N44" s="55">
        <f>COUNTIF(理科!Q51,1)*理科!$Q$10</f>
        <v>0</v>
      </c>
      <c r="O44" s="55">
        <f>COUNTIF(理科!R51,1)*理科!$R$10</f>
        <v>0</v>
      </c>
      <c r="P44" s="57">
        <f>COUNTIF(理科!S51,1)*理科!$S$10</f>
        <v>0</v>
      </c>
      <c r="Q44" s="58">
        <f>COUNTIF(理科!T51,1)*理科!$T$10</f>
        <v>0</v>
      </c>
      <c r="R44" s="55">
        <f>COUNTIF(理科!U51,1)*理科!$U$10</f>
        <v>0</v>
      </c>
      <c r="S44" s="55">
        <f>COUNTIF(理科!V51,1)*理科!$V$10</f>
        <v>0</v>
      </c>
      <c r="T44" s="55">
        <f>COUNTIF(理科!W51,1)*理科!$W$10</f>
        <v>0</v>
      </c>
      <c r="U44" s="57">
        <f>COUNTIF(理科!X51,1)*理科!$X$10</f>
        <v>0</v>
      </c>
      <c r="V44" s="58">
        <f>COUNTIF(理科!Y51,1)*理科!$Y$10</f>
        <v>0</v>
      </c>
      <c r="W44" s="55">
        <f>COUNTIF(理科!Z51,1)*理科!$Z$10</f>
        <v>0</v>
      </c>
      <c r="X44" s="55">
        <f>COUNTIF(理科!AA51,1)*理科!$AA$10</f>
        <v>0</v>
      </c>
      <c r="Y44" s="55">
        <f>COUNTIF(理科!AB51,1)*理科!$AB$10</f>
        <v>0</v>
      </c>
      <c r="Z44" s="57">
        <f>COUNTIF(理科!AC51,1)*理科!$AC$10</f>
        <v>0</v>
      </c>
      <c r="AA44" s="58">
        <f>COUNTIF(理科!AD51,1)*理科!$AD$10</f>
        <v>0</v>
      </c>
      <c r="AB44" s="55">
        <f>COUNTIF(理科!AE51,1)*理科!$AE$10</f>
        <v>0</v>
      </c>
      <c r="AC44" s="55">
        <f>COUNTIF(理科!AF51,1)*理科!$AF$10</f>
        <v>0</v>
      </c>
      <c r="AD44" s="55">
        <f>COUNTIF(理科!AG51,1)*理科!$AG$10</f>
        <v>0</v>
      </c>
      <c r="AE44" s="57">
        <f>COUNTIF(理科!AH51,1)*理科!$AH$10</f>
        <v>0</v>
      </c>
      <c r="AF44" s="58">
        <f>COUNTIF(理科!AI51,1)*理科!$AI$10</f>
        <v>0</v>
      </c>
      <c r="AG44" s="55">
        <f>COUNTIF(理科!AJ51,1)*理科!$AJ$10</f>
        <v>0</v>
      </c>
      <c r="AH44" s="55">
        <f>COUNTIF(理科!AK51,1)*理科!$AK$10</f>
        <v>0</v>
      </c>
      <c r="AI44" s="55">
        <f>COUNTIF(理科!AL51,1)*理科!$AL$10</f>
        <v>0</v>
      </c>
      <c r="AJ44" s="57">
        <f>COUNTIF(理科!AM51,1)*理科!$AM$10</f>
        <v>0</v>
      </c>
      <c r="AK44" s="58">
        <f>COUNTIF(理科!AN51,1)*理科!$AN$10</f>
        <v>0</v>
      </c>
      <c r="AL44" s="55">
        <f>COUNTIF(理科!AO51,1)*理科!$AO$10</f>
        <v>0</v>
      </c>
      <c r="AM44" s="55">
        <f>COUNTIF(理科!AP51,1)*理科!$AP$10</f>
        <v>0</v>
      </c>
      <c r="AN44" s="55">
        <f>COUNTIF(理科!AQ51,1)*理科!$AQ$10</f>
        <v>0</v>
      </c>
      <c r="AO44" s="57">
        <f>COUNTIF(理科!AR51,1)*理科!$AR$10</f>
        <v>0</v>
      </c>
      <c r="AP44" s="58">
        <f>COUNTIF(理科!AS51,1)*理科!$AS$10</f>
        <v>0</v>
      </c>
      <c r="AQ44" s="55">
        <f>COUNTIF(理科!AT51,1)*理科!$AT$10</f>
        <v>0</v>
      </c>
      <c r="AR44" s="55">
        <f>COUNTIF(理科!AU51,1)*理科!$AU$10</f>
        <v>0</v>
      </c>
      <c r="AS44" s="55">
        <f>COUNTIF(理科!AV51,1)*理科!$AV$10</f>
        <v>0</v>
      </c>
      <c r="AT44" s="57">
        <f>COUNTIF(理科!AW51,1)*理科!$AW$10</f>
        <v>0</v>
      </c>
      <c r="AU44" s="58">
        <f>COUNTIF(理科!AX51,1)*理科!$AX$10</f>
        <v>0</v>
      </c>
      <c r="AV44" s="55">
        <f>COUNTIF(理科!AY51,1)*理科!$AY$10</f>
        <v>0</v>
      </c>
      <c r="AW44" s="55">
        <f>COUNTIF(理科!AZ51,1)*理科!$AZ$10</f>
        <v>0</v>
      </c>
      <c r="AX44" s="55">
        <f>COUNTIF(理科!BA51,1)*理科!$BA$10</f>
        <v>0</v>
      </c>
      <c r="AY44" s="56">
        <f>COUNTIF(理科!BB51,1)*理科!$BB$10</f>
        <v>0</v>
      </c>
      <c r="AZ44" s="392">
        <f t="shared" si="0"/>
        <v>0</v>
      </c>
      <c r="BA44" s="120"/>
      <c r="BC44" s="25" t="s">
        <v>96</v>
      </c>
      <c r="BD44" s="126">
        <f>理科!AS58</f>
        <v>0</v>
      </c>
      <c r="BF44" s="7" t="s">
        <v>96</v>
      </c>
      <c r="BG44" s="168"/>
      <c r="BI44" s="288">
        <v>41</v>
      </c>
      <c r="BJ44" s="387"/>
      <c r="BK44" s="364"/>
      <c r="BL44" s="404"/>
      <c r="BM44" s="400"/>
    </row>
    <row r="45" spans="1:65" ht="50.25" customHeight="1" thickBot="1" x14ac:dyDescent="0.2">
      <c r="A45" s="322">
        <v>42</v>
      </c>
      <c r="B45" s="59">
        <f>COUNTIF(理科!E52,1)*理科!$E$10</f>
        <v>0</v>
      </c>
      <c r="C45" s="60">
        <f>COUNTIF(理科!F52,1)*理科!$F$10</f>
        <v>0</v>
      </c>
      <c r="D45" s="60">
        <f>COUNTIF(理科!G52,1)*理科!$G$10</f>
        <v>0</v>
      </c>
      <c r="E45" s="60">
        <f>COUNTIF(理科!H52,1)*理科!$H$10</f>
        <v>0</v>
      </c>
      <c r="F45" s="61">
        <f>COUNTIF(理科!I52,1)*理科!$I$10</f>
        <v>0</v>
      </c>
      <c r="G45" s="62">
        <f>COUNTIF(理科!J52,1)*理科!$J$10</f>
        <v>0</v>
      </c>
      <c r="H45" s="60">
        <f>COUNTIF(理科!K52,1)*理科!$K$10</f>
        <v>0</v>
      </c>
      <c r="I45" s="60">
        <f>COUNTIF(理科!L52,1)*理科!$L$10</f>
        <v>0</v>
      </c>
      <c r="J45" s="60">
        <f>COUNTIF(理科!M52,1)*理科!$M$10</f>
        <v>0</v>
      </c>
      <c r="K45" s="61">
        <f>COUNTIF(理科!N52,1)*理科!$N$10</f>
        <v>0</v>
      </c>
      <c r="L45" s="62">
        <f>COUNTIF(理科!O52,1)*理科!$O$10</f>
        <v>0</v>
      </c>
      <c r="M45" s="60">
        <f>COUNTIF(理科!P52,1)*理科!$P$10</f>
        <v>0</v>
      </c>
      <c r="N45" s="60">
        <f>COUNTIF(理科!Q52,1)*理科!$Q$10</f>
        <v>0</v>
      </c>
      <c r="O45" s="60">
        <f>COUNTIF(理科!R52,1)*理科!$R$10</f>
        <v>0</v>
      </c>
      <c r="P45" s="61">
        <f>COUNTIF(理科!S52,1)*理科!$S$10</f>
        <v>0</v>
      </c>
      <c r="Q45" s="62">
        <f>COUNTIF(理科!T52,1)*理科!$T$10</f>
        <v>0</v>
      </c>
      <c r="R45" s="60">
        <f>COUNTIF(理科!U52,1)*理科!$U$10</f>
        <v>0</v>
      </c>
      <c r="S45" s="60">
        <f>COUNTIF(理科!V52,1)*理科!$V$10</f>
        <v>0</v>
      </c>
      <c r="T45" s="60">
        <f>COUNTIF(理科!W52,1)*理科!$W$10</f>
        <v>0</v>
      </c>
      <c r="U45" s="61">
        <f>COUNTIF(理科!X52,1)*理科!$X$10</f>
        <v>0</v>
      </c>
      <c r="V45" s="62">
        <f>COUNTIF(理科!Y52,1)*理科!$Y$10</f>
        <v>0</v>
      </c>
      <c r="W45" s="60">
        <f>COUNTIF(理科!Z52,1)*理科!$Z$10</f>
        <v>0</v>
      </c>
      <c r="X45" s="60">
        <f>COUNTIF(理科!AA52,1)*理科!$AA$10</f>
        <v>0</v>
      </c>
      <c r="Y45" s="60">
        <f>COUNTIF(理科!AB52,1)*理科!$AB$10</f>
        <v>0</v>
      </c>
      <c r="Z45" s="61">
        <f>COUNTIF(理科!AC52,1)*理科!$AC$10</f>
        <v>0</v>
      </c>
      <c r="AA45" s="62">
        <f>COUNTIF(理科!AD52,1)*理科!$AD$10</f>
        <v>0</v>
      </c>
      <c r="AB45" s="60">
        <f>COUNTIF(理科!AE52,1)*理科!$AE$10</f>
        <v>0</v>
      </c>
      <c r="AC45" s="60">
        <f>COUNTIF(理科!AF52,1)*理科!$AF$10</f>
        <v>0</v>
      </c>
      <c r="AD45" s="60">
        <f>COUNTIF(理科!AG52,1)*理科!$AG$10</f>
        <v>0</v>
      </c>
      <c r="AE45" s="61">
        <f>COUNTIF(理科!AH52,1)*理科!$AH$10</f>
        <v>0</v>
      </c>
      <c r="AF45" s="62">
        <f>COUNTIF(理科!AI52,1)*理科!$AI$10</f>
        <v>0</v>
      </c>
      <c r="AG45" s="60">
        <f>COUNTIF(理科!AJ52,1)*理科!$AJ$10</f>
        <v>0</v>
      </c>
      <c r="AH45" s="60">
        <f>COUNTIF(理科!AK52,1)*理科!$AK$10</f>
        <v>0</v>
      </c>
      <c r="AI45" s="60">
        <f>COUNTIF(理科!AL52,1)*理科!$AL$10</f>
        <v>0</v>
      </c>
      <c r="AJ45" s="61">
        <f>COUNTIF(理科!AM52,1)*理科!$AM$10</f>
        <v>0</v>
      </c>
      <c r="AK45" s="62">
        <f>COUNTIF(理科!AN52,1)*理科!$AN$10</f>
        <v>0</v>
      </c>
      <c r="AL45" s="60">
        <f>COUNTIF(理科!AO52,1)*理科!$AO$10</f>
        <v>0</v>
      </c>
      <c r="AM45" s="60">
        <f>COUNTIF(理科!AP52,1)*理科!$AP$10</f>
        <v>0</v>
      </c>
      <c r="AN45" s="60">
        <f>COUNTIF(理科!AQ52,1)*理科!$AQ$10</f>
        <v>0</v>
      </c>
      <c r="AO45" s="61">
        <f>COUNTIF(理科!AR52,1)*理科!$AR$10</f>
        <v>0</v>
      </c>
      <c r="AP45" s="62">
        <f>COUNTIF(理科!AS52,1)*理科!$AS$10</f>
        <v>0</v>
      </c>
      <c r="AQ45" s="60">
        <f>COUNTIF(理科!AT52,1)*理科!$AT$10</f>
        <v>0</v>
      </c>
      <c r="AR45" s="60">
        <f>COUNTIF(理科!AU52,1)*理科!$AU$10</f>
        <v>0</v>
      </c>
      <c r="AS45" s="60">
        <f>COUNTIF(理科!AV52,1)*理科!$AV$10</f>
        <v>0</v>
      </c>
      <c r="AT45" s="61">
        <f>COUNTIF(理科!AW52,1)*理科!$AW$10</f>
        <v>0</v>
      </c>
      <c r="AU45" s="62">
        <f>COUNTIF(理科!AX52,1)*理科!$AX$10</f>
        <v>0</v>
      </c>
      <c r="AV45" s="60">
        <f>COUNTIF(理科!AY52,1)*理科!$AY$10</f>
        <v>0</v>
      </c>
      <c r="AW45" s="60">
        <f>COUNTIF(理科!AZ52,1)*理科!$AZ$10</f>
        <v>0</v>
      </c>
      <c r="AX45" s="60">
        <f>COUNTIF(理科!BA52,1)*理科!$BA$10</f>
        <v>0</v>
      </c>
      <c r="AY45" s="61">
        <f>COUNTIF(理科!BB52,1)*理科!$BB$10</f>
        <v>0</v>
      </c>
      <c r="AZ45" s="390">
        <f t="shared" si="0"/>
        <v>0</v>
      </c>
      <c r="BA45" s="120"/>
      <c r="BC45" s="25" t="s">
        <v>97</v>
      </c>
      <c r="BD45" s="126">
        <f>理科!AT58</f>
        <v>0</v>
      </c>
      <c r="BF45" s="7" t="s">
        <v>97</v>
      </c>
      <c r="BG45" s="168"/>
      <c r="BI45" s="288">
        <v>42</v>
      </c>
      <c r="BJ45" s="387"/>
      <c r="BK45" s="365"/>
      <c r="BL45" s="404"/>
      <c r="BM45" s="400"/>
    </row>
    <row r="46" spans="1:65" ht="50.25" customHeight="1" x14ac:dyDescent="0.15">
      <c r="A46" s="354">
        <v>43</v>
      </c>
      <c r="B46" s="138">
        <f>COUNTIF(理科!E53,1)*理科!$E$10</f>
        <v>0</v>
      </c>
      <c r="C46" s="139">
        <f>COUNTIF(理科!F53,1)*理科!$F$10</f>
        <v>0</v>
      </c>
      <c r="D46" s="139">
        <f>COUNTIF(理科!G53,1)*理科!$G$10</f>
        <v>0</v>
      </c>
      <c r="E46" s="139">
        <f>COUNTIF(理科!H53,1)*理科!$H$10</f>
        <v>0</v>
      </c>
      <c r="F46" s="140">
        <f>COUNTIF(理科!I53,1)*理科!$I$10</f>
        <v>0</v>
      </c>
      <c r="G46" s="141">
        <f>COUNTIF(理科!J53,1)*理科!$J$10</f>
        <v>0</v>
      </c>
      <c r="H46" s="139">
        <f>COUNTIF(理科!K53,1)*理科!$K$10</f>
        <v>0</v>
      </c>
      <c r="I46" s="139">
        <f>COUNTIF(理科!L53,1)*理科!$L$10</f>
        <v>0</v>
      </c>
      <c r="J46" s="139">
        <f>COUNTIF(理科!M53,1)*理科!$M$10</f>
        <v>0</v>
      </c>
      <c r="K46" s="140">
        <f>COUNTIF(理科!N53,1)*理科!$N$10</f>
        <v>0</v>
      </c>
      <c r="L46" s="141">
        <f>COUNTIF(理科!O53,1)*理科!$O$10</f>
        <v>0</v>
      </c>
      <c r="M46" s="139">
        <f>COUNTIF(理科!P53,1)*理科!$P$10</f>
        <v>0</v>
      </c>
      <c r="N46" s="139">
        <f>COUNTIF(理科!Q53,1)*理科!$Q$10</f>
        <v>0</v>
      </c>
      <c r="O46" s="139">
        <f>COUNTIF(理科!R53,1)*理科!$R$10</f>
        <v>0</v>
      </c>
      <c r="P46" s="140">
        <f>COUNTIF(理科!S53,1)*理科!$S$10</f>
        <v>0</v>
      </c>
      <c r="Q46" s="141">
        <f>COUNTIF(理科!T53,1)*理科!$T$10</f>
        <v>0</v>
      </c>
      <c r="R46" s="139">
        <f>COUNTIF(理科!U53,1)*理科!$U$10</f>
        <v>0</v>
      </c>
      <c r="S46" s="139">
        <f>COUNTIF(理科!V53,1)*理科!$V$10</f>
        <v>0</v>
      </c>
      <c r="T46" s="139">
        <f>COUNTIF(理科!W53,1)*理科!$W$10</f>
        <v>0</v>
      </c>
      <c r="U46" s="140">
        <f>COUNTIF(理科!X53,1)*理科!$X$10</f>
        <v>0</v>
      </c>
      <c r="V46" s="141">
        <f>COUNTIF(理科!Y53,1)*理科!$Y$10</f>
        <v>0</v>
      </c>
      <c r="W46" s="139">
        <f>COUNTIF(理科!Z53,1)*理科!$Z$10</f>
        <v>0</v>
      </c>
      <c r="X46" s="139">
        <f>COUNTIF(理科!AA53,1)*理科!$AA$10</f>
        <v>0</v>
      </c>
      <c r="Y46" s="139">
        <f>COUNTIF(理科!AB53,1)*理科!$AB$10</f>
        <v>0</v>
      </c>
      <c r="Z46" s="140">
        <f>COUNTIF(理科!AC53,1)*理科!$AC$10</f>
        <v>0</v>
      </c>
      <c r="AA46" s="141">
        <f>COUNTIF(理科!AD53,1)*理科!$AD$10</f>
        <v>0</v>
      </c>
      <c r="AB46" s="139">
        <f>COUNTIF(理科!AE53,1)*理科!$AE$10</f>
        <v>0</v>
      </c>
      <c r="AC46" s="139">
        <f>COUNTIF(理科!AF53,1)*理科!$AF$10</f>
        <v>0</v>
      </c>
      <c r="AD46" s="139">
        <f>COUNTIF(理科!AG53,1)*理科!$AG$10</f>
        <v>0</v>
      </c>
      <c r="AE46" s="140">
        <f>COUNTIF(理科!AH53,1)*理科!$AH$10</f>
        <v>0</v>
      </c>
      <c r="AF46" s="141">
        <f>COUNTIF(理科!AI53,1)*理科!$AI$10</f>
        <v>0</v>
      </c>
      <c r="AG46" s="139">
        <f>COUNTIF(理科!AJ53,1)*理科!$AJ$10</f>
        <v>0</v>
      </c>
      <c r="AH46" s="139">
        <f>COUNTIF(理科!AK53,1)*理科!$AK$10</f>
        <v>0</v>
      </c>
      <c r="AI46" s="139">
        <f>COUNTIF(理科!AL53,1)*理科!$AL$10</f>
        <v>0</v>
      </c>
      <c r="AJ46" s="140">
        <f>COUNTIF(理科!AM53,1)*理科!$AM$10</f>
        <v>0</v>
      </c>
      <c r="AK46" s="141">
        <f>COUNTIF(理科!AN53,1)*理科!$AN$10</f>
        <v>0</v>
      </c>
      <c r="AL46" s="139">
        <f>COUNTIF(理科!AO53,1)*理科!$AO$10</f>
        <v>0</v>
      </c>
      <c r="AM46" s="139">
        <f>COUNTIF(理科!AP53,1)*理科!$AP$10</f>
        <v>0</v>
      </c>
      <c r="AN46" s="139">
        <f>COUNTIF(理科!AQ53,1)*理科!$AQ$10</f>
        <v>0</v>
      </c>
      <c r="AO46" s="140">
        <f>COUNTIF(理科!AR53,1)*理科!$AR$10</f>
        <v>0</v>
      </c>
      <c r="AP46" s="141">
        <f>COUNTIF(理科!AS53,1)*理科!$AS$10</f>
        <v>0</v>
      </c>
      <c r="AQ46" s="139">
        <f>COUNTIF(理科!AT53,1)*理科!$AT$10</f>
        <v>0</v>
      </c>
      <c r="AR46" s="139">
        <f>COUNTIF(理科!AU53,1)*理科!$AU$10</f>
        <v>0</v>
      </c>
      <c r="AS46" s="139">
        <f>COUNTIF(理科!AV53,1)*理科!$AV$10</f>
        <v>0</v>
      </c>
      <c r="AT46" s="140">
        <f>COUNTIF(理科!AW53,1)*理科!$AW$10</f>
        <v>0</v>
      </c>
      <c r="AU46" s="141">
        <f>COUNTIF(理科!AX53,1)*理科!$AX$10</f>
        <v>0</v>
      </c>
      <c r="AV46" s="139">
        <f>COUNTIF(理科!AY53,1)*理科!$AY$10</f>
        <v>0</v>
      </c>
      <c r="AW46" s="139">
        <f>COUNTIF(理科!AZ53,1)*理科!$AZ$10</f>
        <v>0</v>
      </c>
      <c r="AX46" s="139">
        <f>COUNTIF(理科!BA53,1)*理科!$BA$10</f>
        <v>0</v>
      </c>
      <c r="AY46" s="140">
        <f>COUNTIF(理科!BB53,1)*理科!$BB$10</f>
        <v>0</v>
      </c>
      <c r="AZ46" s="392">
        <f t="shared" si="0"/>
        <v>0</v>
      </c>
      <c r="BA46" s="120"/>
      <c r="BC46" s="25" t="s">
        <v>98</v>
      </c>
      <c r="BD46" s="126">
        <f>理科!AU58</f>
        <v>0</v>
      </c>
      <c r="BF46" s="7" t="s">
        <v>98</v>
      </c>
      <c r="BG46" s="168"/>
      <c r="BI46" s="288">
        <v>43</v>
      </c>
      <c r="BJ46" s="387"/>
      <c r="BK46" s="364"/>
      <c r="BL46" s="404"/>
      <c r="BM46" s="400"/>
    </row>
    <row r="47" spans="1:65" ht="50.25" customHeight="1" thickBot="1" x14ac:dyDescent="0.2">
      <c r="A47" s="356">
        <v>44</v>
      </c>
      <c r="B47" s="63">
        <f>COUNTIF(理科!E54,1)*理科!$E$10</f>
        <v>0</v>
      </c>
      <c r="C47" s="142">
        <f>COUNTIF(理科!F54,1)*理科!$F$10</f>
        <v>0</v>
      </c>
      <c r="D47" s="142">
        <f>COUNTIF(理科!G54,1)*理科!$G$10</f>
        <v>0</v>
      </c>
      <c r="E47" s="142">
        <f>COUNTIF(理科!H54,1)*理科!$H$10</f>
        <v>0</v>
      </c>
      <c r="F47" s="144">
        <f>COUNTIF(理科!I54,1)*理科!$I$10</f>
        <v>0</v>
      </c>
      <c r="G47" s="143">
        <f>COUNTIF(理科!J54,1)*理科!$J$10</f>
        <v>0</v>
      </c>
      <c r="H47" s="142">
        <f>COUNTIF(理科!K54,1)*理科!$K$10</f>
        <v>0</v>
      </c>
      <c r="I47" s="142">
        <f>COUNTIF(理科!L54,1)*理科!$L$10</f>
        <v>0</v>
      </c>
      <c r="J47" s="142">
        <f>COUNTIF(理科!M54,1)*理科!$M$10</f>
        <v>0</v>
      </c>
      <c r="K47" s="144">
        <f>COUNTIF(理科!N54,1)*理科!$N$10</f>
        <v>0</v>
      </c>
      <c r="L47" s="143">
        <f>COUNTIF(理科!O54,1)*理科!$O$10</f>
        <v>0</v>
      </c>
      <c r="M47" s="142">
        <f>COUNTIF(理科!P54,1)*理科!$P$10</f>
        <v>0</v>
      </c>
      <c r="N47" s="142">
        <f>COUNTIF(理科!Q54,1)*理科!$Q$10</f>
        <v>0</v>
      </c>
      <c r="O47" s="142">
        <f>COUNTIF(理科!R54,1)*理科!$R$10</f>
        <v>0</v>
      </c>
      <c r="P47" s="144">
        <f>COUNTIF(理科!S54,1)*理科!$S$10</f>
        <v>0</v>
      </c>
      <c r="Q47" s="143">
        <f>COUNTIF(理科!T54,1)*理科!$T$10</f>
        <v>0</v>
      </c>
      <c r="R47" s="142">
        <f>COUNTIF(理科!U54,1)*理科!$U$10</f>
        <v>0</v>
      </c>
      <c r="S47" s="142">
        <f>COUNTIF(理科!V54,1)*理科!$V$10</f>
        <v>0</v>
      </c>
      <c r="T47" s="142">
        <f>COUNTIF(理科!W54,1)*理科!$W$10</f>
        <v>0</v>
      </c>
      <c r="U47" s="144">
        <f>COUNTIF(理科!X54,1)*理科!$X$10</f>
        <v>0</v>
      </c>
      <c r="V47" s="143">
        <f>COUNTIF(理科!Y54,1)*理科!$Y$10</f>
        <v>0</v>
      </c>
      <c r="W47" s="142">
        <f>COUNTIF(理科!Z54,1)*理科!$Z$10</f>
        <v>0</v>
      </c>
      <c r="X47" s="142">
        <f>COUNTIF(理科!AA54,1)*理科!$AA$10</f>
        <v>0</v>
      </c>
      <c r="Y47" s="142">
        <f>COUNTIF(理科!AB54,1)*理科!$AB$10</f>
        <v>0</v>
      </c>
      <c r="Z47" s="144">
        <f>COUNTIF(理科!AC54,1)*理科!$AC$10</f>
        <v>0</v>
      </c>
      <c r="AA47" s="143">
        <f>COUNTIF(理科!AD54,1)*理科!$AD$10</f>
        <v>0</v>
      </c>
      <c r="AB47" s="142">
        <f>COUNTIF(理科!AE54,1)*理科!$AE$10</f>
        <v>0</v>
      </c>
      <c r="AC47" s="142">
        <f>COUNTIF(理科!AF54,1)*理科!$AF$10</f>
        <v>0</v>
      </c>
      <c r="AD47" s="142">
        <f>COUNTIF(理科!AG54,1)*理科!$AG$10</f>
        <v>0</v>
      </c>
      <c r="AE47" s="144">
        <f>COUNTIF(理科!AH54,1)*理科!$AH$10</f>
        <v>0</v>
      </c>
      <c r="AF47" s="143">
        <f>COUNTIF(理科!AI54,1)*理科!$AI$10</f>
        <v>0</v>
      </c>
      <c r="AG47" s="142">
        <f>COUNTIF(理科!AJ54,1)*理科!$AJ$10</f>
        <v>0</v>
      </c>
      <c r="AH47" s="142">
        <f>COUNTIF(理科!AK54,1)*理科!$AK$10</f>
        <v>0</v>
      </c>
      <c r="AI47" s="142">
        <f>COUNTIF(理科!AL54,1)*理科!$AL$10</f>
        <v>0</v>
      </c>
      <c r="AJ47" s="144">
        <f>COUNTIF(理科!AM54,1)*理科!$AM$10</f>
        <v>0</v>
      </c>
      <c r="AK47" s="143">
        <f>COUNTIF(理科!AN54,1)*理科!$AN$10</f>
        <v>0</v>
      </c>
      <c r="AL47" s="142">
        <f>COUNTIF(理科!AO54,1)*理科!$AO$10</f>
        <v>0</v>
      </c>
      <c r="AM47" s="142">
        <f>COUNTIF(理科!AP54,1)*理科!$AP$10</f>
        <v>0</v>
      </c>
      <c r="AN47" s="142">
        <f>COUNTIF(理科!AQ54,1)*理科!$AQ$10</f>
        <v>0</v>
      </c>
      <c r="AO47" s="144">
        <f>COUNTIF(理科!AR54,1)*理科!$AR$10</f>
        <v>0</v>
      </c>
      <c r="AP47" s="143">
        <f>COUNTIF(理科!AS54,1)*理科!$AS$10</f>
        <v>0</v>
      </c>
      <c r="AQ47" s="142">
        <f>COUNTIF(理科!AT54,1)*理科!$AT$10</f>
        <v>0</v>
      </c>
      <c r="AR47" s="142">
        <f>COUNTIF(理科!AU54,1)*理科!$AU$10</f>
        <v>0</v>
      </c>
      <c r="AS47" s="142">
        <f>COUNTIF(理科!AV54,1)*理科!$AV$10</f>
        <v>0</v>
      </c>
      <c r="AT47" s="144">
        <f>COUNTIF(理科!AW54,1)*理科!$AW$10</f>
        <v>0</v>
      </c>
      <c r="AU47" s="143">
        <f>COUNTIF(理科!AX54,1)*理科!$AX$10</f>
        <v>0</v>
      </c>
      <c r="AV47" s="142">
        <f>COUNTIF(理科!AY54,1)*理科!$AY$10</f>
        <v>0</v>
      </c>
      <c r="AW47" s="142">
        <f>COUNTIF(理科!AZ54,1)*理科!$AZ$10</f>
        <v>0</v>
      </c>
      <c r="AX47" s="142">
        <f>COUNTIF(理科!BA54,1)*理科!$BA$10</f>
        <v>0</v>
      </c>
      <c r="AY47" s="64">
        <f>COUNTIF(理科!BB54,1)*理科!$BB$10</f>
        <v>0</v>
      </c>
      <c r="AZ47" s="393">
        <f t="shared" si="0"/>
        <v>0</v>
      </c>
      <c r="BA47" s="120"/>
      <c r="BC47" s="25" t="s">
        <v>99</v>
      </c>
      <c r="BD47" s="126">
        <f>理科!AV58</f>
        <v>0</v>
      </c>
      <c r="BF47" s="7" t="s">
        <v>99</v>
      </c>
      <c r="BG47" s="168"/>
      <c r="BI47" s="288">
        <v>44</v>
      </c>
      <c r="BJ47" s="387"/>
      <c r="BK47" s="364"/>
      <c r="BL47" s="404"/>
      <c r="BM47" s="400"/>
    </row>
    <row r="48" spans="1:65" ht="50.25" customHeight="1" thickBot="1" x14ac:dyDescent="0.2">
      <c r="A48" s="305">
        <v>45</v>
      </c>
      <c r="B48" s="394">
        <f>COUNTIF(理科!E55,1)*理科!$E$10</f>
        <v>0</v>
      </c>
      <c r="C48" s="395">
        <f>COUNTIF(理科!F55,1)*理科!$F$10</f>
        <v>0</v>
      </c>
      <c r="D48" s="395">
        <f>COUNTIF(理科!G55,1)*理科!$G$10</f>
        <v>0</v>
      </c>
      <c r="E48" s="395">
        <f>COUNTIF(理科!H55,1)*理科!$H$10</f>
        <v>0</v>
      </c>
      <c r="F48" s="396">
        <f>COUNTIF(理科!I55,1)*理科!$I$10</f>
        <v>0</v>
      </c>
      <c r="G48" s="397">
        <f>COUNTIF(理科!J55,1)*理科!$J$10</f>
        <v>0</v>
      </c>
      <c r="H48" s="395">
        <f>COUNTIF(理科!K55,1)*理科!$K$10</f>
        <v>0</v>
      </c>
      <c r="I48" s="395">
        <f>COUNTIF(理科!L55,1)*理科!$L$10</f>
        <v>0</v>
      </c>
      <c r="J48" s="395">
        <f>COUNTIF(理科!M55,1)*理科!$M$10</f>
        <v>0</v>
      </c>
      <c r="K48" s="396">
        <f>COUNTIF(理科!N55,1)*理科!$N$10</f>
        <v>0</v>
      </c>
      <c r="L48" s="397">
        <f>COUNTIF(理科!O55,1)*理科!$O$10</f>
        <v>0</v>
      </c>
      <c r="M48" s="395">
        <f>COUNTIF(理科!P55,1)*理科!$P$10</f>
        <v>0</v>
      </c>
      <c r="N48" s="395">
        <f>COUNTIF(理科!Q55,1)*理科!$Q$10</f>
        <v>0</v>
      </c>
      <c r="O48" s="395">
        <f>COUNTIF(理科!R55,1)*理科!$R$10</f>
        <v>0</v>
      </c>
      <c r="P48" s="396">
        <f>COUNTIF(理科!S55,1)*理科!$S$10</f>
        <v>0</v>
      </c>
      <c r="Q48" s="397">
        <f>COUNTIF(理科!T55,1)*理科!$T$10</f>
        <v>0</v>
      </c>
      <c r="R48" s="395">
        <f>COUNTIF(理科!U55,1)*理科!$U$10</f>
        <v>0</v>
      </c>
      <c r="S48" s="395">
        <f>COUNTIF(理科!V55,1)*理科!$V$10</f>
        <v>0</v>
      </c>
      <c r="T48" s="395">
        <f>COUNTIF(理科!W55,1)*理科!$W$10</f>
        <v>0</v>
      </c>
      <c r="U48" s="396">
        <f>COUNTIF(理科!X55,1)*理科!$X$10</f>
        <v>0</v>
      </c>
      <c r="V48" s="397">
        <f>COUNTIF(理科!Y55,1)*理科!$Y$10</f>
        <v>0</v>
      </c>
      <c r="W48" s="395">
        <f>COUNTIF(理科!Z55,1)*理科!$Z$10</f>
        <v>0</v>
      </c>
      <c r="X48" s="395">
        <f>COUNTIF(理科!AA55,1)*理科!$AA$10</f>
        <v>0</v>
      </c>
      <c r="Y48" s="395">
        <f>COUNTIF(理科!AB55,1)*理科!$AB$10</f>
        <v>0</v>
      </c>
      <c r="Z48" s="396">
        <f>COUNTIF(理科!AC55,1)*理科!$AC$10</f>
        <v>0</v>
      </c>
      <c r="AA48" s="397">
        <f>COUNTIF(理科!AD55,1)*理科!$AD$10</f>
        <v>0</v>
      </c>
      <c r="AB48" s="395">
        <f>COUNTIF(理科!AE55,1)*理科!$AE$10</f>
        <v>0</v>
      </c>
      <c r="AC48" s="395">
        <f>COUNTIF(理科!AF55,1)*理科!$AF$10</f>
        <v>0</v>
      </c>
      <c r="AD48" s="395">
        <f>COUNTIF(理科!AG55,1)*理科!$AG$10</f>
        <v>0</v>
      </c>
      <c r="AE48" s="396">
        <f>COUNTIF(理科!AH55,1)*理科!$AH$10</f>
        <v>0</v>
      </c>
      <c r="AF48" s="397">
        <f>COUNTIF(理科!AI55,1)*理科!$AI$10</f>
        <v>0</v>
      </c>
      <c r="AG48" s="395">
        <f>COUNTIF(理科!AJ55,1)*理科!$AJ$10</f>
        <v>0</v>
      </c>
      <c r="AH48" s="395">
        <f>COUNTIF(理科!AK55,1)*理科!$AK$10</f>
        <v>0</v>
      </c>
      <c r="AI48" s="395">
        <f>COUNTIF(理科!AL55,1)*理科!$AL$10</f>
        <v>0</v>
      </c>
      <c r="AJ48" s="396">
        <f>COUNTIF(理科!AM55,1)*理科!$AM$10</f>
        <v>0</v>
      </c>
      <c r="AK48" s="397">
        <f>COUNTIF(理科!AN55,1)*理科!$AN$10</f>
        <v>0</v>
      </c>
      <c r="AL48" s="395">
        <f>COUNTIF(理科!AO55,1)*理科!$AO$10</f>
        <v>0</v>
      </c>
      <c r="AM48" s="395">
        <f>COUNTIF(理科!AP55,1)*理科!$AP$10</f>
        <v>0</v>
      </c>
      <c r="AN48" s="395">
        <f>COUNTIF(理科!AQ55,1)*理科!$AQ$10</f>
        <v>0</v>
      </c>
      <c r="AO48" s="396">
        <f>COUNTIF(理科!AR55,1)*理科!$AR$10</f>
        <v>0</v>
      </c>
      <c r="AP48" s="397">
        <f>COUNTIF(理科!AS55,1)*理科!$AS$10</f>
        <v>0</v>
      </c>
      <c r="AQ48" s="395">
        <f>COUNTIF(理科!AT55,1)*理科!$AT$10</f>
        <v>0</v>
      </c>
      <c r="AR48" s="395">
        <f>COUNTIF(理科!AU55,1)*理科!$AU$10</f>
        <v>0</v>
      </c>
      <c r="AS48" s="395">
        <f>COUNTIF(理科!AV55,1)*理科!$AV$10</f>
        <v>0</v>
      </c>
      <c r="AT48" s="396">
        <f>COUNTIF(理科!AW55,1)*理科!$AW$10</f>
        <v>0</v>
      </c>
      <c r="AU48" s="397">
        <f>COUNTIF(理科!AX55,1)*理科!$AX$10</f>
        <v>0</v>
      </c>
      <c r="AV48" s="395">
        <f>COUNTIF(理科!AY55,1)*理科!$AY$10</f>
        <v>0</v>
      </c>
      <c r="AW48" s="395">
        <f>COUNTIF(理科!AZ55,1)*理科!$AZ$10</f>
        <v>0</v>
      </c>
      <c r="AX48" s="395">
        <f>COUNTIF(理科!BA55,1)*理科!$BA$10</f>
        <v>0</v>
      </c>
      <c r="AY48" s="396">
        <f>COUNTIF(理科!BB55,1)*理科!$BB$10</f>
        <v>0</v>
      </c>
      <c r="AZ48" s="398">
        <f t="shared" si="0"/>
        <v>0</v>
      </c>
      <c r="BA48" s="120"/>
      <c r="BC48" s="25" t="s">
        <v>100</v>
      </c>
      <c r="BD48" s="126">
        <f>理科!AW58</f>
        <v>0</v>
      </c>
      <c r="BF48" s="7" t="s">
        <v>100</v>
      </c>
      <c r="BG48" s="168"/>
      <c r="BI48" s="193">
        <v>45</v>
      </c>
      <c r="BJ48" s="399"/>
      <c r="BK48" s="364"/>
      <c r="BL48" s="404"/>
      <c r="BM48" s="400"/>
    </row>
    <row r="49" spans="1:68" ht="50.25" customHeight="1" x14ac:dyDescent="0.15">
      <c r="BC49" s="25" t="s">
        <v>101</v>
      </c>
      <c r="BD49" s="126">
        <f>理科!AX58</f>
        <v>0</v>
      </c>
      <c r="BF49" s="7" t="s">
        <v>101</v>
      </c>
      <c r="BG49" s="168"/>
      <c r="BI49" s="288">
        <v>46</v>
      </c>
      <c r="BJ49" s="387"/>
      <c r="BK49" s="366"/>
      <c r="BL49" s="404"/>
      <c r="BM49" s="400"/>
    </row>
    <row r="50" spans="1:68" ht="50.25" customHeight="1" thickBot="1" x14ac:dyDescent="0.2">
      <c r="BC50" s="25" t="s">
        <v>102</v>
      </c>
      <c r="BD50" s="126">
        <f>理科!AY58</f>
        <v>0</v>
      </c>
      <c r="BF50" s="7" t="s">
        <v>102</v>
      </c>
      <c r="BG50" s="168"/>
      <c r="BI50" s="288">
        <v>47</v>
      </c>
      <c r="BJ50" s="387"/>
      <c r="BK50" s="366"/>
      <c r="BL50" s="404"/>
      <c r="BM50" s="400"/>
    </row>
    <row r="51" spans="1:68" ht="50.25" customHeight="1" thickBot="1" x14ac:dyDescent="0.2">
      <c r="A51" s="2" t="s">
        <v>19</v>
      </c>
      <c r="B51" s="464">
        <v>1</v>
      </c>
      <c r="C51" s="465">
        <v>2</v>
      </c>
      <c r="D51" s="465">
        <v>3</v>
      </c>
      <c r="E51" s="465">
        <v>4</v>
      </c>
      <c r="F51" s="466">
        <v>5</v>
      </c>
      <c r="G51" s="467">
        <v>6</v>
      </c>
      <c r="H51" s="465">
        <v>7</v>
      </c>
      <c r="I51" s="465">
        <v>8</v>
      </c>
      <c r="J51" s="465">
        <v>9</v>
      </c>
      <c r="K51" s="468">
        <v>10</v>
      </c>
      <c r="L51" s="464">
        <v>11</v>
      </c>
      <c r="M51" s="465">
        <v>12</v>
      </c>
      <c r="N51" s="465">
        <v>13</v>
      </c>
      <c r="O51" s="465">
        <v>14</v>
      </c>
      <c r="P51" s="466">
        <v>15</v>
      </c>
      <c r="Q51" s="467">
        <v>16</v>
      </c>
      <c r="R51" s="465">
        <v>17</v>
      </c>
      <c r="S51" s="465">
        <v>18</v>
      </c>
      <c r="T51" s="465">
        <v>19</v>
      </c>
      <c r="U51" s="468">
        <v>20</v>
      </c>
      <c r="V51" s="464">
        <v>21</v>
      </c>
      <c r="W51" s="465">
        <v>22</v>
      </c>
      <c r="X51" s="465">
        <v>23</v>
      </c>
      <c r="Y51" s="465">
        <v>24</v>
      </c>
      <c r="Z51" s="466">
        <v>25</v>
      </c>
      <c r="AA51" s="336">
        <v>26</v>
      </c>
      <c r="AB51" s="334">
        <v>27</v>
      </c>
      <c r="AC51" s="334">
        <v>28</v>
      </c>
      <c r="AD51" s="334">
        <v>29</v>
      </c>
      <c r="AE51" s="337">
        <v>30</v>
      </c>
      <c r="AF51" s="333">
        <v>31</v>
      </c>
      <c r="AG51" s="334">
        <v>32</v>
      </c>
      <c r="AH51" s="334">
        <v>33</v>
      </c>
      <c r="AI51" s="334">
        <v>34</v>
      </c>
      <c r="AJ51" s="335">
        <v>35</v>
      </c>
      <c r="AK51" s="336">
        <v>36</v>
      </c>
      <c r="AL51" s="334">
        <v>37</v>
      </c>
      <c r="AM51" s="334">
        <v>38</v>
      </c>
      <c r="AN51" s="334">
        <v>39</v>
      </c>
      <c r="AO51" s="337">
        <v>40</v>
      </c>
      <c r="AP51" s="333">
        <v>41</v>
      </c>
      <c r="AQ51" s="334">
        <v>42</v>
      </c>
      <c r="AR51" s="334">
        <v>43</v>
      </c>
      <c r="AS51" s="334">
        <v>44</v>
      </c>
      <c r="AT51" s="335">
        <v>45</v>
      </c>
      <c r="AU51" s="336">
        <v>46</v>
      </c>
      <c r="AV51" s="334">
        <v>47</v>
      </c>
      <c r="AW51" s="334">
        <v>48</v>
      </c>
      <c r="AX51" s="334">
        <v>49</v>
      </c>
      <c r="AY51" s="335">
        <v>50</v>
      </c>
      <c r="BC51" s="25" t="s">
        <v>103</v>
      </c>
      <c r="BD51" s="126">
        <f>理科!AZ58</f>
        <v>0</v>
      </c>
      <c r="BF51" s="7" t="s">
        <v>103</v>
      </c>
      <c r="BG51" s="168"/>
      <c r="BI51" s="288">
        <v>48</v>
      </c>
      <c r="BJ51" s="387"/>
      <c r="BK51" s="366"/>
      <c r="BL51" s="404"/>
      <c r="BM51" s="400"/>
    </row>
    <row r="52" spans="1:68" ht="50.25" customHeight="1" thickBot="1" x14ac:dyDescent="0.2">
      <c r="A52" s="119" t="s">
        <v>20</v>
      </c>
      <c r="B52" s="117">
        <f>理科!E58</f>
        <v>0</v>
      </c>
      <c r="C52" s="339">
        <f>理科!F58</f>
        <v>0</v>
      </c>
      <c r="D52" s="339">
        <f>理科!G58</f>
        <v>0</v>
      </c>
      <c r="E52" s="339">
        <f>理科!H58</f>
        <v>0</v>
      </c>
      <c r="F52" s="338">
        <f>理科!I58</f>
        <v>0</v>
      </c>
      <c r="G52" s="117">
        <f>理科!J58</f>
        <v>0</v>
      </c>
      <c r="H52" s="339">
        <f>理科!K58</f>
        <v>0</v>
      </c>
      <c r="I52" s="339">
        <f>理科!L58</f>
        <v>0</v>
      </c>
      <c r="J52" s="339">
        <f>理科!M58</f>
        <v>0</v>
      </c>
      <c r="K52" s="338">
        <f>理科!N58</f>
        <v>0</v>
      </c>
      <c r="L52" s="117">
        <f>理科!O58</f>
        <v>0</v>
      </c>
      <c r="M52" s="339">
        <f>理科!P58</f>
        <v>0</v>
      </c>
      <c r="N52" s="339">
        <f>理科!Q58</f>
        <v>0</v>
      </c>
      <c r="O52" s="339">
        <f>理科!R58</f>
        <v>0</v>
      </c>
      <c r="P52" s="338">
        <f>理科!S58</f>
        <v>0</v>
      </c>
      <c r="Q52" s="117">
        <f>理科!T58</f>
        <v>0</v>
      </c>
      <c r="R52" s="339">
        <f>理科!U58</f>
        <v>0</v>
      </c>
      <c r="S52" s="339">
        <f>理科!V58</f>
        <v>0</v>
      </c>
      <c r="T52" s="339">
        <f>理科!W58</f>
        <v>0</v>
      </c>
      <c r="U52" s="338">
        <f>理科!X58</f>
        <v>0</v>
      </c>
      <c r="V52" s="117">
        <f>理科!Y58</f>
        <v>0</v>
      </c>
      <c r="W52" s="339">
        <f>理科!Z58</f>
        <v>0</v>
      </c>
      <c r="X52" s="339">
        <f>理科!AA58</f>
        <v>0</v>
      </c>
      <c r="Y52" s="339">
        <f>理科!AB58</f>
        <v>0</v>
      </c>
      <c r="Z52" s="338">
        <f>理科!AC58</f>
        <v>0</v>
      </c>
      <c r="AA52" s="117">
        <f>理科!AD58</f>
        <v>0</v>
      </c>
      <c r="AB52" s="339">
        <f>理科!AE58</f>
        <v>0</v>
      </c>
      <c r="AC52" s="339">
        <f>理科!AF58</f>
        <v>0</v>
      </c>
      <c r="AD52" s="339">
        <f>理科!AG58</f>
        <v>0</v>
      </c>
      <c r="AE52" s="338">
        <f>理科!AH58</f>
        <v>0</v>
      </c>
      <c r="AF52" s="117">
        <f>理科!AI58</f>
        <v>0</v>
      </c>
      <c r="AG52" s="339">
        <f>理科!AJ58</f>
        <v>0</v>
      </c>
      <c r="AH52" s="339">
        <f>理科!AK58</f>
        <v>0</v>
      </c>
      <c r="AI52" s="339">
        <f>理科!AL58</f>
        <v>0</v>
      </c>
      <c r="AJ52" s="338">
        <f>理科!AM58</f>
        <v>0</v>
      </c>
      <c r="AK52" s="117">
        <f>理科!AN58</f>
        <v>0</v>
      </c>
      <c r="AL52" s="339">
        <f>理科!AO58</f>
        <v>0</v>
      </c>
      <c r="AM52" s="339">
        <f>理科!AP58</f>
        <v>0</v>
      </c>
      <c r="AN52" s="339">
        <f>理科!AQ58</f>
        <v>0</v>
      </c>
      <c r="AO52" s="338">
        <f>理科!AR58</f>
        <v>0</v>
      </c>
      <c r="AP52" s="117">
        <f>理科!AS58</f>
        <v>0</v>
      </c>
      <c r="AQ52" s="339">
        <f>理科!AT58</f>
        <v>0</v>
      </c>
      <c r="AR52" s="339">
        <f>理科!AU58</f>
        <v>0</v>
      </c>
      <c r="AS52" s="339">
        <f>理科!AV58</f>
        <v>0</v>
      </c>
      <c r="AT52" s="338">
        <f>理科!AW58</f>
        <v>0</v>
      </c>
      <c r="AU52" s="117">
        <f>理科!AX58</f>
        <v>0</v>
      </c>
      <c r="AV52" s="339">
        <f>理科!AY58</f>
        <v>0</v>
      </c>
      <c r="AW52" s="339">
        <f>理科!AZ58</f>
        <v>0</v>
      </c>
      <c r="AX52" s="339">
        <f>理科!BA58</f>
        <v>0</v>
      </c>
      <c r="AY52" s="338">
        <f>理科!BB58</f>
        <v>0</v>
      </c>
      <c r="BC52" s="25" t="s">
        <v>104</v>
      </c>
      <c r="BD52" s="126">
        <f>理科!BA58</f>
        <v>0</v>
      </c>
      <c r="BF52" s="7" t="s">
        <v>104</v>
      </c>
      <c r="BG52" s="168"/>
      <c r="BI52" s="288">
        <v>49</v>
      </c>
      <c r="BJ52" s="387"/>
      <c r="BK52" s="366"/>
      <c r="BL52" s="404"/>
      <c r="BM52" s="405"/>
    </row>
    <row r="53" spans="1:68" ht="50.25" customHeight="1" thickBot="1" x14ac:dyDescent="0.2">
      <c r="A53" s="119" t="s">
        <v>21</v>
      </c>
      <c r="B53" s="117">
        <f>理科!E59</f>
        <v>0</v>
      </c>
      <c r="C53" s="339">
        <f>理科!F59</f>
        <v>0</v>
      </c>
      <c r="D53" s="339">
        <f>理科!G59</f>
        <v>0</v>
      </c>
      <c r="E53" s="339">
        <f>理科!H59</f>
        <v>0</v>
      </c>
      <c r="F53" s="338">
        <f>理科!I59</f>
        <v>0</v>
      </c>
      <c r="G53" s="117">
        <f>理科!J59</f>
        <v>0</v>
      </c>
      <c r="H53" s="339">
        <f>理科!K59</f>
        <v>0</v>
      </c>
      <c r="I53" s="339">
        <f>理科!L59</f>
        <v>0</v>
      </c>
      <c r="J53" s="339">
        <f>理科!M59</f>
        <v>0</v>
      </c>
      <c r="K53" s="338">
        <f>理科!N59</f>
        <v>0</v>
      </c>
      <c r="L53" s="117">
        <f>理科!O59</f>
        <v>0</v>
      </c>
      <c r="M53" s="339">
        <f>理科!P59</f>
        <v>0</v>
      </c>
      <c r="N53" s="339">
        <f>理科!Q59</f>
        <v>0</v>
      </c>
      <c r="O53" s="339">
        <f>理科!R59</f>
        <v>0</v>
      </c>
      <c r="P53" s="338">
        <f>理科!S59</f>
        <v>0</v>
      </c>
      <c r="Q53" s="117">
        <f>理科!T59</f>
        <v>0</v>
      </c>
      <c r="R53" s="339">
        <f>理科!U59</f>
        <v>0</v>
      </c>
      <c r="S53" s="339">
        <f>理科!V59</f>
        <v>0</v>
      </c>
      <c r="T53" s="339">
        <f>理科!W59</f>
        <v>0</v>
      </c>
      <c r="U53" s="338">
        <f>理科!X59</f>
        <v>0</v>
      </c>
      <c r="V53" s="117">
        <f>理科!Y59</f>
        <v>0</v>
      </c>
      <c r="W53" s="339">
        <f>理科!Z59</f>
        <v>0</v>
      </c>
      <c r="X53" s="339">
        <f>理科!AA59</f>
        <v>0</v>
      </c>
      <c r="Y53" s="339">
        <f>理科!AB59</f>
        <v>0</v>
      </c>
      <c r="Z53" s="338">
        <f>理科!AC59</f>
        <v>0</v>
      </c>
      <c r="AA53" s="117">
        <f>理科!AD59</f>
        <v>0</v>
      </c>
      <c r="AB53" s="339">
        <f>理科!AE59</f>
        <v>0</v>
      </c>
      <c r="AC53" s="339">
        <f>理科!AF59</f>
        <v>0</v>
      </c>
      <c r="AD53" s="339">
        <f>理科!AG59</f>
        <v>0</v>
      </c>
      <c r="AE53" s="338">
        <f>理科!AH59</f>
        <v>0</v>
      </c>
      <c r="AF53" s="117">
        <f>理科!AI59</f>
        <v>0</v>
      </c>
      <c r="AG53" s="339">
        <f>理科!AJ59</f>
        <v>0</v>
      </c>
      <c r="AH53" s="339">
        <f>理科!AK59</f>
        <v>0</v>
      </c>
      <c r="AI53" s="339">
        <f>理科!AL59</f>
        <v>0</v>
      </c>
      <c r="AJ53" s="338">
        <f>理科!AM59</f>
        <v>0</v>
      </c>
      <c r="AK53" s="117">
        <f>理科!AN59</f>
        <v>0</v>
      </c>
      <c r="AL53" s="339">
        <f>理科!AO59</f>
        <v>0</v>
      </c>
      <c r="AM53" s="339">
        <f>理科!AP59</f>
        <v>0</v>
      </c>
      <c r="AN53" s="339">
        <f>理科!AQ59</f>
        <v>0</v>
      </c>
      <c r="AO53" s="338">
        <f>理科!AR59</f>
        <v>0</v>
      </c>
      <c r="AP53" s="117">
        <f>理科!AS59</f>
        <v>0</v>
      </c>
      <c r="AQ53" s="339">
        <f>理科!AT59</f>
        <v>0</v>
      </c>
      <c r="AR53" s="339">
        <f>理科!AU59</f>
        <v>0</v>
      </c>
      <c r="AS53" s="339">
        <f>理科!AV59</f>
        <v>0</v>
      </c>
      <c r="AT53" s="338">
        <f>理科!AW59</f>
        <v>0</v>
      </c>
      <c r="AU53" s="117">
        <f>理科!AX59</f>
        <v>0</v>
      </c>
      <c r="AV53" s="339">
        <f>理科!AY59</f>
        <v>0</v>
      </c>
      <c r="AW53" s="339">
        <f>理科!AZ59</f>
        <v>0</v>
      </c>
      <c r="AX53" s="339">
        <f>理科!BA59</f>
        <v>0</v>
      </c>
      <c r="AY53" s="338">
        <f>理科!BB59</f>
        <v>0</v>
      </c>
      <c r="BC53" s="9" t="s">
        <v>105</v>
      </c>
      <c r="BD53" s="127">
        <f>理科!BB58</f>
        <v>0</v>
      </c>
      <c r="BF53" s="9" t="s">
        <v>105</v>
      </c>
      <c r="BG53" s="169"/>
      <c r="BI53" s="194">
        <v>50</v>
      </c>
      <c r="BJ53" s="362"/>
      <c r="BK53" s="192"/>
      <c r="BL53" s="209"/>
    </row>
    <row r="54" spans="1:68" ht="50.25" customHeight="1" thickTop="1" thickBot="1" x14ac:dyDescent="0.2">
      <c r="A54" s="119" t="s">
        <v>22</v>
      </c>
      <c r="B54" s="117">
        <f>理科!E60</f>
        <v>0</v>
      </c>
      <c r="C54" s="339">
        <f>理科!F60</f>
        <v>0</v>
      </c>
      <c r="D54" s="339">
        <f>理科!G60</f>
        <v>0</v>
      </c>
      <c r="E54" s="339">
        <f>理科!H60</f>
        <v>0</v>
      </c>
      <c r="F54" s="338">
        <f>理科!I60</f>
        <v>0</v>
      </c>
      <c r="G54" s="117">
        <f>理科!J60</f>
        <v>0</v>
      </c>
      <c r="H54" s="339">
        <f>理科!K60</f>
        <v>0</v>
      </c>
      <c r="I54" s="339">
        <f>理科!L60</f>
        <v>0</v>
      </c>
      <c r="J54" s="339">
        <f>理科!M60</f>
        <v>0</v>
      </c>
      <c r="K54" s="338">
        <f>理科!N60</f>
        <v>0</v>
      </c>
      <c r="L54" s="117">
        <f>理科!O60</f>
        <v>0</v>
      </c>
      <c r="M54" s="339">
        <f>理科!P60</f>
        <v>0</v>
      </c>
      <c r="N54" s="339">
        <f>理科!Q60</f>
        <v>0</v>
      </c>
      <c r="O54" s="339">
        <f>理科!R60</f>
        <v>0</v>
      </c>
      <c r="P54" s="338">
        <f>理科!S60</f>
        <v>0</v>
      </c>
      <c r="Q54" s="117">
        <f>理科!T60</f>
        <v>0</v>
      </c>
      <c r="R54" s="339">
        <f>理科!U60</f>
        <v>0</v>
      </c>
      <c r="S54" s="339">
        <f>理科!V60</f>
        <v>0</v>
      </c>
      <c r="T54" s="339">
        <f>理科!W60</f>
        <v>0</v>
      </c>
      <c r="U54" s="338">
        <f>理科!X60</f>
        <v>0</v>
      </c>
      <c r="V54" s="117">
        <f>理科!Y60</f>
        <v>0</v>
      </c>
      <c r="W54" s="339">
        <f>理科!Z60</f>
        <v>0</v>
      </c>
      <c r="X54" s="339">
        <f>理科!AA60</f>
        <v>0</v>
      </c>
      <c r="Y54" s="339">
        <f>理科!AB60</f>
        <v>0</v>
      </c>
      <c r="Z54" s="338">
        <f>理科!AC60</f>
        <v>0</v>
      </c>
      <c r="AA54" s="117">
        <f>理科!AD60</f>
        <v>0</v>
      </c>
      <c r="AB54" s="339">
        <f>理科!AE60</f>
        <v>0</v>
      </c>
      <c r="AC54" s="339">
        <f>理科!AF60</f>
        <v>0</v>
      </c>
      <c r="AD54" s="339">
        <f>理科!AG60</f>
        <v>0</v>
      </c>
      <c r="AE54" s="338">
        <f>理科!AH60</f>
        <v>0</v>
      </c>
      <c r="AF54" s="117">
        <f>理科!AI60</f>
        <v>0</v>
      </c>
      <c r="AG54" s="339">
        <f>理科!AJ60</f>
        <v>0</v>
      </c>
      <c r="AH54" s="339">
        <f>理科!AK60</f>
        <v>0</v>
      </c>
      <c r="AI54" s="339">
        <f>理科!AL60</f>
        <v>0</v>
      </c>
      <c r="AJ54" s="338">
        <f>理科!AM60</f>
        <v>0</v>
      </c>
      <c r="AK54" s="117">
        <f>理科!AN60</f>
        <v>0</v>
      </c>
      <c r="AL54" s="339">
        <f>理科!AO60</f>
        <v>0</v>
      </c>
      <c r="AM54" s="339">
        <f>理科!AP60</f>
        <v>0</v>
      </c>
      <c r="AN54" s="339">
        <f>理科!AQ60</f>
        <v>0</v>
      </c>
      <c r="AO54" s="338">
        <f>理科!AR60</f>
        <v>0</v>
      </c>
      <c r="AP54" s="117">
        <f>理科!AS60</f>
        <v>0</v>
      </c>
      <c r="AQ54" s="339">
        <f>理科!AT60</f>
        <v>0</v>
      </c>
      <c r="AR54" s="339">
        <f>理科!AU60</f>
        <v>0</v>
      </c>
      <c r="AS54" s="339">
        <f>理科!AV60</f>
        <v>0</v>
      </c>
      <c r="AT54" s="338">
        <f>理科!AW60</f>
        <v>0</v>
      </c>
      <c r="AU54" s="117">
        <f>理科!AX60</f>
        <v>0</v>
      </c>
      <c r="AV54" s="339">
        <f>理科!AY60</f>
        <v>0</v>
      </c>
      <c r="AW54" s="339">
        <f>理科!AZ60</f>
        <v>0</v>
      </c>
      <c r="AX54" s="339">
        <f>理科!BA60</f>
        <v>0</v>
      </c>
      <c r="AY54" s="338">
        <f>理科!BB60</f>
        <v>0</v>
      </c>
      <c r="BC54" s="145" t="s">
        <v>89</v>
      </c>
      <c r="BD54" s="11">
        <f>L1</f>
        <v>0</v>
      </c>
      <c r="BF54" s="5" t="s">
        <v>23</v>
      </c>
      <c r="BG54" s="167">
        <f>SUM(BG3:BG53)</f>
        <v>1653.5999999999997</v>
      </c>
      <c r="BO54" s="456"/>
    </row>
    <row r="55" spans="1:68" ht="50.25" customHeight="1" thickBot="1" x14ac:dyDescent="0.2">
      <c r="A55" s="119" t="s">
        <v>23</v>
      </c>
      <c r="B55" s="117">
        <f>理科!E61</f>
        <v>0</v>
      </c>
      <c r="C55" s="339">
        <f>理科!F61</f>
        <v>0</v>
      </c>
      <c r="D55" s="339">
        <f>理科!G61</f>
        <v>0</v>
      </c>
      <c r="E55" s="339">
        <f>理科!H61</f>
        <v>0</v>
      </c>
      <c r="F55" s="338">
        <f>理科!I61</f>
        <v>0</v>
      </c>
      <c r="G55" s="117">
        <f>理科!J61</f>
        <v>0</v>
      </c>
      <c r="H55" s="339">
        <f>理科!K61</f>
        <v>0</v>
      </c>
      <c r="I55" s="339">
        <f>理科!L61</f>
        <v>0</v>
      </c>
      <c r="J55" s="339">
        <f>理科!M61</f>
        <v>0</v>
      </c>
      <c r="K55" s="338">
        <f>理科!N61</f>
        <v>0</v>
      </c>
      <c r="L55" s="117">
        <f>理科!O61</f>
        <v>0</v>
      </c>
      <c r="M55" s="339">
        <f>理科!P61</f>
        <v>0</v>
      </c>
      <c r="N55" s="339">
        <f>理科!Q61</f>
        <v>0</v>
      </c>
      <c r="O55" s="339">
        <f>理科!R61</f>
        <v>0</v>
      </c>
      <c r="P55" s="338">
        <f>理科!S61</f>
        <v>0</v>
      </c>
      <c r="Q55" s="117">
        <f>理科!T61</f>
        <v>0</v>
      </c>
      <c r="R55" s="339">
        <f>理科!U61</f>
        <v>0</v>
      </c>
      <c r="S55" s="339">
        <f>理科!V61</f>
        <v>0</v>
      </c>
      <c r="T55" s="339">
        <f>理科!W61</f>
        <v>0</v>
      </c>
      <c r="U55" s="338">
        <f>理科!X61</f>
        <v>0</v>
      </c>
      <c r="V55" s="117">
        <f>理科!Y61</f>
        <v>0</v>
      </c>
      <c r="W55" s="339">
        <f>理科!Z61</f>
        <v>0</v>
      </c>
      <c r="X55" s="339">
        <f>理科!AA61</f>
        <v>0</v>
      </c>
      <c r="Y55" s="339">
        <f>理科!AB61</f>
        <v>0</v>
      </c>
      <c r="Z55" s="338">
        <f>理科!AC61</f>
        <v>0</v>
      </c>
      <c r="AA55" s="117">
        <f>理科!AD61</f>
        <v>0</v>
      </c>
      <c r="AB55" s="339">
        <f>理科!AE61</f>
        <v>0</v>
      </c>
      <c r="AC55" s="339">
        <f>理科!AF61</f>
        <v>0</v>
      </c>
      <c r="AD55" s="339">
        <f>理科!AG61</f>
        <v>0</v>
      </c>
      <c r="AE55" s="338">
        <f>理科!AH61</f>
        <v>0</v>
      </c>
      <c r="AF55" s="117">
        <f>理科!AI61</f>
        <v>0</v>
      </c>
      <c r="AG55" s="339">
        <f>理科!AJ61</f>
        <v>0</v>
      </c>
      <c r="AH55" s="339">
        <f>理科!AK61</f>
        <v>0</v>
      </c>
      <c r="AI55" s="339">
        <f>理科!AL61</f>
        <v>0</v>
      </c>
      <c r="AJ55" s="338">
        <f>理科!AM61</f>
        <v>0</v>
      </c>
      <c r="AK55" s="117">
        <f>理科!AN61</f>
        <v>0</v>
      </c>
      <c r="AL55" s="339">
        <f>理科!AO61</f>
        <v>0</v>
      </c>
      <c r="AM55" s="339">
        <f>理科!AP61</f>
        <v>0</v>
      </c>
      <c r="AN55" s="339">
        <f>理科!AQ61</f>
        <v>0</v>
      </c>
      <c r="AO55" s="338">
        <f>理科!AR61</f>
        <v>0</v>
      </c>
      <c r="AP55" s="117">
        <f>理科!AS61</f>
        <v>0</v>
      </c>
      <c r="AQ55" s="339">
        <f>理科!AT61</f>
        <v>0</v>
      </c>
      <c r="AR55" s="339">
        <f>理科!AU61</f>
        <v>0</v>
      </c>
      <c r="AS55" s="339">
        <f>理科!AV61</f>
        <v>0</v>
      </c>
      <c r="AT55" s="338">
        <f>理科!AW61</f>
        <v>0</v>
      </c>
      <c r="AU55" s="117">
        <f>理科!AX61</f>
        <v>0</v>
      </c>
      <c r="AV55" s="339">
        <f>理科!AY61</f>
        <v>0</v>
      </c>
      <c r="AW55" s="339">
        <f>理科!AZ61</f>
        <v>0</v>
      </c>
      <c r="AX55" s="339">
        <f>理科!BA61</f>
        <v>0</v>
      </c>
      <c r="AY55" s="338">
        <f>理科!BB61</f>
        <v>0</v>
      </c>
      <c r="BM55" s="456"/>
      <c r="BP55" s="456"/>
    </row>
    <row r="56" spans="1:68" s="456" customFormat="1" ht="50.25" customHeight="1" thickBot="1" x14ac:dyDescent="0.2">
      <c r="A56" s="456" t="s">
        <v>216</v>
      </c>
      <c r="B56" s="453" t="str">
        <f>理科!E9</f>
        <v>思･判･表</v>
      </c>
      <c r="C56" s="453" t="str">
        <f>理科!F9</f>
        <v>思･判･表</v>
      </c>
      <c r="D56" s="453" t="str">
        <f>理科!G9</f>
        <v xml:space="preserve"> 知・技</v>
      </c>
      <c r="E56" s="453" t="str">
        <f>理科!H9</f>
        <v>思･判･表</v>
      </c>
      <c r="F56" s="453" t="str">
        <f>理科!I9</f>
        <v>思･判･表</v>
      </c>
      <c r="G56" s="453" t="str">
        <f>理科!J9</f>
        <v>知・技</v>
      </c>
      <c r="H56" s="453" t="str">
        <f>理科!K9</f>
        <v>知・技</v>
      </c>
      <c r="I56" s="453" t="str">
        <f>理科!L9</f>
        <v>思･判･表</v>
      </c>
      <c r="J56" s="453" t="str">
        <f>理科!M9</f>
        <v>思･判･表</v>
      </c>
      <c r="K56" s="453" t="str">
        <f>理科!N9</f>
        <v>知・技</v>
      </c>
      <c r="L56" s="453" t="str">
        <f>理科!O9</f>
        <v>思･判･表</v>
      </c>
      <c r="M56" s="453" t="str">
        <f>理科!P9</f>
        <v>知・技</v>
      </c>
      <c r="N56" s="453" t="str">
        <f>理科!Q9</f>
        <v>思･判･表</v>
      </c>
      <c r="O56" s="453" t="str">
        <f>理科!R9</f>
        <v>思･判･表</v>
      </c>
      <c r="P56" s="453" t="str">
        <f>理科!S9</f>
        <v>思･判･表</v>
      </c>
      <c r="Q56" s="453" t="str">
        <f>理科!T9</f>
        <v>知・技</v>
      </c>
      <c r="R56" s="453" t="str">
        <f>理科!U9</f>
        <v>思･判･表</v>
      </c>
      <c r="S56" s="453" t="str">
        <f>理科!V9</f>
        <v>知・技</v>
      </c>
      <c r="T56" s="453" t="str">
        <f>理科!W9</f>
        <v>知・技</v>
      </c>
      <c r="U56" s="453" t="str">
        <f>理科!X9</f>
        <v>思･判･表</v>
      </c>
      <c r="V56" s="453" t="str">
        <f>理科!Y9</f>
        <v>思･判･表</v>
      </c>
      <c r="W56" s="453" t="str">
        <f>理科!Z9</f>
        <v>思･判･表</v>
      </c>
      <c r="X56" s="453" t="str">
        <f>理科!AA9</f>
        <v>知・技</v>
      </c>
      <c r="Y56" s="453" t="str">
        <f>理科!AB9</f>
        <v>思･判･表</v>
      </c>
      <c r="Z56" s="453" t="str">
        <f>理科!AC9</f>
        <v>思･判･表</v>
      </c>
      <c r="AA56" s="456">
        <f>理科!AD9</f>
        <v>0</v>
      </c>
      <c r="AB56" s="456">
        <f>理科!AE9</f>
        <v>0</v>
      </c>
      <c r="AC56" s="456">
        <f>理科!AF9</f>
        <v>0</v>
      </c>
      <c r="AD56" s="456">
        <f>理科!AG9</f>
        <v>0</v>
      </c>
      <c r="AE56" s="456">
        <f>理科!AH9</f>
        <v>0</v>
      </c>
      <c r="BF56" s="458"/>
      <c r="BM56" s="136"/>
      <c r="BO56" s="2"/>
      <c r="BP56" s="2"/>
    </row>
    <row r="57" spans="1:68" s="136" customFormat="1" ht="50.25" customHeight="1" thickBot="1" x14ac:dyDescent="0.2">
      <c r="A57" s="797" t="s">
        <v>226</v>
      </c>
      <c r="B57" s="787">
        <v>1</v>
      </c>
      <c r="C57" s="788">
        <v>2</v>
      </c>
      <c r="D57" s="788">
        <v>3</v>
      </c>
      <c r="E57" s="788">
        <v>4</v>
      </c>
      <c r="F57" s="789">
        <v>5</v>
      </c>
      <c r="G57" s="790">
        <v>6</v>
      </c>
      <c r="H57" s="788">
        <v>7</v>
      </c>
      <c r="I57" s="788">
        <v>8</v>
      </c>
      <c r="J57" s="788">
        <v>9</v>
      </c>
      <c r="K57" s="791">
        <v>10</v>
      </c>
      <c r="L57" s="787">
        <v>11</v>
      </c>
      <c r="M57" s="788">
        <v>12</v>
      </c>
      <c r="N57" s="788">
        <v>13</v>
      </c>
      <c r="O57" s="788">
        <v>14</v>
      </c>
      <c r="P57" s="789">
        <v>15</v>
      </c>
      <c r="Q57" s="790">
        <v>16</v>
      </c>
      <c r="R57" s="788">
        <v>17</v>
      </c>
      <c r="S57" s="788">
        <v>18</v>
      </c>
      <c r="T57" s="788">
        <v>19</v>
      </c>
      <c r="U57" s="791">
        <v>20</v>
      </c>
      <c r="V57" s="787">
        <v>21</v>
      </c>
      <c r="W57" s="788">
        <v>22</v>
      </c>
      <c r="X57" s="788">
        <v>23</v>
      </c>
      <c r="Y57" s="788">
        <v>24</v>
      </c>
      <c r="Z57" s="789">
        <v>25</v>
      </c>
      <c r="AA57" s="591">
        <v>26</v>
      </c>
      <c r="AB57" s="588">
        <v>27</v>
      </c>
      <c r="AC57" s="588">
        <v>28</v>
      </c>
      <c r="AD57" s="588">
        <v>29</v>
      </c>
      <c r="AE57" s="589">
        <v>30</v>
      </c>
      <c r="AF57" s="587">
        <v>31</v>
      </c>
      <c r="AG57" s="588">
        <v>32</v>
      </c>
      <c r="AH57" s="588">
        <v>33</v>
      </c>
      <c r="AI57" s="588">
        <v>34</v>
      </c>
      <c r="AJ57" s="590">
        <v>35</v>
      </c>
      <c r="AK57" s="591">
        <v>36</v>
      </c>
      <c r="AL57" s="588">
        <v>37</v>
      </c>
      <c r="AM57" s="588">
        <v>38</v>
      </c>
      <c r="AN57" s="588">
        <v>39</v>
      </c>
      <c r="AO57" s="589">
        <v>40</v>
      </c>
      <c r="AP57" s="587">
        <v>41</v>
      </c>
      <c r="AQ57" s="588">
        <v>42</v>
      </c>
      <c r="AR57" s="588">
        <v>43</v>
      </c>
      <c r="AS57" s="588">
        <v>44</v>
      </c>
      <c r="AT57" s="590">
        <v>45</v>
      </c>
      <c r="AU57" s="591">
        <v>46</v>
      </c>
      <c r="AV57" s="588">
        <v>47</v>
      </c>
      <c r="AW57" s="588">
        <v>48</v>
      </c>
      <c r="AX57" s="588">
        <v>49</v>
      </c>
      <c r="AY57" s="590">
        <v>50</v>
      </c>
      <c r="BF57" s="792"/>
      <c r="BJ57" s="793"/>
      <c r="BK57" s="793"/>
      <c r="BL57" s="210"/>
      <c r="BM57" s="289"/>
    </row>
    <row r="58" spans="1:68" s="136" customFormat="1" ht="50.25" customHeight="1" thickBot="1" x14ac:dyDescent="0.2">
      <c r="A58" s="765" t="s">
        <v>119</v>
      </c>
      <c r="B58" s="766">
        <v>0.84799999999999998</v>
      </c>
      <c r="C58" s="767">
        <v>0.82399999999999995</v>
      </c>
      <c r="D58" s="767">
        <v>0.80800000000000005</v>
      </c>
      <c r="E58" s="767">
        <v>0.56399999999999995</v>
      </c>
      <c r="F58" s="794">
        <v>0.73799999999999999</v>
      </c>
      <c r="G58" s="766">
        <v>0.61299999999999999</v>
      </c>
      <c r="H58" s="767">
        <v>0.72</v>
      </c>
      <c r="I58" s="767">
        <v>0.79600000000000004</v>
      </c>
      <c r="J58" s="767">
        <v>0.48599999999999999</v>
      </c>
      <c r="K58" s="768">
        <v>0.66300000000000003</v>
      </c>
      <c r="L58" s="767">
        <v>0.79</v>
      </c>
      <c r="M58" s="767">
        <v>0.34599999999999997</v>
      </c>
      <c r="N58" s="767">
        <v>0.71499999999999997</v>
      </c>
      <c r="O58" s="767">
        <v>0.44800000000000001</v>
      </c>
      <c r="P58" s="794">
        <v>0.34899999999999998</v>
      </c>
      <c r="Q58" s="766">
        <v>0.55300000000000005</v>
      </c>
      <c r="R58" s="767">
        <v>0.315</v>
      </c>
      <c r="S58" s="767">
        <v>0.754</v>
      </c>
      <c r="T58" s="767">
        <v>0.56699999999999995</v>
      </c>
      <c r="U58" s="768">
        <v>0.81100000000000005</v>
      </c>
      <c r="V58" s="767">
        <v>0.72599999999999998</v>
      </c>
      <c r="W58" s="767">
        <v>0.84299999999999997</v>
      </c>
      <c r="X58" s="767">
        <v>0.78600000000000003</v>
      </c>
      <c r="Y58" s="767">
        <v>0.71099999999999997</v>
      </c>
      <c r="Z58" s="794">
        <v>0.76200000000000001</v>
      </c>
      <c r="AA58" s="766"/>
      <c r="AB58" s="767"/>
      <c r="AC58" s="767"/>
      <c r="AD58" s="767"/>
      <c r="AE58" s="768"/>
      <c r="AF58" s="767"/>
      <c r="AG58" s="767"/>
      <c r="AH58" s="767"/>
      <c r="AI58" s="767"/>
      <c r="AJ58" s="794"/>
      <c r="AK58" s="766"/>
      <c r="AL58" s="767"/>
      <c r="AM58" s="767"/>
      <c r="AN58" s="767"/>
      <c r="AO58" s="773"/>
      <c r="AP58" s="775"/>
      <c r="AQ58" s="775"/>
      <c r="AR58" s="775"/>
      <c r="AS58" s="775"/>
      <c r="AT58" s="805"/>
      <c r="AU58" s="774"/>
      <c r="AV58" s="775"/>
      <c r="AW58" s="775"/>
      <c r="AX58" s="775"/>
      <c r="AY58" s="773"/>
      <c r="BF58" s="792"/>
      <c r="BJ58" s="793"/>
      <c r="BK58" s="793"/>
      <c r="BL58" s="210"/>
    </row>
    <row r="59" spans="1:68" s="136" customFormat="1" ht="50.25" customHeight="1" thickBot="1" x14ac:dyDescent="0.2">
      <c r="A59" s="765" t="s">
        <v>120</v>
      </c>
      <c r="B59" s="766">
        <v>0.14899999999999999</v>
      </c>
      <c r="C59" s="767">
        <v>0.17299999999999999</v>
      </c>
      <c r="D59" s="767">
        <v>0.186</v>
      </c>
      <c r="E59" s="767">
        <v>0.43</v>
      </c>
      <c r="F59" s="794">
        <v>0.25700000000000001</v>
      </c>
      <c r="G59" s="766">
        <v>0.38</v>
      </c>
      <c r="H59" s="767">
        <v>0.26800000000000002</v>
      </c>
      <c r="I59" s="767">
        <v>0.19700000000000001</v>
      </c>
      <c r="J59" s="767">
        <v>0.504</v>
      </c>
      <c r="K59" s="768">
        <v>0.32700000000000001</v>
      </c>
      <c r="L59" s="767">
        <v>0.2</v>
      </c>
      <c r="M59" s="767">
        <v>0.64400000000000002</v>
      </c>
      <c r="N59" s="767">
        <v>0.27400000000000002</v>
      </c>
      <c r="O59" s="767">
        <v>0.54200000000000004</v>
      </c>
      <c r="P59" s="794">
        <v>0.64300000000000002</v>
      </c>
      <c r="Q59" s="766">
        <v>0.433</v>
      </c>
      <c r="R59" s="767">
        <v>0.67100000000000004</v>
      </c>
      <c r="S59" s="767">
        <v>0.24</v>
      </c>
      <c r="T59" s="767">
        <v>0.42099999999999999</v>
      </c>
      <c r="U59" s="768">
        <v>0.17799999999999999</v>
      </c>
      <c r="V59" s="767">
        <v>0.25900000000000001</v>
      </c>
      <c r="W59" s="767">
        <v>0.14099999999999999</v>
      </c>
      <c r="X59" s="767">
        <v>0.19500000000000001</v>
      </c>
      <c r="Y59" s="767">
        <v>0.26400000000000001</v>
      </c>
      <c r="Z59" s="794">
        <v>0.214</v>
      </c>
      <c r="AA59" s="766"/>
      <c r="AB59" s="767"/>
      <c r="AC59" s="767"/>
      <c r="AD59" s="767"/>
      <c r="AE59" s="768"/>
      <c r="AF59" s="767"/>
      <c r="AG59" s="767"/>
      <c r="AH59" s="767"/>
      <c r="AI59" s="767"/>
      <c r="AJ59" s="794"/>
      <c r="AK59" s="766"/>
      <c r="AL59" s="767"/>
      <c r="AM59" s="767"/>
      <c r="AN59" s="767"/>
      <c r="AO59" s="773"/>
      <c r="AP59" s="775"/>
      <c r="AQ59" s="775"/>
      <c r="AR59" s="775"/>
      <c r="AS59" s="775"/>
      <c r="AT59" s="805"/>
      <c r="AU59" s="774"/>
      <c r="AV59" s="775"/>
      <c r="AW59" s="775"/>
      <c r="AX59" s="775"/>
      <c r="AY59" s="773"/>
      <c r="BF59" s="792"/>
      <c r="BJ59" s="793"/>
      <c r="BK59" s="793"/>
      <c r="BL59" s="210"/>
      <c r="BO59" s="289"/>
    </row>
    <row r="60" spans="1:68" s="136" customFormat="1" ht="50.25" customHeight="1" thickBot="1" x14ac:dyDescent="0.2">
      <c r="A60" s="765" t="s">
        <v>121</v>
      </c>
      <c r="B60" s="766">
        <v>3.0000000000000027E-3</v>
      </c>
      <c r="C60" s="767">
        <v>3.0000000000001137E-3</v>
      </c>
      <c r="D60" s="767">
        <v>6.0000000000000053E-3</v>
      </c>
      <c r="E60" s="767">
        <v>6.0000000000000053E-3</v>
      </c>
      <c r="F60" s="794">
        <v>5.0000000000000044E-3</v>
      </c>
      <c r="G60" s="766">
        <v>7.0000000000000062E-3</v>
      </c>
      <c r="H60" s="767">
        <v>1.2000000000000011E-2</v>
      </c>
      <c r="I60" s="767">
        <v>6.9999999999998952E-3</v>
      </c>
      <c r="J60" s="767">
        <v>1.0000000000000009E-2</v>
      </c>
      <c r="K60" s="768">
        <v>1.0000000000000009E-2</v>
      </c>
      <c r="L60" s="767">
        <v>1.0000000000000009E-2</v>
      </c>
      <c r="M60" s="767">
        <v>1.0000000000000009E-2</v>
      </c>
      <c r="N60" s="767">
        <v>1.100000000000001E-2</v>
      </c>
      <c r="O60" s="767">
        <v>1.0000000000000009E-2</v>
      </c>
      <c r="P60" s="794">
        <v>8.0000000000000071E-3</v>
      </c>
      <c r="Q60" s="766">
        <v>1.4000000000000012E-2</v>
      </c>
      <c r="R60" s="767">
        <v>1.4000000000000012E-2</v>
      </c>
      <c r="S60" s="767">
        <v>6.0000000000000053E-3</v>
      </c>
      <c r="T60" s="767">
        <v>1.2000000000000011E-2</v>
      </c>
      <c r="U60" s="768">
        <v>1.0999999999999899E-2</v>
      </c>
      <c r="V60" s="767">
        <v>1.5000000000000013E-2</v>
      </c>
      <c r="W60" s="767">
        <v>1.6000000000000014E-2</v>
      </c>
      <c r="X60" s="767">
        <v>1.8999999999999906E-2</v>
      </c>
      <c r="Y60" s="767">
        <v>2.5000000000000022E-2</v>
      </c>
      <c r="Z60" s="794">
        <v>2.4000000000000021E-2</v>
      </c>
      <c r="AA60" s="766"/>
      <c r="AB60" s="767"/>
      <c r="AC60" s="767"/>
      <c r="AD60" s="767"/>
      <c r="AE60" s="768"/>
      <c r="AF60" s="767"/>
      <c r="AG60" s="767"/>
      <c r="AH60" s="767"/>
      <c r="AI60" s="767"/>
      <c r="AJ60" s="794"/>
      <c r="AK60" s="766"/>
      <c r="AL60" s="767"/>
      <c r="AM60" s="767"/>
      <c r="AN60" s="767"/>
      <c r="AO60" s="773"/>
      <c r="AP60" s="775"/>
      <c r="AQ60" s="775"/>
      <c r="AR60" s="775"/>
      <c r="AS60" s="775"/>
      <c r="AT60" s="805"/>
      <c r="AU60" s="774"/>
      <c r="AV60" s="775"/>
      <c r="AW60" s="775"/>
      <c r="AX60" s="775"/>
      <c r="AY60" s="773"/>
      <c r="BF60" s="792"/>
      <c r="BJ60" s="793"/>
      <c r="BK60" s="793"/>
      <c r="BL60" s="210"/>
      <c r="BP60" s="289"/>
    </row>
    <row r="61" spans="1:68" s="289" customFormat="1" ht="50.25" customHeight="1" thickBot="1" x14ac:dyDescent="0.2">
      <c r="A61" s="776" t="s">
        <v>23</v>
      </c>
      <c r="B61" s="777">
        <f t="shared" ref="B61:AG61" si="1">SUM(B58:B60)</f>
        <v>1</v>
      </c>
      <c r="C61" s="778">
        <f t="shared" si="1"/>
        <v>1</v>
      </c>
      <c r="D61" s="778">
        <f t="shared" si="1"/>
        <v>1</v>
      </c>
      <c r="E61" s="778">
        <f t="shared" si="1"/>
        <v>1</v>
      </c>
      <c r="F61" s="800">
        <f t="shared" si="1"/>
        <v>1</v>
      </c>
      <c r="G61" s="777">
        <f t="shared" si="1"/>
        <v>1</v>
      </c>
      <c r="H61" s="778">
        <f t="shared" si="1"/>
        <v>1</v>
      </c>
      <c r="I61" s="778">
        <f t="shared" si="1"/>
        <v>1</v>
      </c>
      <c r="J61" s="778">
        <f t="shared" si="1"/>
        <v>1</v>
      </c>
      <c r="K61" s="779">
        <f t="shared" si="1"/>
        <v>1</v>
      </c>
      <c r="L61" s="778">
        <f t="shared" si="1"/>
        <v>1</v>
      </c>
      <c r="M61" s="778">
        <f t="shared" si="1"/>
        <v>1</v>
      </c>
      <c r="N61" s="778">
        <f t="shared" si="1"/>
        <v>1</v>
      </c>
      <c r="O61" s="778">
        <f t="shared" si="1"/>
        <v>1</v>
      </c>
      <c r="P61" s="800">
        <f t="shared" si="1"/>
        <v>1</v>
      </c>
      <c r="Q61" s="777">
        <f t="shared" si="1"/>
        <v>1</v>
      </c>
      <c r="R61" s="778">
        <f t="shared" si="1"/>
        <v>1</v>
      </c>
      <c r="S61" s="778">
        <f t="shared" si="1"/>
        <v>1</v>
      </c>
      <c r="T61" s="778">
        <f t="shared" si="1"/>
        <v>1</v>
      </c>
      <c r="U61" s="779">
        <f t="shared" si="1"/>
        <v>1</v>
      </c>
      <c r="V61" s="778">
        <f t="shared" si="1"/>
        <v>1</v>
      </c>
      <c r="W61" s="778">
        <f t="shared" si="1"/>
        <v>1</v>
      </c>
      <c r="X61" s="778">
        <f t="shared" si="1"/>
        <v>1</v>
      </c>
      <c r="Y61" s="778">
        <f t="shared" si="1"/>
        <v>1</v>
      </c>
      <c r="Z61" s="780">
        <f t="shared" si="1"/>
        <v>1</v>
      </c>
      <c r="AA61" s="778">
        <f t="shared" si="1"/>
        <v>0</v>
      </c>
      <c r="AB61" s="778">
        <f t="shared" si="1"/>
        <v>0</v>
      </c>
      <c r="AC61" s="778">
        <f t="shared" si="1"/>
        <v>0</v>
      </c>
      <c r="AD61" s="778">
        <f t="shared" si="1"/>
        <v>0</v>
      </c>
      <c r="AE61" s="780">
        <f t="shared" si="1"/>
        <v>0</v>
      </c>
      <c r="AF61" s="778">
        <f t="shared" si="1"/>
        <v>0</v>
      </c>
      <c r="AG61" s="778">
        <f t="shared" si="1"/>
        <v>0</v>
      </c>
      <c r="AH61" s="778">
        <f t="shared" ref="AH61:AY61" si="2">SUM(AH58:AH60)</f>
        <v>0</v>
      </c>
      <c r="AI61" s="778">
        <f t="shared" si="2"/>
        <v>0</v>
      </c>
      <c r="AJ61" s="782">
        <f t="shared" si="2"/>
        <v>0</v>
      </c>
      <c r="AK61" s="783">
        <f t="shared" si="2"/>
        <v>0</v>
      </c>
      <c r="AL61" s="781">
        <f t="shared" si="2"/>
        <v>0</v>
      </c>
      <c r="AM61" s="781">
        <f t="shared" si="2"/>
        <v>0</v>
      </c>
      <c r="AN61" s="781">
        <f t="shared" si="2"/>
        <v>0</v>
      </c>
      <c r="AO61" s="782">
        <f t="shared" si="2"/>
        <v>0</v>
      </c>
      <c r="AP61" s="781">
        <f t="shared" si="2"/>
        <v>0</v>
      </c>
      <c r="AQ61" s="781">
        <f t="shared" si="2"/>
        <v>0</v>
      </c>
      <c r="AR61" s="781">
        <f t="shared" si="2"/>
        <v>0</v>
      </c>
      <c r="AS61" s="781">
        <f t="shared" si="2"/>
        <v>0</v>
      </c>
      <c r="AT61" s="801">
        <f t="shared" si="2"/>
        <v>0</v>
      </c>
      <c r="AU61" s="783">
        <f t="shared" si="2"/>
        <v>0</v>
      </c>
      <c r="AV61" s="781">
        <f t="shared" si="2"/>
        <v>0</v>
      </c>
      <c r="AW61" s="781">
        <f t="shared" si="2"/>
        <v>0</v>
      </c>
      <c r="AX61" s="781">
        <f t="shared" si="2"/>
        <v>0</v>
      </c>
      <c r="AY61" s="782">
        <f t="shared" si="2"/>
        <v>0</v>
      </c>
      <c r="BF61" s="796"/>
      <c r="BJ61" s="795"/>
      <c r="BK61" s="795"/>
      <c r="BL61" s="211"/>
      <c r="BM61" s="136"/>
      <c r="BO61" s="136"/>
      <c r="BP61" s="136"/>
    </row>
    <row r="62" spans="1:68" x14ac:dyDescent="0.15">
      <c r="BF62" s="132"/>
    </row>
    <row r="63" spans="1:68" x14ac:dyDescent="0.15">
      <c r="A63" s="2" t="s">
        <v>43</v>
      </c>
      <c r="AZ63" s="2" t="s">
        <v>17</v>
      </c>
      <c r="BA63" s="2" t="s">
        <v>19</v>
      </c>
      <c r="BB63" s="2" t="s">
        <v>24</v>
      </c>
      <c r="BC63" s="2" t="str">
        <f>A63</f>
        <v>観点別正答数</v>
      </c>
      <c r="BF63" s="132"/>
    </row>
    <row r="64" spans="1:68" x14ac:dyDescent="0.15">
      <c r="A64" s="65" t="str">
        <f>理科!BF35</f>
        <v>知・技</v>
      </c>
      <c r="B64" s="2">
        <f t="shared" ref="B64:AG64" si="3">IF(COUNTIF(B3,$A$64),SUM(B52),0)</f>
        <v>0</v>
      </c>
      <c r="C64" s="2">
        <f t="shared" si="3"/>
        <v>0</v>
      </c>
      <c r="D64" s="2">
        <f t="shared" si="3"/>
        <v>0</v>
      </c>
      <c r="E64" s="2">
        <f t="shared" si="3"/>
        <v>0</v>
      </c>
      <c r="F64" s="2">
        <f t="shared" si="3"/>
        <v>0</v>
      </c>
      <c r="G64" s="2">
        <f t="shared" si="3"/>
        <v>0</v>
      </c>
      <c r="H64" s="2">
        <f t="shared" si="3"/>
        <v>0</v>
      </c>
      <c r="I64" s="2">
        <f t="shared" si="3"/>
        <v>0</v>
      </c>
      <c r="J64" s="2">
        <f t="shared" si="3"/>
        <v>0</v>
      </c>
      <c r="K64" s="2">
        <f t="shared" si="3"/>
        <v>0</v>
      </c>
      <c r="L64" s="2">
        <f t="shared" si="3"/>
        <v>0</v>
      </c>
      <c r="M64" s="2">
        <f t="shared" si="3"/>
        <v>0</v>
      </c>
      <c r="N64" s="2">
        <f t="shared" si="3"/>
        <v>0</v>
      </c>
      <c r="O64" s="2">
        <f t="shared" si="3"/>
        <v>0</v>
      </c>
      <c r="P64" s="2">
        <f t="shared" si="3"/>
        <v>0</v>
      </c>
      <c r="Q64" s="2">
        <f t="shared" si="3"/>
        <v>0</v>
      </c>
      <c r="R64" s="2">
        <f t="shared" si="3"/>
        <v>0</v>
      </c>
      <c r="S64" s="2">
        <f t="shared" si="3"/>
        <v>0</v>
      </c>
      <c r="T64" s="2">
        <f t="shared" si="3"/>
        <v>0</v>
      </c>
      <c r="U64" s="2">
        <f t="shared" si="3"/>
        <v>0</v>
      </c>
      <c r="V64" s="2">
        <f t="shared" si="3"/>
        <v>0</v>
      </c>
      <c r="W64" s="2">
        <f t="shared" si="3"/>
        <v>0</v>
      </c>
      <c r="X64" s="2">
        <f t="shared" si="3"/>
        <v>0</v>
      </c>
      <c r="Y64" s="2">
        <f t="shared" si="3"/>
        <v>0</v>
      </c>
      <c r="Z64" s="2">
        <f t="shared" si="3"/>
        <v>0</v>
      </c>
      <c r="AA64" s="2">
        <f t="shared" si="3"/>
        <v>0</v>
      </c>
      <c r="AB64" s="2">
        <f t="shared" si="3"/>
        <v>0</v>
      </c>
      <c r="AC64" s="2">
        <f t="shared" si="3"/>
        <v>0</v>
      </c>
      <c r="AD64" s="2">
        <f t="shared" si="3"/>
        <v>0</v>
      </c>
      <c r="AE64" s="2">
        <f t="shared" si="3"/>
        <v>0</v>
      </c>
      <c r="AF64" s="2">
        <f t="shared" si="3"/>
        <v>0</v>
      </c>
      <c r="AG64" s="2">
        <f t="shared" si="3"/>
        <v>0</v>
      </c>
      <c r="AH64" s="2">
        <f t="shared" ref="AH64:AY64" si="4">IF(COUNTIF(AH3,$A$64),SUM(AH52),0)</f>
        <v>0</v>
      </c>
      <c r="AI64" s="2">
        <f t="shared" si="4"/>
        <v>0</v>
      </c>
      <c r="AJ64" s="2">
        <f t="shared" si="4"/>
        <v>0</v>
      </c>
      <c r="AK64" s="2">
        <f t="shared" si="4"/>
        <v>0</v>
      </c>
      <c r="AL64" s="2">
        <f t="shared" si="4"/>
        <v>0</v>
      </c>
      <c r="AM64" s="2">
        <f t="shared" si="4"/>
        <v>0</v>
      </c>
      <c r="AN64" s="2">
        <f t="shared" si="4"/>
        <v>0</v>
      </c>
      <c r="AO64" s="2">
        <f t="shared" si="4"/>
        <v>0</v>
      </c>
      <c r="AP64" s="2">
        <f t="shared" si="4"/>
        <v>0</v>
      </c>
      <c r="AQ64" s="2">
        <f t="shared" si="4"/>
        <v>0</v>
      </c>
      <c r="AR64" s="2">
        <f t="shared" si="4"/>
        <v>0</v>
      </c>
      <c r="AS64" s="2">
        <f t="shared" si="4"/>
        <v>0</v>
      </c>
      <c r="AT64" s="2">
        <f t="shared" si="4"/>
        <v>0</v>
      </c>
      <c r="AU64" s="2">
        <f t="shared" si="4"/>
        <v>0</v>
      </c>
      <c r="AV64" s="2">
        <f t="shared" si="4"/>
        <v>0</v>
      </c>
      <c r="AW64" s="2">
        <f t="shared" si="4"/>
        <v>0</v>
      </c>
      <c r="AX64" s="2">
        <f t="shared" si="4"/>
        <v>0</v>
      </c>
      <c r="AY64" s="2">
        <f t="shared" si="4"/>
        <v>0</v>
      </c>
      <c r="AZ64" s="2">
        <f>SUM(B64:AY64)</f>
        <v>0</v>
      </c>
      <c r="BA64" s="2">
        <f>COUNTIF($B$3:$AY$3,A64)</f>
        <v>8</v>
      </c>
      <c r="BB64" s="2" t="e">
        <f>AZ64/BA64/$L$1</f>
        <v>#DIV/0!</v>
      </c>
      <c r="BC64" s="2" t="str">
        <f t="shared" ref="BC64:BC89" si="5">A64</f>
        <v>知・技</v>
      </c>
      <c r="BF64" s="132"/>
    </row>
    <row r="65" spans="1:58" x14ac:dyDescent="0.15">
      <c r="A65" s="65" t="str">
        <f>理科!BF36</f>
        <v>思･判･表</v>
      </c>
      <c r="B65" s="2">
        <f t="shared" ref="B65:AG65" si="6">IF(COUNTIF(B3,$A$65),SUM(B52),0)</f>
        <v>0</v>
      </c>
      <c r="C65" s="2">
        <f t="shared" si="6"/>
        <v>0</v>
      </c>
      <c r="D65" s="2">
        <f t="shared" si="6"/>
        <v>0</v>
      </c>
      <c r="E65" s="2">
        <f t="shared" si="6"/>
        <v>0</v>
      </c>
      <c r="F65" s="2">
        <f t="shared" si="6"/>
        <v>0</v>
      </c>
      <c r="G65" s="2">
        <f t="shared" si="6"/>
        <v>0</v>
      </c>
      <c r="H65" s="2">
        <f t="shared" si="6"/>
        <v>0</v>
      </c>
      <c r="I65" s="2">
        <f t="shared" si="6"/>
        <v>0</v>
      </c>
      <c r="J65" s="2">
        <f t="shared" si="6"/>
        <v>0</v>
      </c>
      <c r="K65" s="2">
        <f t="shared" si="6"/>
        <v>0</v>
      </c>
      <c r="L65" s="2">
        <f t="shared" si="6"/>
        <v>0</v>
      </c>
      <c r="M65" s="2">
        <f t="shared" si="6"/>
        <v>0</v>
      </c>
      <c r="N65" s="2">
        <f t="shared" si="6"/>
        <v>0</v>
      </c>
      <c r="O65" s="2">
        <f t="shared" si="6"/>
        <v>0</v>
      </c>
      <c r="P65" s="2">
        <f t="shared" si="6"/>
        <v>0</v>
      </c>
      <c r="Q65" s="2">
        <f t="shared" si="6"/>
        <v>0</v>
      </c>
      <c r="R65" s="2">
        <f t="shared" si="6"/>
        <v>0</v>
      </c>
      <c r="S65" s="2">
        <f t="shared" si="6"/>
        <v>0</v>
      </c>
      <c r="T65" s="2">
        <f t="shared" si="6"/>
        <v>0</v>
      </c>
      <c r="U65" s="2">
        <f t="shared" si="6"/>
        <v>0</v>
      </c>
      <c r="V65" s="2">
        <f t="shared" si="6"/>
        <v>0</v>
      </c>
      <c r="W65" s="2">
        <f t="shared" si="6"/>
        <v>0</v>
      </c>
      <c r="X65" s="2">
        <f t="shared" si="6"/>
        <v>0</v>
      </c>
      <c r="Y65" s="2">
        <f t="shared" si="6"/>
        <v>0</v>
      </c>
      <c r="Z65" s="2">
        <f t="shared" si="6"/>
        <v>0</v>
      </c>
      <c r="AA65" s="2">
        <f t="shared" si="6"/>
        <v>0</v>
      </c>
      <c r="AB65" s="2">
        <f t="shared" si="6"/>
        <v>0</v>
      </c>
      <c r="AC65" s="2">
        <f t="shared" si="6"/>
        <v>0</v>
      </c>
      <c r="AD65" s="2">
        <f t="shared" si="6"/>
        <v>0</v>
      </c>
      <c r="AE65" s="2">
        <f t="shared" si="6"/>
        <v>0</v>
      </c>
      <c r="AF65" s="2">
        <f t="shared" si="6"/>
        <v>0</v>
      </c>
      <c r="AG65" s="2">
        <f t="shared" si="6"/>
        <v>0</v>
      </c>
      <c r="AH65" s="2">
        <f t="shared" ref="AH65:AY65" si="7">IF(COUNTIF(AH3,$A$65),SUM(AH52),0)</f>
        <v>0</v>
      </c>
      <c r="AI65" s="2">
        <f t="shared" si="7"/>
        <v>0</v>
      </c>
      <c r="AJ65" s="2">
        <f t="shared" si="7"/>
        <v>0</v>
      </c>
      <c r="AK65" s="2">
        <f t="shared" si="7"/>
        <v>0</v>
      </c>
      <c r="AL65" s="2">
        <f t="shared" si="7"/>
        <v>0</v>
      </c>
      <c r="AM65" s="2">
        <f t="shared" si="7"/>
        <v>0</v>
      </c>
      <c r="AN65" s="2">
        <f t="shared" si="7"/>
        <v>0</v>
      </c>
      <c r="AO65" s="2">
        <f t="shared" si="7"/>
        <v>0</v>
      </c>
      <c r="AP65" s="2">
        <f t="shared" si="7"/>
        <v>0</v>
      </c>
      <c r="AQ65" s="2">
        <f t="shared" si="7"/>
        <v>0</v>
      </c>
      <c r="AR65" s="2">
        <f t="shared" si="7"/>
        <v>0</v>
      </c>
      <c r="AS65" s="2">
        <f t="shared" si="7"/>
        <v>0</v>
      </c>
      <c r="AT65" s="2">
        <f t="shared" si="7"/>
        <v>0</v>
      </c>
      <c r="AU65" s="2">
        <f t="shared" si="7"/>
        <v>0</v>
      </c>
      <c r="AV65" s="2">
        <f t="shared" si="7"/>
        <v>0</v>
      </c>
      <c r="AW65" s="2">
        <f t="shared" si="7"/>
        <v>0</v>
      </c>
      <c r="AX65" s="2">
        <f t="shared" si="7"/>
        <v>0</v>
      </c>
      <c r="AY65" s="2">
        <f t="shared" si="7"/>
        <v>0</v>
      </c>
      <c r="AZ65" s="2">
        <f>SUM(B65:AY65)</f>
        <v>0</v>
      </c>
      <c r="BA65" s="2">
        <f>COUNTIF($B$3:$AY$3,A65)</f>
        <v>16</v>
      </c>
      <c r="BB65" s="2" t="e">
        <f>AZ65/BA65/$L$1</f>
        <v>#DIV/0!</v>
      </c>
      <c r="BC65" s="2" t="str">
        <f t="shared" si="5"/>
        <v>思･判･表</v>
      </c>
      <c r="BF65" s="132"/>
    </row>
    <row r="66" spans="1:58" x14ac:dyDescent="0.15">
      <c r="A66" s="65" t="str">
        <f>理科!BF37</f>
        <v>-</v>
      </c>
      <c r="B66" s="2">
        <f t="shared" ref="B66:AG66" si="8">IF(COUNTIF(B3,$A$66),SUM(B52),0)</f>
        <v>0</v>
      </c>
      <c r="C66" s="2">
        <f t="shared" si="8"/>
        <v>0</v>
      </c>
      <c r="D66" s="2">
        <f t="shared" si="8"/>
        <v>0</v>
      </c>
      <c r="E66" s="2">
        <f t="shared" si="8"/>
        <v>0</v>
      </c>
      <c r="F66" s="2">
        <f t="shared" si="8"/>
        <v>0</v>
      </c>
      <c r="G66" s="2">
        <f t="shared" si="8"/>
        <v>0</v>
      </c>
      <c r="H66" s="2">
        <f t="shared" si="8"/>
        <v>0</v>
      </c>
      <c r="I66" s="2">
        <f t="shared" si="8"/>
        <v>0</v>
      </c>
      <c r="J66" s="2">
        <f t="shared" si="8"/>
        <v>0</v>
      </c>
      <c r="K66" s="2">
        <f t="shared" si="8"/>
        <v>0</v>
      </c>
      <c r="L66" s="2">
        <f t="shared" si="8"/>
        <v>0</v>
      </c>
      <c r="M66" s="2">
        <f t="shared" si="8"/>
        <v>0</v>
      </c>
      <c r="N66" s="2">
        <f t="shared" si="8"/>
        <v>0</v>
      </c>
      <c r="O66" s="2">
        <f t="shared" si="8"/>
        <v>0</v>
      </c>
      <c r="P66" s="2">
        <f t="shared" si="8"/>
        <v>0</v>
      </c>
      <c r="Q66" s="2">
        <f t="shared" si="8"/>
        <v>0</v>
      </c>
      <c r="R66" s="2">
        <f t="shared" si="8"/>
        <v>0</v>
      </c>
      <c r="S66" s="2">
        <f t="shared" si="8"/>
        <v>0</v>
      </c>
      <c r="T66" s="2">
        <f t="shared" si="8"/>
        <v>0</v>
      </c>
      <c r="U66" s="2">
        <f t="shared" si="8"/>
        <v>0</v>
      </c>
      <c r="V66" s="2">
        <f t="shared" si="8"/>
        <v>0</v>
      </c>
      <c r="W66" s="2">
        <f t="shared" si="8"/>
        <v>0</v>
      </c>
      <c r="X66" s="2">
        <f t="shared" si="8"/>
        <v>0</v>
      </c>
      <c r="Y66" s="2">
        <f t="shared" si="8"/>
        <v>0</v>
      </c>
      <c r="Z66" s="2">
        <f t="shared" si="8"/>
        <v>0</v>
      </c>
      <c r="AA66" s="2">
        <f t="shared" si="8"/>
        <v>0</v>
      </c>
      <c r="AB66" s="2">
        <f t="shared" si="8"/>
        <v>0</v>
      </c>
      <c r="AC66" s="2">
        <f t="shared" si="8"/>
        <v>0</v>
      </c>
      <c r="AD66" s="2">
        <f t="shared" si="8"/>
        <v>0</v>
      </c>
      <c r="AE66" s="2">
        <f t="shared" si="8"/>
        <v>0</v>
      </c>
      <c r="AF66" s="2">
        <f t="shared" si="8"/>
        <v>0</v>
      </c>
      <c r="AG66" s="2">
        <f t="shared" si="8"/>
        <v>0</v>
      </c>
      <c r="AH66" s="2">
        <f t="shared" ref="AH66:AY66" si="9">IF(COUNTIF(AH3,$A$66),SUM(AH52),0)</f>
        <v>0</v>
      </c>
      <c r="AI66" s="2">
        <f t="shared" si="9"/>
        <v>0</v>
      </c>
      <c r="AJ66" s="2">
        <f t="shared" si="9"/>
        <v>0</v>
      </c>
      <c r="AK66" s="2">
        <f t="shared" si="9"/>
        <v>0</v>
      </c>
      <c r="AL66" s="2">
        <f t="shared" si="9"/>
        <v>0</v>
      </c>
      <c r="AM66" s="2">
        <f t="shared" si="9"/>
        <v>0</v>
      </c>
      <c r="AN66" s="2">
        <f t="shared" si="9"/>
        <v>0</v>
      </c>
      <c r="AO66" s="2">
        <f t="shared" si="9"/>
        <v>0</v>
      </c>
      <c r="AP66" s="2">
        <f t="shared" si="9"/>
        <v>0</v>
      </c>
      <c r="AQ66" s="2">
        <f t="shared" si="9"/>
        <v>0</v>
      </c>
      <c r="AR66" s="2">
        <f t="shared" si="9"/>
        <v>0</v>
      </c>
      <c r="AS66" s="2">
        <f t="shared" si="9"/>
        <v>0</v>
      </c>
      <c r="AT66" s="2">
        <f t="shared" si="9"/>
        <v>0</v>
      </c>
      <c r="AU66" s="2">
        <f t="shared" si="9"/>
        <v>0</v>
      </c>
      <c r="AV66" s="2">
        <f t="shared" si="9"/>
        <v>0</v>
      </c>
      <c r="AW66" s="2">
        <f t="shared" si="9"/>
        <v>0</v>
      </c>
      <c r="AX66" s="2">
        <f t="shared" si="9"/>
        <v>0</v>
      </c>
      <c r="AY66" s="2">
        <f t="shared" si="9"/>
        <v>0</v>
      </c>
      <c r="AZ66" s="2">
        <f>SUM(B66:AY66)</f>
        <v>0</v>
      </c>
      <c r="BA66" s="2">
        <f>COUNTIF($B$3:$AY$3,A66)</f>
        <v>0</v>
      </c>
      <c r="BB66" s="2" t="e">
        <f>AZ66/BA66/$L$1</f>
        <v>#DIV/0!</v>
      </c>
      <c r="BC66" s="2" t="str">
        <f t="shared" si="5"/>
        <v>-</v>
      </c>
      <c r="BF66" s="132"/>
    </row>
    <row r="67" spans="1:58" x14ac:dyDescent="0.15">
      <c r="A67" s="65" t="str">
        <f>理科!BF38</f>
        <v>-</v>
      </c>
      <c r="B67" s="2">
        <f t="shared" ref="B67:AG67" si="10">IF(COUNTIF(B3,$A$67),SUM(B52),0)</f>
        <v>0</v>
      </c>
      <c r="C67" s="2">
        <f t="shared" si="10"/>
        <v>0</v>
      </c>
      <c r="D67" s="2">
        <f t="shared" si="10"/>
        <v>0</v>
      </c>
      <c r="E67" s="2">
        <f t="shared" si="10"/>
        <v>0</v>
      </c>
      <c r="F67" s="2">
        <f t="shared" si="10"/>
        <v>0</v>
      </c>
      <c r="G67" s="2">
        <f t="shared" si="10"/>
        <v>0</v>
      </c>
      <c r="H67" s="2">
        <f t="shared" si="10"/>
        <v>0</v>
      </c>
      <c r="I67" s="2">
        <f t="shared" si="10"/>
        <v>0</v>
      </c>
      <c r="J67" s="2">
        <f t="shared" si="10"/>
        <v>0</v>
      </c>
      <c r="K67" s="2">
        <f t="shared" si="10"/>
        <v>0</v>
      </c>
      <c r="L67" s="2">
        <f t="shared" si="10"/>
        <v>0</v>
      </c>
      <c r="M67" s="2">
        <f t="shared" si="10"/>
        <v>0</v>
      </c>
      <c r="N67" s="2">
        <f t="shared" si="10"/>
        <v>0</v>
      </c>
      <c r="O67" s="2">
        <f t="shared" si="10"/>
        <v>0</v>
      </c>
      <c r="P67" s="2">
        <f t="shared" si="10"/>
        <v>0</v>
      </c>
      <c r="Q67" s="2">
        <f t="shared" si="10"/>
        <v>0</v>
      </c>
      <c r="R67" s="2">
        <f t="shared" si="10"/>
        <v>0</v>
      </c>
      <c r="S67" s="2">
        <f t="shared" si="10"/>
        <v>0</v>
      </c>
      <c r="T67" s="2">
        <f t="shared" si="10"/>
        <v>0</v>
      </c>
      <c r="U67" s="2">
        <f t="shared" si="10"/>
        <v>0</v>
      </c>
      <c r="V67" s="2">
        <f t="shared" si="10"/>
        <v>0</v>
      </c>
      <c r="W67" s="2">
        <f t="shared" si="10"/>
        <v>0</v>
      </c>
      <c r="X67" s="2">
        <f t="shared" si="10"/>
        <v>0</v>
      </c>
      <c r="Y67" s="2">
        <f t="shared" si="10"/>
        <v>0</v>
      </c>
      <c r="Z67" s="2">
        <f t="shared" si="10"/>
        <v>0</v>
      </c>
      <c r="AA67" s="2">
        <f t="shared" si="10"/>
        <v>0</v>
      </c>
      <c r="AB67" s="2">
        <f t="shared" si="10"/>
        <v>0</v>
      </c>
      <c r="AC67" s="2">
        <f t="shared" si="10"/>
        <v>0</v>
      </c>
      <c r="AD67" s="2">
        <f t="shared" si="10"/>
        <v>0</v>
      </c>
      <c r="AE67" s="2">
        <f t="shared" si="10"/>
        <v>0</v>
      </c>
      <c r="AF67" s="2">
        <f t="shared" si="10"/>
        <v>0</v>
      </c>
      <c r="AG67" s="2">
        <f t="shared" si="10"/>
        <v>0</v>
      </c>
      <c r="AH67" s="2">
        <f t="shared" ref="AH67:AY67" si="11">IF(COUNTIF(AH3,$A$67),SUM(AH52),0)</f>
        <v>0</v>
      </c>
      <c r="AI67" s="2">
        <f t="shared" si="11"/>
        <v>0</v>
      </c>
      <c r="AJ67" s="2">
        <f t="shared" si="11"/>
        <v>0</v>
      </c>
      <c r="AK67" s="2">
        <f t="shared" si="11"/>
        <v>0</v>
      </c>
      <c r="AL67" s="2">
        <f t="shared" si="11"/>
        <v>0</v>
      </c>
      <c r="AM67" s="2">
        <f t="shared" si="11"/>
        <v>0</v>
      </c>
      <c r="AN67" s="2">
        <f t="shared" si="11"/>
        <v>0</v>
      </c>
      <c r="AO67" s="2">
        <f t="shared" si="11"/>
        <v>0</v>
      </c>
      <c r="AP67" s="2">
        <f t="shared" si="11"/>
        <v>0</v>
      </c>
      <c r="AQ67" s="2">
        <f t="shared" si="11"/>
        <v>0</v>
      </c>
      <c r="AR67" s="2">
        <f t="shared" si="11"/>
        <v>0</v>
      </c>
      <c r="AS67" s="2">
        <f t="shared" si="11"/>
        <v>0</v>
      </c>
      <c r="AT67" s="2">
        <f t="shared" si="11"/>
        <v>0</v>
      </c>
      <c r="AU67" s="2">
        <f t="shared" si="11"/>
        <v>0</v>
      </c>
      <c r="AV67" s="2">
        <f t="shared" si="11"/>
        <v>0</v>
      </c>
      <c r="AW67" s="2">
        <f t="shared" si="11"/>
        <v>0</v>
      </c>
      <c r="AX67" s="2">
        <f t="shared" si="11"/>
        <v>0</v>
      </c>
      <c r="AY67" s="2">
        <f t="shared" si="11"/>
        <v>0</v>
      </c>
      <c r="AZ67" s="2">
        <f>SUM(B67:AY67)</f>
        <v>0</v>
      </c>
      <c r="BA67" s="2">
        <f>COUNTIF($B$3:$AY$3,A67)</f>
        <v>0</v>
      </c>
      <c r="BB67" s="2" t="e">
        <f>AZ67/BA67/$L$1</f>
        <v>#DIV/0!</v>
      </c>
      <c r="BC67" s="2" t="str">
        <f t="shared" si="5"/>
        <v>-</v>
      </c>
      <c r="BF67" s="132"/>
    </row>
    <row r="68" spans="1:58" x14ac:dyDescent="0.15">
      <c r="A68" s="65" t="str">
        <f>理科!BF39</f>
        <v>-</v>
      </c>
      <c r="B68" s="2">
        <f t="shared" ref="B68:AG68" si="12">IF(COUNTIF(B3,$A$68),SUM(B52),0)</f>
        <v>0</v>
      </c>
      <c r="C68" s="2">
        <f t="shared" si="12"/>
        <v>0</v>
      </c>
      <c r="D68" s="2">
        <f t="shared" si="12"/>
        <v>0</v>
      </c>
      <c r="E68" s="2">
        <f t="shared" si="12"/>
        <v>0</v>
      </c>
      <c r="F68" s="2">
        <f t="shared" si="12"/>
        <v>0</v>
      </c>
      <c r="G68" s="2">
        <f t="shared" si="12"/>
        <v>0</v>
      </c>
      <c r="H68" s="2">
        <f t="shared" si="12"/>
        <v>0</v>
      </c>
      <c r="I68" s="2">
        <f t="shared" si="12"/>
        <v>0</v>
      </c>
      <c r="J68" s="2">
        <f t="shared" si="12"/>
        <v>0</v>
      </c>
      <c r="K68" s="2">
        <f t="shared" si="12"/>
        <v>0</v>
      </c>
      <c r="L68" s="2">
        <f t="shared" si="12"/>
        <v>0</v>
      </c>
      <c r="M68" s="2">
        <f t="shared" si="12"/>
        <v>0</v>
      </c>
      <c r="N68" s="2">
        <f t="shared" si="12"/>
        <v>0</v>
      </c>
      <c r="O68" s="2">
        <f t="shared" si="12"/>
        <v>0</v>
      </c>
      <c r="P68" s="2">
        <f t="shared" si="12"/>
        <v>0</v>
      </c>
      <c r="Q68" s="2">
        <f t="shared" si="12"/>
        <v>0</v>
      </c>
      <c r="R68" s="2">
        <f t="shared" si="12"/>
        <v>0</v>
      </c>
      <c r="S68" s="2">
        <f t="shared" si="12"/>
        <v>0</v>
      </c>
      <c r="T68" s="2">
        <f t="shared" si="12"/>
        <v>0</v>
      </c>
      <c r="U68" s="2">
        <f t="shared" si="12"/>
        <v>0</v>
      </c>
      <c r="V68" s="2">
        <f t="shared" si="12"/>
        <v>0</v>
      </c>
      <c r="W68" s="2">
        <f t="shared" si="12"/>
        <v>0</v>
      </c>
      <c r="X68" s="2">
        <f t="shared" si="12"/>
        <v>0</v>
      </c>
      <c r="Y68" s="2">
        <f t="shared" si="12"/>
        <v>0</v>
      </c>
      <c r="Z68" s="2">
        <f t="shared" si="12"/>
        <v>0</v>
      </c>
      <c r="AA68" s="2">
        <f t="shared" si="12"/>
        <v>0</v>
      </c>
      <c r="AB68" s="2">
        <f t="shared" si="12"/>
        <v>0</v>
      </c>
      <c r="AC68" s="2">
        <f t="shared" si="12"/>
        <v>0</v>
      </c>
      <c r="AD68" s="2">
        <f t="shared" si="12"/>
        <v>0</v>
      </c>
      <c r="AE68" s="2">
        <f t="shared" si="12"/>
        <v>0</v>
      </c>
      <c r="AF68" s="2">
        <f t="shared" si="12"/>
        <v>0</v>
      </c>
      <c r="AG68" s="2">
        <f t="shared" si="12"/>
        <v>0</v>
      </c>
      <c r="AH68" s="2">
        <f t="shared" ref="AH68:AY68" si="13">IF(COUNTIF(AH3,$A$68),SUM(AH52),0)</f>
        <v>0</v>
      </c>
      <c r="AI68" s="2">
        <f t="shared" si="13"/>
        <v>0</v>
      </c>
      <c r="AJ68" s="2">
        <f t="shared" si="13"/>
        <v>0</v>
      </c>
      <c r="AK68" s="2">
        <f t="shared" si="13"/>
        <v>0</v>
      </c>
      <c r="AL68" s="2">
        <f t="shared" si="13"/>
        <v>0</v>
      </c>
      <c r="AM68" s="2">
        <f t="shared" si="13"/>
        <v>0</v>
      </c>
      <c r="AN68" s="2">
        <f t="shared" si="13"/>
        <v>0</v>
      </c>
      <c r="AO68" s="2">
        <f t="shared" si="13"/>
        <v>0</v>
      </c>
      <c r="AP68" s="2">
        <f t="shared" si="13"/>
        <v>0</v>
      </c>
      <c r="AQ68" s="2">
        <f t="shared" si="13"/>
        <v>0</v>
      </c>
      <c r="AR68" s="2">
        <f t="shared" si="13"/>
        <v>0</v>
      </c>
      <c r="AS68" s="2">
        <f t="shared" si="13"/>
        <v>0</v>
      </c>
      <c r="AT68" s="2">
        <f t="shared" si="13"/>
        <v>0</v>
      </c>
      <c r="AU68" s="2">
        <f t="shared" si="13"/>
        <v>0</v>
      </c>
      <c r="AV68" s="2">
        <f t="shared" si="13"/>
        <v>0</v>
      </c>
      <c r="AW68" s="2">
        <f t="shared" si="13"/>
        <v>0</v>
      </c>
      <c r="AX68" s="2">
        <f t="shared" si="13"/>
        <v>0</v>
      </c>
      <c r="AY68" s="2">
        <f t="shared" si="13"/>
        <v>0</v>
      </c>
      <c r="AZ68" s="2">
        <f>SUM(B68:AY68)</f>
        <v>0</v>
      </c>
      <c r="BA68" s="2">
        <f>COUNTIF($B$3:$AY$3,A68)</f>
        <v>0</v>
      </c>
      <c r="BB68" s="2" t="e">
        <f>AZ68/BA68/$L$1</f>
        <v>#DIV/0!</v>
      </c>
      <c r="BC68" s="2" t="str">
        <f t="shared" si="5"/>
        <v>-</v>
      </c>
      <c r="BF68" s="132"/>
    </row>
    <row r="69" spans="1:58" x14ac:dyDescent="0.15">
      <c r="BF69" s="132"/>
    </row>
    <row r="70" spans="1:58" x14ac:dyDescent="0.15">
      <c r="A70" s="2" t="s">
        <v>44</v>
      </c>
      <c r="BC70" s="2" t="str">
        <f t="shared" si="5"/>
        <v>観点別誤答数</v>
      </c>
      <c r="BF70" s="132"/>
    </row>
    <row r="71" spans="1:58" x14ac:dyDescent="0.15">
      <c r="A71" s="2" t="str">
        <f>A64</f>
        <v>知・技</v>
      </c>
      <c r="B71" s="2">
        <f t="shared" ref="B71:AG71" si="14">IF(COUNTIF(B3,$A$64),SUM(B53),0)</f>
        <v>0</v>
      </c>
      <c r="C71" s="2">
        <f t="shared" si="14"/>
        <v>0</v>
      </c>
      <c r="D71" s="2">
        <f t="shared" si="14"/>
        <v>0</v>
      </c>
      <c r="E71" s="2">
        <f t="shared" si="14"/>
        <v>0</v>
      </c>
      <c r="F71" s="2">
        <f t="shared" si="14"/>
        <v>0</v>
      </c>
      <c r="G71" s="2">
        <f t="shared" si="14"/>
        <v>0</v>
      </c>
      <c r="H71" s="2">
        <f t="shared" si="14"/>
        <v>0</v>
      </c>
      <c r="I71" s="2">
        <f t="shared" si="14"/>
        <v>0</v>
      </c>
      <c r="J71" s="2">
        <f t="shared" si="14"/>
        <v>0</v>
      </c>
      <c r="K71" s="2">
        <f t="shared" si="14"/>
        <v>0</v>
      </c>
      <c r="L71" s="2">
        <f t="shared" si="14"/>
        <v>0</v>
      </c>
      <c r="M71" s="2">
        <f t="shared" si="14"/>
        <v>0</v>
      </c>
      <c r="N71" s="2">
        <f t="shared" si="14"/>
        <v>0</v>
      </c>
      <c r="O71" s="2">
        <f t="shared" si="14"/>
        <v>0</v>
      </c>
      <c r="P71" s="2">
        <f t="shared" si="14"/>
        <v>0</v>
      </c>
      <c r="Q71" s="2">
        <f t="shared" si="14"/>
        <v>0</v>
      </c>
      <c r="R71" s="2">
        <f t="shared" si="14"/>
        <v>0</v>
      </c>
      <c r="S71" s="2">
        <f t="shared" si="14"/>
        <v>0</v>
      </c>
      <c r="T71" s="2">
        <f t="shared" si="14"/>
        <v>0</v>
      </c>
      <c r="U71" s="2">
        <f t="shared" si="14"/>
        <v>0</v>
      </c>
      <c r="V71" s="2">
        <f t="shared" si="14"/>
        <v>0</v>
      </c>
      <c r="W71" s="2">
        <f t="shared" si="14"/>
        <v>0</v>
      </c>
      <c r="X71" s="2">
        <f t="shared" si="14"/>
        <v>0</v>
      </c>
      <c r="Y71" s="2">
        <f t="shared" si="14"/>
        <v>0</v>
      </c>
      <c r="Z71" s="2">
        <f t="shared" si="14"/>
        <v>0</v>
      </c>
      <c r="AA71" s="2">
        <f t="shared" si="14"/>
        <v>0</v>
      </c>
      <c r="AB71" s="2">
        <f t="shared" si="14"/>
        <v>0</v>
      </c>
      <c r="AC71" s="2">
        <f t="shared" si="14"/>
        <v>0</v>
      </c>
      <c r="AD71" s="2">
        <f t="shared" si="14"/>
        <v>0</v>
      </c>
      <c r="AE71" s="2">
        <f t="shared" si="14"/>
        <v>0</v>
      </c>
      <c r="AF71" s="2">
        <f t="shared" si="14"/>
        <v>0</v>
      </c>
      <c r="AG71" s="2">
        <f t="shared" si="14"/>
        <v>0</v>
      </c>
      <c r="AH71" s="2">
        <f t="shared" ref="AH71:AY71" si="15">IF(COUNTIF(AH3,$A$64),SUM(AH53),0)</f>
        <v>0</v>
      </c>
      <c r="AI71" s="2">
        <f t="shared" si="15"/>
        <v>0</v>
      </c>
      <c r="AJ71" s="2">
        <f t="shared" si="15"/>
        <v>0</v>
      </c>
      <c r="AK71" s="2">
        <f t="shared" si="15"/>
        <v>0</v>
      </c>
      <c r="AL71" s="2">
        <f t="shared" si="15"/>
        <v>0</v>
      </c>
      <c r="AM71" s="2">
        <f t="shared" si="15"/>
        <v>0</v>
      </c>
      <c r="AN71" s="2">
        <f t="shared" si="15"/>
        <v>0</v>
      </c>
      <c r="AO71" s="2">
        <f t="shared" si="15"/>
        <v>0</v>
      </c>
      <c r="AP71" s="2">
        <f t="shared" si="15"/>
        <v>0</v>
      </c>
      <c r="AQ71" s="2">
        <f t="shared" si="15"/>
        <v>0</v>
      </c>
      <c r="AR71" s="2">
        <f t="shared" si="15"/>
        <v>0</v>
      </c>
      <c r="AS71" s="2">
        <f t="shared" si="15"/>
        <v>0</v>
      </c>
      <c r="AT71" s="2">
        <f t="shared" si="15"/>
        <v>0</v>
      </c>
      <c r="AU71" s="2">
        <f t="shared" si="15"/>
        <v>0</v>
      </c>
      <c r="AV71" s="2">
        <f t="shared" si="15"/>
        <v>0</v>
      </c>
      <c r="AW71" s="2">
        <f t="shared" si="15"/>
        <v>0</v>
      </c>
      <c r="AX71" s="2">
        <f t="shared" si="15"/>
        <v>0</v>
      </c>
      <c r="AY71" s="2">
        <f t="shared" si="15"/>
        <v>0</v>
      </c>
      <c r="AZ71" s="2">
        <f>SUM(B71:AY71)</f>
        <v>0</v>
      </c>
      <c r="BA71" s="2">
        <f>BA64</f>
        <v>8</v>
      </c>
      <c r="BB71" s="2" t="e">
        <f>AZ71/BA71/$L$1</f>
        <v>#DIV/0!</v>
      </c>
      <c r="BC71" s="2" t="str">
        <f t="shared" si="5"/>
        <v>知・技</v>
      </c>
      <c r="BF71" s="132"/>
    </row>
    <row r="72" spans="1:58" x14ac:dyDescent="0.15">
      <c r="A72" s="2" t="str">
        <f>A65</f>
        <v>思･判･表</v>
      </c>
      <c r="B72" s="2">
        <f t="shared" ref="B72:AG72" si="16">IF(COUNTIF(B3,$A$65),SUM(B53),0)</f>
        <v>0</v>
      </c>
      <c r="C72" s="2">
        <f t="shared" si="16"/>
        <v>0</v>
      </c>
      <c r="D72" s="2">
        <f t="shared" si="16"/>
        <v>0</v>
      </c>
      <c r="E72" s="2">
        <f t="shared" si="16"/>
        <v>0</v>
      </c>
      <c r="F72" s="2">
        <f t="shared" si="16"/>
        <v>0</v>
      </c>
      <c r="G72" s="2">
        <f t="shared" si="16"/>
        <v>0</v>
      </c>
      <c r="H72" s="2">
        <f t="shared" si="16"/>
        <v>0</v>
      </c>
      <c r="I72" s="2">
        <f t="shared" si="16"/>
        <v>0</v>
      </c>
      <c r="J72" s="2">
        <f t="shared" si="16"/>
        <v>0</v>
      </c>
      <c r="K72" s="2">
        <f t="shared" si="16"/>
        <v>0</v>
      </c>
      <c r="L72" s="2">
        <f t="shared" si="16"/>
        <v>0</v>
      </c>
      <c r="M72" s="2">
        <f t="shared" si="16"/>
        <v>0</v>
      </c>
      <c r="N72" s="2">
        <f t="shared" si="16"/>
        <v>0</v>
      </c>
      <c r="O72" s="2">
        <f t="shared" si="16"/>
        <v>0</v>
      </c>
      <c r="P72" s="2">
        <f t="shared" si="16"/>
        <v>0</v>
      </c>
      <c r="Q72" s="2">
        <f t="shared" si="16"/>
        <v>0</v>
      </c>
      <c r="R72" s="2">
        <f t="shared" si="16"/>
        <v>0</v>
      </c>
      <c r="S72" s="2">
        <f t="shared" si="16"/>
        <v>0</v>
      </c>
      <c r="T72" s="2">
        <f t="shared" si="16"/>
        <v>0</v>
      </c>
      <c r="U72" s="2">
        <f t="shared" si="16"/>
        <v>0</v>
      </c>
      <c r="V72" s="2">
        <f t="shared" si="16"/>
        <v>0</v>
      </c>
      <c r="W72" s="2">
        <f t="shared" si="16"/>
        <v>0</v>
      </c>
      <c r="X72" s="2">
        <f t="shared" si="16"/>
        <v>0</v>
      </c>
      <c r="Y72" s="2">
        <f t="shared" si="16"/>
        <v>0</v>
      </c>
      <c r="Z72" s="2">
        <f t="shared" si="16"/>
        <v>0</v>
      </c>
      <c r="AA72" s="2">
        <f t="shared" si="16"/>
        <v>0</v>
      </c>
      <c r="AB72" s="2">
        <f t="shared" si="16"/>
        <v>0</v>
      </c>
      <c r="AC72" s="2">
        <f t="shared" si="16"/>
        <v>0</v>
      </c>
      <c r="AD72" s="2">
        <f t="shared" si="16"/>
        <v>0</v>
      </c>
      <c r="AE72" s="2">
        <f t="shared" si="16"/>
        <v>0</v>
      </c>
      <c r="AF72" s="2">
        <f t="shared" si="16"/>
        <v>0</v>
      </c>
      <c r="AG72" s="2">
        <f t="shared" si="16"/>
        <v>0</v>
      </c>
      <c r="AH72" s="2">
        <f t="shared" ref="AH72:AY72" si="17">IF(COUNTIF(AH3,$A$65),SUM(AH53),0)</f>
        <v>0</v>
      </c>
      <c r="AI72" s="2">
        <f t="shared" si="17"/>
        <v>0</v>
      </c>
      <c r="AJ72" s="2">
        <f t="shared" si="17"/>
        <v>0</v>
      </c>
      <c r="AK72" s="2">
        <f t="shared" si="17"/>
        <v>0</v>
      </c>
      <c r="AL72" s="2">
        <f t="shared" si="17"/>
        <v>0</v>
      </c>
      <c r="AM72" s="2">
        <f t="shared" si="17"/>
        <v>0</v>
      </c>
      <c r="AN72" s="2">
        <f t="shared" si="17"/>
        <v>0</v>
      </c>
      <c r="AO72" s="2">
        <f t="shared" si="17"/>
        <v>0</v>
      </c>
      <c r="AP72" s="2">
        <f t="shared" si="17"/>
        <v>0</v>
      </c>
      <c r="AQ72" s="2">
        <f t="shared" si="17"/>
        <v>0</v>
      </c>
      <c r="AR72" s="2">
        <f t="shared" si="17"/>
        <v>0</v>
      </c>
      <c r="AS72" s="2">
        <f t="shared" si="17"/>
        <v>0</v>
      </c>
      <c r="AT72" s="2">
        <f t="shared" si="17"/>
        <v>0</v>
      </c>
      <c r="AU72" s="2">
        <f t="shared" si="17"/>
        <v>0</v>
      </c>
      <c r="AV72" s="2">
        <f t="shared" si="17"/>
        <v>0</v>
      </c>
      <c r="AW72" s="2">
        <f t="shared" si="17"/>
        <v>0</v>
      </c>
      <c r="AX72" s="2">
        <f t="shared" si="17"/>
        <v>0</v>
      </c>
      <c r="AY72" s="2">
        <f t="shared" si="17"/>
        <v>0</v>
      </c>
      <c r="AZ72" s="2">
        <f>SUM(B72:AY72)</f>
        <v>0</v>
      </c>
      <c r="BA72" s="2">
        <f>BA65</f>
        <v>16</v>
      </c>
      <c r="BB72" s="2" t="e">
        <f>AZ72/BA72/$L$1</f>
        <v>#DIV/0!</v>
      </c>
      <c r="BC72" s="2" t="str">
        <f t="shared" si="5"/>
        <v>思･判･表</v>
      </c>
      <c r="BF72" s="132"/>
    </row>
    <row r="73" spans="1:58" x14ac:dyDescent="0.15">
      <c r="A73" s="2" t="str">
        <f>A66</f>
        <v>-</v>
      </c>
      <c r="B73" s="2">
        <f t="shared" ref="B73:AG73" si="18">IF(COUNTIF(B3,$A$66),SUM(B53),0)</f>
        <v>0</v>
      </c>
      <c r="C73" s="2">
        <f t="shared" si="18"/>
        <v>0</v>
      </c>
      <c r="D73" s="2">
        <f t="shared" si="18"/>
        <v>0</v>
      </c>
      <c r="E73" s="2">
        <f t="shared" si="18"/>
        <v>0</v>
      </c>
      <c r="F73" s="2">
        <f t="shared" si="18"/>
        <v>0</v>
      </c>
      <c r="G73" s="2">
        <f t="shared" si="18"/>
        <v>0</v>
      </c>
      <c r="H73" s="2">
        <f t="shared" si="18"/>
        <v>0</v>
      </c>
      <c r="I73" s="2">
        <f t="shared" si="18"/>
        <v>0</v>
      </c>
      <c r="J73" s="2">
        <f t="shared" si="18"/>
        <v>0</v>
      </c>
      <c r="K73" s="2">
        <f t="shared" si="18"/>
        <v>0</v>
      </c>
      <c r="L73" s="2">
        <f t="shared" si="18"/>
        <v>0</v>
      </c>
      <c r="M73" s="2">
        <f t="shared" si="18"/>
        <v>0</v>
      </c>
      <c r="N73" s="2">
        <f t="shared" si="18"/>
        <v>0</v>
      </c>
      <c r="O73" s="2">
        <f t="shared" si="18"/>
        <v>0</v>
      </c>
      <c r="P73" s="2">
        <f t="shared" si="18"/>
        <v>0</v>
      </c>
      <c r="Q73" s="2">
        <f t="shared" si="18"/>
        <v>0</v>
      </c>
      <c r="R73" s="2">
        <f t="shared" si="18"/>
        <v>0</v>
      </c>
      <c r="S73" s="2">
        <f t="shared" si="18"/>
        <v>0</v>
      </c>
      <c r="T73" s="2">
        <f t="shared" si="18"/>
        <v>0</v>
      </c>
      <c r="U73" s="2">
        <f t="shared" si="18"/>
        <v>0</v>
      </c>
      <c r="V73" s="2">
        <f t="shared" si="18"/>
        <v>0</v>
      </c>
      <c r="W73" s="2">
        <f t="shared" si="18"/>
        <v>0</v>
      </c>
      <c r="X73" s="2">
        <f t="shared" si="18"/>
        <v>0</v>
      </c>
      <c r="Y73" s="2">
        <f t="shared" si="18"/>
        <v>0</v>
      </c>
      <c r="Z73" s="2">
        <f t="shared" si="18"/>
        <v>0</v>
      </c>
      <c r="AA73" s="2">
        <f t="shared" si="18"/>
        <v>0</v>
      </c>
      <c r="AB73" s="2">
        <f t="shared" si="18"/>
        <v>0</v>
      </c>
      <c r="AC73" s="2">
        <f t="shared" si="18"/>
        <v>0</v>
      </c>
      <c r="AD73" s="2">
        <f t="shared" si="18"/>
        <v>0</v>
      </c>
      <c r="AE73" s="2">
        <f t="shared" si="18"/>
        <v>0</v>
      </c>
      <c r="AF73" s="2">
        <f t="shared" si="18"/>
        <v>0</v>
      </c>
      <c r="AG73" s="2">
        <f t="shared" si="18"/>
        <v>0</v>
      </c>
      <c r="AH73" s="2">
        <f t="shared" ref="AH73:AY73" si="19">IF(COUNTIF(AH3,$A$66),SUM(AH53),0)</f>
        <v>0</v>
      </c>
      <c r="AI73" s="2">
        <f t="shared" si="19"/>
        <v>0</v>
      </c>
      <c r="AJ73" s="2">
        <f t="shared" si="19"/>
        <v>0</v>
      </c>
      <c r="AK73" s="2">
        <f t="shared" si="19"/>
        <v>0</v>
      </c>
      <c r="AL73" s="2">
        <f t="shared" si="19"/>
        <v>0</v>
      </c>
      <c r="AM73" s="2">
        <f t="shared" si="19"/>
        <v>0</v>
      </c>
      <c r="AN73" s="2">
        <f t="shared" si="19"/>
        <v>0</v>
      </c>
      <c r="AO73" s="2">
        <f t="shared" si="19"/>
        <v>0</v>
      </c>
      <c r="AP73" s="2">
        <f t="shared" si="19"/>
        <v>0</v>
      </c>
      <c r="AQ73" s="2">
        <f t="shared" si="19"/>
        <v>0</v>
      </c>
      <c r="AR73" s="2">
        <f t="shared" si="19"/>
        <v>0</v>
      </c>
      <c r="AS73" s="2">
        <f t="shared" si="19"/>
        <v>0</v>
      </c>
      <c r="AT73" s="2">
        <f t="shared" si="19"/>
        <v>0</v>
      </c>
      <c r="AU73" s="2">
        <f t="shared" si="19"/>
        <v>0</v>
      </c>
      <c r="AV73" s="2">
        <f t="shared" si="19"/>
        <v>0</v>
      </c>
      <c r="AW73" s="2">
        <f t="shared" si="19"/>
        <v>0</v>
      </c>
      <c r="AX73" s="2">
        <f t="shared" si="19"/>
        <v>0</v>
      </c>
      <c r="AY73" s="2">
        <f t="shared" si="19"/>
        <v>0</v>
      </c>
      <c r="AZ73" s="2">
        <f>SUM(B73:AY73)</f>
        <v>0</v>
      </c>
      <c r="BA73" s="2">
        <f>BA66</f>
        <v>0</v>
      </c>
      <c r="BB73" s="2" t="e">
        <f>AZ73/BA73/$L$1</f>
        <v>#DIV/0!</v>
      </c>
      <c r="BC73" s="2" t="str">
        <f t="shared" si="5"/>
        <v>-</v>
      </c>
      <c r="BF73" s="132"/>
    </row>
    <row r="74" spans="1:58" x14ac:dyDescent="0.15">
      <c r="A74" s="2" t="str">
        <f>A67</f>
        <v>-</v>
      </c>
      <c r="B74" s="2">
        <f t="shared" ref="B74:AG74" si="20">IF(COUNTIF(B3,$A$67),SUM(B53),0)</f>
        <v>0</v>
      </c>
      <c r="C74" s="2">
        <f t="shared" si="20"/>
        <v>0</v>
      </c>
      <c r="D74" s="2">
        <f t="shared" si="20"/>
        <v>0</v>
      </c>
      <c r="E74" s="2">
        <f t="shared" si="20"/>
        <v>0</v>
      </c>
      <c r="F74" s="2">
        <f t="shared" si="20"/>
        <v>0</v>
      </c>
      <c r="G74" s="2">
        <f t="shared" si="20"/>
        <v>0</v>
      </c>
      <c r="H74" s="2">
        <f t="shared" si="20"/>
        <v>0</v>
      </c>
      <c r="I74" s="2">
        <f t="shared" si="20"/>
        <v>0</v>
      </c>
      <c r="J74" s="2">
        <f t="shared" si="20"/>
        <v>0</v>
      </c>
      <c r="K74" s="2">
        <f t="shared" si="20"/>
        <v>0</v>
      </c>
      <c r="L74" s="2">
        <f t="shared" si="20"/>
        <v>0</v>
      </c>
      <c r="M74" s="2">
        <f t="shared" si="20"/>
        <v>0</v>
      </c>
      <c r="N74" s="2">
        <f t="shared" si="20"/>
        <v>0</v>
      </c>
      <c r="O74" s="2">
        <f t="shared" si="20"/>
        <v>0</v>
      </c>
      <c r="P74" s="2">
        <f t="shared" si="20"/>
        <v>0</v>
      </c>
      <c r="Q74" s="2">
        <f t="shared" si="20"/>
        <v>0</v>
      </c>
      <c r="R74" s="2">
        <f t="shared" si="20"/>
        <v>0</v>
      </c>
      <c r="S74" s="2">
        <f t="shared" si="20"/>
        <v>0</v>
      </c>
      <c r="T74" s="2">
        <f t="shared" si="20"/>
        <v>0</v>
      </c>
      <c r="U74" s="2">
        <f t="shared" si="20"/>
        <v>0</v>
      </c>
      <c r="V74" s="2">
        <f t="shared" si="20"/>
        <v>0</v>
      </c>
      <c r="W74" s="2">
        <f t="shared" si="20"/>
        <v>0</v>
      </c>
      <c r="X74" s="2">
        <f t="shared" si="20"/>
        <v>0</v>
      </c>
      <c r="Y74" s="2">
        <f t="shared" si="20"/>
        <v>0</v>
      </c>
      <c r="Z74" s="2">
        <f t="shared" si="20"/>
        <v>0</v>
      </c>
      <c r="AA74" s="2">
        <f t="shared" si="20"/>
        <v>0</v>
      </c>
      <c r="AB74" s="2">
        <f t="shared" si="20"/>
        <v>0</v>
      </c>
      <c r="AC74" s="2">
        <f t="shared" si="20"/>
        <v>0</v>
      </c>
      <c r="AD74" s="2">
        <f t="shared" si="20"/>
        <v>0</v>
      </c>
      <c r="AE74" s="2">
        <f t="shared" si="20"/>
        <v>0</v>
      </c>
      <c r="AF74" s="2">
        <f t="shared" si="20"/>
        <v>0</v>
      </c>
      <c r="AG74" s="2">
        <f t="shared" si="20"/>
        <v>0</v>
      </c>
      <c r="AH74" s="2">
        <f t="shared" ref="AH74:AY74" si="21">IF(COUNTIF(AH3,$A$67),SUM(AH53),0)</f>
        <v>0</v>
      </c>
      <c r="AI74" s="2">
        <f t="shared" si="21"/>
        <v>0</v>
      </c>
      <c r="AJ74" s="2">
        <f t="shared" si="21"/>
        <v>0</v>
      </c>
      <c r="AK74" s="2">
        <f t="shared" si="21"/>
        <v>0</v>
      </c>
      <c r="AL74" s="2">
        <f t="shared" si="21"/>
        <v>0</v>
      </c>
      <c r="AM74" s="2">
        <f t="shared" si="21"/>
        <v>0</v>
      </c>
      <c r="AN74" s="2">
        <f t="shared" si="21"/>
        <v>0</v>
      </c>
      <c r="AO74" s="2">
        <f t="shared" si="21"/>
        <v>0</v>
      </c>
      <c r="AP74" s="2">
        <f t="shared" si="21"/>
        <v>0</v>
      </c>
      <c r="AQ74" s="2">
        <f t="shared" si="21"/>
        <v>0</v>
      </c>
      <c r="AR74" s="2">
        <f t="shared" si="21"/>
        <v>0</v>
      </c>
      <c r="AS74" s="2">
        <f t="shared" si="21"/>
        <v>0</v>
      </c>
      <c r="AT74" s="2">
        <f t="shared" si="21"/>
        <v>0</v>
      </c>
      <c r="AU74" s="2">
        <f t="shared" si="21"/>
        <v>0</v>
      </c>
      <c r="AV74" s="2">
        <f t="shared" si="21"/>
        <v>0</v>
      </c>
      <c r="AW74" s="2">
        <f t="shared" si="21"/>
        <v>0</v>
      </c>
      <c r="AX74" s="2">
        <f t="shared" si="21"/>
        <v>0</v>
      </c>
      <c r="AY74" s="2">
        <f t="shared" si="21"/>
        <v>0</v>
      </c>
      <c r="AZ74" s="2">
        <f>SUM(B74:AY74)</f>
        <v>0</v>
      </c>
      <c r="BA74" s="2">
        <f>BA67</f>
        <v>0</v>
      </c>
      <c r="BB74" s="2" t="e">
        <f>AZ74/BA74/$L$1</f>
        <v>#DIV/0!</v>
      </c>
      <c r="BC74" s="2" t="str">
        <f t="shared" si="5"/>
        <v>-</v>
      </c>
      <c r="BF74" s="132"/>
    </row>
    <row r="75" spans="1:58" x14ac:dyDescent="0.15">
      <c r="A75" s="2" t="str">
        <f>A68</f>
        <v>-</v>
      </c>
      <c r="B75" s="2">
        <f t="shared" ref="B75:AG75" si="22">IF(COUNTIF(B3,$A$68),SUM(B53),0)</f>
        <v>0</v>
      </c>
      <c r="C75" s="2">
        <f t="shared" si="22"/>
        <v>0</v>
      </c>
      <c r="D75" s="2">
        <f t="shared" si="22"/>
        <v>0</v>
      </c>
      <c r="E75" s="2">
        <f t="shared" si="22"/>
        <v>0</v>
      </c>
      <c r="F75" s="2">
        <f t="shared" si="22"/>
        <v>0</v>
      </c>
      <c r="G75" s="2">
        <f t="shared" si="22"/>
        <v>0</v>
      </c>
      <c r="H75" s="2">
        <f t="shared" si="22"/>
        <v>0</v>
      </c>
      <c r="I75" s="2">
        <f t="shared" si="22"/>
        <v>0</v>
      </c>
      <c r="J75" s="2">
        <f t="shared" si="22"/>
        <v>0</v>
      </c>
      <c r="K75" s="2">
        <f t="shared" si="22"/>
        <v>0</v>
      </c>
      <c r="L75" s="2">
        <f t="shared" si="22"/>
        <v>0</v>
      </c>
      <c r="M75" s="2">
        <f t="shared" si="22"/>
        <v>0</v>
      </c>
      <c r="N75" s="2">
        <f t="shared" si="22"/>
        <v>0</v>
      </c>
      <c r="O75" s="2">
        <f t="shared" si="22"/>
        <v>0</v>
      </c>
      <c r="P75" s="2">
        <f t="shared" si="22"/>
        <v>0</v>
      </c>
      <c r="Q75" s="2">
        <f t="shared" si="22"/>
        <v>0</v>
      </c>
      <c r="R75" s="2">
        <f t="shared" si="22"/>
        <v>0</v>
      </c>
      <c r="S75" s="2">
        <f t="shared" si="22"/>
        <v>0</v>
      </c>
      <c r="T75" s="2">
        <f t="shared" si="22"/>
        <v>0</v>
      </c>
      <c r="U75" s="2">
        <f t="shared" si="22"/>
        <v>0</v>
      </c>
      <c r="V75" s="2">
        <f t="shared" si="22"/>
        <v>0</v>
      </c>
      <c r="W75" s="2">
        <f t="shared" si="22"/>
        <v>0</v>
      </c>
      <c r="X75" s="2">
        <f t="shared" si="22"/>
        <v>0</v>
      </c>
      <c r="Y75" s="2">
        <f t="shared" si="22"/>
        <v>0</v>
      </c>
      <c r="Z75" s="2">
        <f t="shared" si="22"/>
        <v>0</v>
      </c>
      <c r="AA75" s="2">
        <f t="shared" si="22"/>
        <v>0</v>
      </c>
      <c r="AB75" s="2">
        <f t="shared" si="22"/>
        <v>0</v>
      </c>
      <c r="AC75" s="2">
        <f t="shared" si="22"/>
        <v>0</v>
      </c>
      <c r="AD75" s="2">
        <f t="shared" si="22"/>
        <v>0</v>
      </c>
      <c r="AE75" s="2">
        <f t="shared" si="22"/>
        <v>0</v>
      </c>
      <c r="AF75" s="2">
        <f t="shared" si="22"/>
        <v>0</v>
      </c>
      <c r="AG75" s="2">
        <f t="shared" si="22"/>
        <v>0</v>
      </c>
      <c r="AH75" s="2">
        <f t="shared" ref="AH75:AY75" si="23">IF(COUNTIF(AH3,$A$68),SUM(AH53),0)</f>
        <v>0</v>
      </c>
      <c r="AI75" s="2">
        <f t="shared" si="23"/>
        <v>0</v>
      </c>
      <c r="AJ75" s="2">
        <f t="shared" si="23"/>
        <v>0</v>
      </c>
      <c r="AK75" s="2">
        <f t="shared" si="23"/>
        <v>0</v>
      </c>
      <c r="AL75" s="2">
        <f t="shared" si="23"/>
        <v>0</v>
      </c>
      <c r="AM75" s="2">
        <f t="shared" si="23"/>
        <v>0</v>
      </c>
      <c r="AN75" s="2">
        <f t="shared" si="23"/>
        <v>0</v>
      </c>
      <c r="AO75" s="2">
        <f t="shared" si="23"/>
        <v>0</v>
      </c>
      <c r="AP75" s="2">
        <f t="shared" si="23"/>
        <v>0</v>
      </c>
      <c r="AQ75" s="2">
        <f t="shared" si="23"/>
        <v>0</v>
      </c>
      <c r="AR75" s="2">
        <f t="shared" si="23"/>
        <v>0</v>
      </c>
      <c r="AS75" s="2">
        <f t="shared" si="23"/>
        <v>0</v>
      </c>
      <c r="AT75" s="2">
        <f t="shared" si="23"/>
        <v>0</v>
      </c>
      <c r="AU75" s="2">
        <f t="shared" si="23"/>
        <v>0</v>
      </c>
      <c r="AV75" s="2">
        <f t="shared" si="23"/>
        <v>0</v>
      </c>
      <c r="AW75" s="2">
        <f t="shared" si="23"/>
        <v>0</v>
      </c>
      <c r="AX75" s="2">
        <f t="shared" si="23"/>
        <v>0</v>
      </c>
      <c r="AY75" s="2">
        <f t="shared" si="23"/>
        <v>0</v>
      </c>
      <c r="AZ75" s="2">
        <f>SUM(B75:AY75)</f>
        <v>0</v>
      </c>
      <c r="BA75" s="2">
        <f>BA68</f>
        <v>0</v>
      </c>
      <c r="BB75" s="2" t="e">
        <f>AZ75/BA75/$L$1</f>
        <v>#DIV/0!</v>
      </c>
      <c r="BC75" s="2" t="str">
        <f t="shared" si="5"/>
        <v>-</v>
      </c>
      <c r="BF75" s="132"/>
    </row>
    <row r="76" spans="1:58" x14ac:dyDescent="0.15">
      <c r="BF76" s="132"/>
    </row>
    <row r="77" spans="1:58" x14ac:dyDescent="0.15">
      <c r="A77" s="2" t="s">
        <v>45</v>
      </c>
      <c r="BC77" s="2" t="str">
        <f t="shared" si="5"/>
        <v>観点別無答数</v>
      </c>
      <c r="BF77" s="132"/>
    </row>
    <row r="78" spans="1:58" x14ac:dyDescent="0.15">
      <c r="A78" s="2" t="str">
        <f>A64</f>
        <v>知・技</v>
      </c>
      <c r="B78" s="2">
        <f t="shared" ref="B78:AG78" si="24">IF(COUNTIF(B3,$A$64),SUM(B54),0)</f>
        <v>0</v>
      </c>
      <c r="C78" s="2">
        <f t="shared" si="24"/>
        <v>0</v>
      </c>
      <c r="D78" s="2">
        <f t="shared" si="24"/>
        <v>0</v>
      </c>
      <c r="E78" s="2">
        <f t="shared" si="24"/>
        <v>0</v>
      </c>
      <c r="F78" s="2">
        <f t="shared" si="24"/>
        <v>0</v>
      </c>
      <c r="G78" s="2">
        <f t="shared" si="24"/>
        <v>0</v>
      </c>
      <c r="H78" s="2">
        <f t="shared" si="24"/>
        <v>0</v>
      </c>
      <c r="I78" s="2">
        <f t="shared" si="24"/>
        <v>0</v>
      </c>
      <c r="J78" s="2">
        <f t="shared" si="24"/>
        <v>0</v>
      </c>
      <c r="K78" s="2">
        <f t="shared" si="24"/>
        <v>0</v>
      </c>
      <c r="L78" s="2">
        <f t="shared" si="24"/>
        <v>0</v>
      </c>
      <c r="M78" s="2">
        <f t="shared" si="24"/>
        <v>0</v>
      </c>
      <c r="N78" s="2">
        <f t="shared" si="24"/>
        <v>0</v>
      </c>
      <c r="O78" s="2">
        <f t="shared" si="24"/>
        <v>0</v>
      </c>
      <c r="P78" s="2">
        <f t="shared" si="24"/>
        <v>0</v>
      </c>
      <c r="Q78" s="2">
        <f t="shared" si="24"/>
        <v>0</v>
      </c>
      <c r="R78" s="2">
        <f t="shared" si="24"/>
        <v>0</v>
      </c>
      <c r="S78" s="2">
        <f t="shared" si="24"/>
        <v>0</v>
      </c>
      <c r="T78" s="2">
        <f t="shared" si="24"/>
        <v>0</v>
      </c>
      <c r="U78" s="2">
        <f t="shared" si="24"/>
        <v>0</v>
      </c>
      <c r="V78" s="2">
        <f t="shared" si="24"/>
        <v>0</v>
      </c>
      <c r="W78" s="2">
        <f t="shared" si="24"/>
        <v>0</v>
      </c>
      <c r="X78" s="2">
        <f t="shared" si="24"/>
        <v>0</v>
      </c>
      <c r="Y78" s="2">
        <f t="shared" si="24"/>
        <v>0</v>
      </c>
      <c r="Z78" s="2">
        <f t="shared" si="24"/>
        <v>0</v>
      </c>
      <c r="AA78" s="2">
        <f t="shared" si="24"/>
        <v>0</v>
      </c>
      <c r="AB78" s="2">
        <f t="shared" si="24"/>
        <v>0</v>
      </c>
      <c r="AC78" s="2">
        <f t="shared" si="24"/>
        <v>0</v>
      </c>
      <c r="AD78" s="2">
        <f t="shared" si="24"/>
        <v>0</v>
      </c>
      <c r="AE78" s="2">
        <f t="shared" si="24"/>
        <v>0</v>
      </c>
      <c r="AF78" s="2">
        <f t="shared" si="24"/>
        <v>0</v>
      </c>
      <c r="AG78" s="2">
        <f t="shared" si="24"/>
        <v>0</v>
      </c>
      <c r="AH78" s="2">
        <f t="shared" ref="AH78:AY78" si="25">IF(COUNTIF(AH3,$A$64),SUM(AH54),0)</f>
        <v>0</v>
      </c>
      <c r="AI78" s="2">
        <f t="shared" si="25"/>
        <v>0</v>
      </c>
      <c r="AJ78" s="2">
        <f t="shared" si="25"/>
        <v>0</v>
      </c>
      <c r="AK78" s="2">
        <f t="shared" si="25"/>
        <v>0</v>
      </c>
      <c r="AL78" s="2">
        <f t="shared" si="25"/>
        <v>0</v>
      </c>
      <c r="AM78" s="2">
        <f t="shared" si="25"/>
        <v>0</v>
      </c>
      <c r="AN78" s="2">
        <f t="shared" si="25"/>
        <v>0</v>
      </c>
      <c r="AO78" s="2">
        <f t="shared" si="25"/>
        <v>0</v>
      </c>
      <c r="AP78" s="2">
        <f t="shared" si="25"/>
        <v>0</v>
      </c>
      <c r="AQ78" s="2">
        <f t="shared" si="25"/>
        <v>0</v>
      </c>
      <c r="AR78" s="2">
        <f t="shared" si="25"/>
        <v>0</v>
      </c>
      <c r="AS78" s="2">
        <f t="shared" si="25"/>
        <v>0</v>
      </c>
      <c r="AT78" s="2">
        <f t="shared" si="25"/>
        <v>0</v>
      </c>
      <c r="AU78" s="2">
        <f t="shared" si="25"/>
        <v>0</v>
      </c>
      <c r="AV78" s="2">
        <f t="shared" si="25"/>
        <v>0</v>
      </c>
      <c r="AW78" s="2">
        <f t="shared" si="25"/>
        <v>0</v>
      </c>
      <c r="AX78" s="2">
        <f t="shared" si="25"/>
        <v>0</v>
      </c>
      <c r="AY78" s="2">
        <f t="shared" si="25"/>
        <v>0</v>
      </c>
      <c r="AZ78" s="2">
        <f>SUM(B78:AY78)</f>
        <v>0</v>
      </c>
      <c r="BA78" s="2">
        <f>BA64</f>
        <v>8</v>
      </c>
      <c r="BB78" s="2" t="e">
        <f>AZ78/BA78/$L$1</f>
        <v>#DIV/0!</v>
      </c>
      <c r="BC78" s="2" t="str">
        <f t="shared" si="5"/>
        <v>知・技</v>
      </c>
      <c r="BF78" s="132"/>
    </row>
    <row r="79" spans="1:58" x14ac:dyDescent="0.15">
      <c r="A79" s="2" t="str">
        <f>A65</f>
        <v>思･判･表</v>
      </c>
      <c r="B79" s="2">
        <f t="shared" ref="B79:AG79" si="26">IF(COUNTIF(B3,$A$65),SUM(B54),0)</f>
        <v>0</v>
      </c>
      <c r="C79" s="2">
        <f t="shared" si="26"/>
        <v>0</v>
      </c>
      <c r="D79" s="2">
        <f t="shared" si="26"/>
        <v>0</v>
      </c>
      <c r="E79" s="2">
        <f t="shared" si="26"/>
        <v>0</v>
      </c>
      <c r="F79" s="2">
        <f t="shared" si="26"/>
        <v>0</v>
      </c>
      <c r="G79" s="2">
        <f t="shared" si="26"/>
        <v>0</v>
      </c>
      <c r="H79" s="2">
        <f t="shared" si="26"/>
        <v>0</v>
      </c>
      <c r="I79" s="2">
        <f t="shared" si="26"/>
        <v>0</v>
      </c>
      <c r="J79" s="2">
        <f t="shared" si="26"/>
        <v>0</v>
      </c>
      <c r="K79" s="2">
        <f t="shared" si="26"/>
        <v>0</v>
      </c>
      <c r="L79" s="2">
        <f t="shared" si="26"/>
        <v>0</v>
      </c>
      <c r="M79" s="2">
        <f t="shared" si="26"/>
        <v>0</v>
      </c>
      <c r="N79" s="2">
        <f t="shared" si="26"/>
        <v>0</v>
      </c>
      <c r="O79" s="2">
        <f t="shared" si="26"/>
        <v>0</v>
      </c>
      <c r="P79" s="2">
        <f t="shared" si="26"/>
        <v>0</v>
      </c>
      <c r="Q79" s="2">
        <f t="shared" si="26"/>
        <v>0</v>
      </c>
      <c r="R79" s="2">
        <f t="shared" si="26"/>
        <v>0</v>
      </c>
      <c r="S79" s="2">
        <f t="shared" si="26"/>
        <v>0</v>
      </c>
      <c r="T79" s="2">
        <f t="shared" si="26"/>
        <v>0</v>
      </c>
      <c r="U79" s="2">
        <f t="shared" si="26"/>
        <v>0</v>
      </c>
      <c r="V79" s="2">
        <f t="shared" si="26"/>
        <v>0</v>
      </c>
      <c r="W79" s="2">
        <f t="shared" si="26"/>
        <v>0</v>
      </c>
      <c r="X79" s="2">
        <f t="shared" si="26"/>
        <v>0</v>
      </c>
      <c r="Y79" s="2">
        <f t="shared" si="26"/>
        <v>0</v>
      </c>
      <c r="Z79" s="2">
        <f t="shared" si="26"/>
        <v>0</v>
      </c>
      <c r="AA79" s="2">
        <f t="shared" si="26"/>
        <v>0</v>
      </c>
      <c r="AB79" s="2">
        <f t="shared" si="26"/>
        <v>0</v>
      </c>
      <c r="AC79" s="2">
        <f t="shared" si="26"/>
        <v>0</v>
      </c>
      <c r="AD79" s="2">
        <f t="shared" si="26"/>
        <v>0</v>
      </c>
      <c r="AE79" s="2">
        <f t="shared" si="26"/>
        <v>0</v>
      </c>
      <c r="AF79" s="2">
        <f t="shared" si="26"/>
        <v>0</v>
      </c>
      <c r="AG79" s="2">
        <f t="shared" si="26"/>
        <v>0</v>
      </c>
      <c r="AH79" s="2">
        <f t="shared" ref="AH79:AY79" si="27">IF(COUNTIF(AH3,$A$65),SUM(AH54),0)</f>
        <v>0</v>
      </c>
      <c r="AI79" s="2">
        <f t="shared" si="27"/>
        <v>0</v>
      </c>
      <c r="AJ79" s="2">
        <f t="shared" si="27"/>
        <v>0</v>
      </c>
      <c r="AK79" s="2">
        <f t="shared" si="27"/>
        <v>0</v>
      </c>
      <c r="AL79" s="2">
        <f t="shared" si="27"/>
        <v>0</v>
      </c>
      <c r="AM79" s="2">
        <f t="shared" si="27"/>
        <v>0</v>
      </c>
      <c r="AN79" s="2">
        <f t="shared" si="27"/>
        <v>0</v>
      </c>
      <c r="AO79" s="2">
        <f t="shared" si="27"/>
        <v>0</v>
      </c>
      <c r="AP79" s="2">
        <f t="shared" si="27"/>
        <v>0</v>
      </c>
      <c r="AQ79" s="2">
        <f t="shared" si="27"/>
        <v>0</v>
      </c>
      <c r="AR79" s="2">
        <f t="shared" si="27"/>
        <v>0</v>
      </c>
      <c r="AS79" s="2">
        <f t="shared" si="27"/>
        <v>0</v>
      </c>
      <c r="AT79" s="2">
        <f t="shared" si="27"/>
        <v>0</v>
      </c>
      <c r="AU79" s="2">
        <f t="shared" si="27"/>
        <v>0</v>
      </c>
      <c r="AV79" s="2">
        <f t="shared" si="27"/>
        <v>0</v>
      </c>
      <c r="AW79" s="2">
        <f t="shared" si="27"/>
        <v>0</v>
      </c>
      <c r="AX79" s="2">
        <f t="shared" si="27"/>
        <v>0</v>
      </c>
      <c r="AY79" s="2">
        <f t="shared" si="27"/>
        <v>0</v>
      </c>
      <c r="AZ79" s="2">
        <f>SUM(B79:AY79)</f>
        <v>0</v>
      </c>
      <c r="BA79" s="2">
        <f>BA65</f>
        <v>16</v>
      </c>
      <c r="BB79" s="2" t="e">
        <f>AZ79/BA79/$L$1</f>
        <v>#DIV/0!</v>
      </c>
      <c r="BC79" s="2" t="str">
        <f t="shared" si="5"/>
        <v>思･判･表</v>
      </c>
      <c r="BF79" s="132"/>
    </row>
    <row r="80" spans="1:58" x14ac:dyDescent="0.15">
      <c r="A80" s="2" t="str">
        <f>A66</f>
        <v>-</v>
      </c>
      <c r="B80" s="2">
        <f t="shared" ref="B80:AG80" si="28">IF(COUNTIF(B3,$A$66),SUM(B54),0)</f>
        <v>0</v>
      </c>
      <c r="C80" s="2">
        <f t="shared" si="28"/>
        <v>0</v>
      </c>
      <c r="D80" s="2">
        <f t="shared" si="28"/>
        <v>0</v>
      </c>
      <c r="E80" s="2">
        <f t="shared" si="28"/>
        <v>0</v>
      </c>
      <c r="F80" s="2">
        <f t="shared" si="28"/>
        <v>0</v>
      </c>
      <c r="G80" s="2">
        <f t="shared" si="28"/>
        <v>0</v>
      </c>
      <c r="H80" s="2">
        <f t="shared" si="28"/>
        <v>0</v>
      </c>
      <c r="I80" s="2">
        <f t="shared" si="28"/>
        <v>0</v>
      </c>
      <c r="J80" s="2">
        <f t="shared" si="28"/>
        <v>0</v>
      </c>
      <c r="K80" s="2">
        <f t="shared" si="28"/>
        <v>0</v>
      </c>
      <c r="L80" s="2">
        <f t="shared" si="28"/>
        <v>0</v>
      </c>
      <c r="M80" s="2">
        <f t="shared" si="28"/>
        <v>0</v>
      </c>
      <c r="N80" s="2">
        <f t="shared" si="28"/>
        <v>0</v>
      </c>
      <c r="O80" s="2">
        <f t="shared" si="28"/>
        <v>0</v>
      </c>
      <c r="P80" s="2">
        <f t="shared" si="28"/>
        <v>0</v>
      </c>
      <c r="Q80" s="2">
        <f t="shared" si="28"/>
        <v>0</v>
      </c>
      <c r="R80" s="2">
        <f t="shared" si="28"/>
        <v>0</v>
      </c>
      <c r="S80" s="2">
        <f t="shared" si="28"/>
        <v>0</v>
      </c>
      <c r="T80" s="2">
        <f t="shared" si="28"/>
        <v>0</v>
      </c>
      <c r="U80" s="2">
        <f t="shared" si="28"/>
        <v>0</v>
      </c>
      <c r="V80" s="2">
        <f t="shared" si="28"/>
        <v>0</v>
      </c>
      <c r="W80" s="2">
        <f t="shared" si="28"/>
        <v>0</v>
      </c>
      <c r="X80" s="2">
        <f t="shared" si="28"/>
        <v>0</v>
      </c>
      <c r="Y80" s="2">
        <f t="shared" si="28"/>
        <v>0</v>
      </c>
      <c r="Z80" s="2">
        <f t="shared" si="28"/>
        <v>0</v>
      </c>
      <c r="AA80" s="2">
        <f t="shared" si="28"/>
        <v>0</v>
      </c>
      <c r="AB80" s="2">
        <f t="shared" si="28"/>
        <v>0</v>
      </c>
      <c r="AC80" s="2">
        <f t="shared" si="28"/>
        <v>0</v>
      </c>
      <c r="AD80" s="2">
        <f t="shared" si="28"/>
        <v>0</v>
      </c>
      <c r="AE80" s="2">
        <f t="shared" si="28"/>
        <v>0</v>
      </c>
      <c r="AF80" s="2">
        <f t="shared" si="28"/>
        <v>0</v>
      </c>
      <c r="AG80" s="2">
        <f t="shared" si="28"/>
        <v>0</v>
      </c>
      <c r="AH80" s="2">
        <f t="shared" ref="AH80:AY80" si="29">IF(COUNTIF(AH3,$A$66),SUM(AH54),0)</f>
        <v>0</v>
      </c>
      <c r="AI80" s="2">
        <f t="shared" si="29"/>
        <v>0</v>
      </c>
      <c r="AJ80" s="2">
        <f t="shared" si="29"/>
        <v>0</v>
      </c>
      <c r="AK80" s="2">
        <f t="shared" si="29"/>
        <v>0</v>
      </c>
      <c r="AL80" s="2">
        <f t="shared" si="29"/>
        <v>0</v>
      </c>
      <c r="AM80" s="2">
        <f t="shared" si="29"/>
        <v>0</v>
      </c>
      <c r="AN80" s="2">
        <f t="shared" si="29"/>
        <v>0</v>
      </c>
      <c r="AO80" s="2">
        <f t="shared" si="29"/>
        <v>0</v>
      </c>
      <c r="AP80" s="2">
        <f t="shared" si="29"/>
        <v>0</v>
      </c>
      <c r="AQ80" s="2">
        <f t="shared" si="29"/>
        <v>0</v>
      </c>
      <c r="AR80" s="2">
        <f t="shared" si="29"/>
        <v>0</v>
      </c>
      <c r="AS80" s="2">
        <f t="shared" si="29"/>
        <v>0</v>
      </c>
      <c r="AT80" s="2">
        <f t="shared" si="29"/>
        <v>0</v>
      </c>
      <c r="AU80" s="2">
        <f t="shared" si="29"/>
        <v>0</v>
      </c>
      <c r="AV80" s="2">
        <f t="shared" si="29"/>
        <v>0</v>
      </c>
      <c r="AW80" s="2">
        <f t="shared" si="29"/>
        <v>0</v>
      </c>
      <c r="AX80" s="2">
        <f t="shared" si="29"/>
        <v>0</v>
      </c>
      <c r="AY80" s="2">
        <f t="shared" si="29"/>
        <v>0</v>
      </c>
      <c r="AZ80" s="2">
        <f>SUM(B80:AY80)</f>
        <v>0</v>
      </c>
      <c r="BA80" s="2">
        <f>BA66</f>
        <v>0</v>
      </c>
      <c r="BB80" s="2" t="e">
        <f>AZ80/BA80/$L$1</f>
        <v>#DIV/0!</v>
      </c>
      <c r="BC80" s="2" t="str">
        <f t="shared" si="5"/>
        <v>-</v>
      </c>
      <c r="BF80" s="132"/>
    </row>
    <row r="81" spans="1:65" x14ac:dyDescent="0.15">
      <c r="A81" s="2" t="str">
        <f>A67</f>
        <v>-</v>
      </c>
      <c r="B81" s="2">
        <f t="shared" ref="B81:AG81" si="30">IF(COUNTIF(B3,$A$67),SUM(B54),0)</f>
        <v>0</v>
      </c>
      <c r="C81" s="2">
        <f t="shared" si="30"/>
        <v>0</v>
      </c>
      <c r="D81" s="2">
        <f t="shared" si="30"/>
        <v>0</v>
      </c>
      <c r="E81" s="2">
        <f t="shared" si="30"/>
        <v>0</v>
      </c>
      <c r="F81" s="2">
        <f t="shared" si="30"/>
        <v>0</v>
      </c>
      <c r="G81" s="2">
        <f t="shared" si="30"/>
        <v>0</v>
      </c>
      <c r="H81" s="2">
        <f t="shared" si="30"/>
        <v>0</v>
      </c>
      <c r="I81" s="2">
        <f t="shared" si="30"/>
        <v>0</v>
      </c>
      <c r="J81" s="2">
        <f t="shared" si="30"/>
        <v>0</v>
      </c>
      <c r="K81" s="2">
        <f t="shared" si="30"/>
        <v>0</v>
      </c>
      <c r="L81" s="2">
        <f t="shared" si="30"/>
        <v>0</v>
      </c>
      <c r="M81" s="2">
        <f t="shared" si="30"/>
        <v>0</v>
      </c>
      <c r="N81" s="2">
        <f t="shared" si="30"/>
        <v>0</v>
      </c>
      <c r="O81" s="2">
        <f t="shared" si="30"/>
        <v>0</v>
      </c>
      <c r="P81" s="2">
        <f t="shared" si="30"/>
        <v>0</v>
      </c>
      <c r="Q81" s="2">
        <f t="shared" si="30"/>
        <v>0</v>
      </c>
      <c r="R81" s="2">
        <f t="shared" si="30"/>
        <v>0</v>
      </c>
      <c r="S81" s="2">
        <f t="shared" si="30"/>
        <v>0</v>
      </c>
      <c r="T81" s="2">
        <f t="shared" si="30"/>
        <v>0</v>
      </c>
      <c r="U81" s="2">
        <f t="shared" si="30"/>
        <v>0</v>
      </c>
      <c r="V81" s="2">
        <f t="shared" si="30"/>
        <v>0</v>
      </c>
      <c r="W81" s="2">
        <f t="shared" si="30"/>
        <v>0</v>
      </c>
      <c r="X81" s="2">
        <f t="shared" si="30"/>
        <v>0</v>
      </c>
      <c r="Y81" s="2">
        <f t="shared" si="30"/>
        <v>0</v>
      </c>
      <c r="Z81" s="2">
        <f t="shared" si="30"/>
        <v>0</v>
      </c>
      <c r="AA81" s="2">
        <f t="shared" si="30"/>
        <v>0</v>
      </c>
      <c r="AB81" s="2">
        <f t="shared" si="30"/>
        <v>0</v>
      </c>
      <c r="AC81" s="2">
        <f t="shared" si="30"/>
        <v>0</v>
      </c>
      <c r="AD81" s="2">
        <f t="shared" si="30"/>
        <v>0</v>
      </c>
      <c r="AE81" s="2">
        <f t="shared" si="30"/>
        <v>0</v>
      </c>
      <c r="AF81" s="2">
        <f t="shared" si="30"/>
        <v>0</v>
      </c>
      <c r="AG81" s="2">
        <f t="shared" si="30"/>
        <v>0</v>
      </c>
      <c r="AH81" s="2">
        <f t="shared" ref="AH81:AY81" si="31">IF(COUNTIF(AH3,$A$67),SUM(AH54),0)</f>
        <v>0</v>
      </c>
      <c r="AI81" s="2">
        <f t="shared" si="31"/>
        <v>0</v>
      </c>
      <c r="AJ81" s="2">
        <f t="shared" si="31"/>
        <v>0</v>
      </c>
      <c r="AK81" s="2">
        <f t="shared" si="31"/>
        <v>0</v>
      </c>
      <c r="AL81" s="2">
        <f t="shared" si="31"/>
        <v>0</v>
      </c>
      <c r="AM81" s="2">
        <f t="shared" si="31"/>
        <v>0</v>
      </c>
      <c r="AN81" s="2">
        <f t="shared" si="31"/>
        <v>0</v>
      </c>
      <c r="AO81" s="2">
        <f t="shared" si="31"/>
        <v>0</v>
      </c>
      <c r="AP81" s="2">
        <f t="shared" si="31"/>
        <v>0</v>
      </c>
      <c r="AQ81" s="2">
        <f t="shared" si="31"/>
        <v>0</v>
      </c>
      <c r="AR81" s="2">
        <f t="shared" si="31"/>
        <v>0</v>
      </c>
      <c r="AS81" s="2">
        <f t="shared" si="31"/>
        <v>0</v>
      </c>
      <c r="AT81" s="2">
        <f t="shared" si="31"/>
        <v>0</v>
      </c>
      <c r="AU81" s="2">
        <f t="shared" si="31"/>
        <v>0</v>
      </c>
      <c r="AV81" s="2">
        <f t="shared" si="31"/>
        <v>0</v>
      </c>
      <c r="AW81" s="2">
        <f t="shared" si="31"/>
        <v>0</v>
      </c>
      <c r="AX81" s="2">
        <f t="shared" si="31"/>
        <v>0</v>
      </c>
      <c r="AY81" s="2">
        <f t="shared" si="31"/>
        <v>0</v>
      </c>
      <c r="AZ81" s="2">
        <f>SUM(B81:AY81)</f>
        <v>0</v>
      </c>
      <c r="BA81" s="2">
        <f>BA67</f>
        <v>0</v>
      </c>
      <c r="BB81" s="2" t="e">
        <f>AZ81/BA81/$L$1</f>
        <v>#DIV/0!</v>
      </c>
      <c r="BC81" s="2" t="str">
        <f t="shared" si="5"/>
        <v>-</v>
      </c>
      <c r="BF81" s="132"/>
    </row>
    <row r="82" spans="1:65" x14ac:dyDescent="0.15">
      <c r="A82" s="2" t="str">
        <f>A68</f>
        <v>-</v>
      </c>
      <c r="B82" s="2">
        <f t="shared" ref="B82:AG82" si="32">IF(COUNTIF(B3,$A$68),SUM(B54),0)</f>
        <v>0</v>
      </c>
      <c r="C82" s="2">
        <f t="shared" si="32"/>
        <v>0</v>
      </c>
      <c r="D82" s="2">
        <f t="shared" si="32"/>
        <v>0</v>
      </c>
      <c r="E82" s="2">
        <f t="shared" si="32"/>
        <v>0</v>
      </c>
      <c r="F82" s="2">
        <f t="shared" si="32"/>
        <v>0</v>
      </c>
      <c r="G82" s="2">
        <f t="shared" si="32"/>
        <v>0</v>
      </c>
      <c r="H82" s="2">
        <f t="shared" si="32"/>
        <v>0</v>
      </c>
      <c r="I82" s="2">
        <f t="shared" si="32"/>
        <v>0</v>
      </c>
      <c r="J82" s="2">
        <f t="shared" si="32"/>
        <v>0</v>
      </c>
      <c r="K82" s="2">
        <f t="shared" si="32"/>
        <v>0</v>
      </c>
      <c r="L82" s="2">
        <f t="shared" si="32"/>
        <v>0</v>
      </c>
      <c r="M82" s="2">
        <f t="shared" si="32"/>
        <v>0</v>
      </c>
      <c r="N82" s="2">
        <f t="shared" si="32"/>
        <v>0</v>
      </c>
      <c r="O82" s="2">
        <f t="shared" si="32"/>
        <v>0</v>
      </c>
      <c r="P82" s="2">
        <f t="shared" si="32"/>
        <v>0</v>
      </c>
      <c r="Q82" s="2">
        <f t="shared" si="32"/>
        <v>0</v>
      </c>
      <c r="R82" s="2">
        <f t="shared" si="32"/>
        <v>0</v>
      </c>
      <c r="S82" s="2">
        <f t="shared" si="32"/>
        <v>0</v>
      </c>
      <c r="T82" s="2">
        <f t="shared" si="32"/>
        <v>0</v>
      </c>
      <c r="U82" s="2">
        <f t="shared" si="32"/>
        <v>0</v>
      </c>
      <c r="V82" s="2">
        <f t="shared" si="32"/>
        <v>0</v>
      </c>
      <c r="W82" s="2">
        <f t="shared" si="32"/>
        <v>0</v>
      </c>
      <c r="X82" s="2">
        <f t="shared" si="32"/>
        <v>0</v>
      </c>
      <c r="Y82" s="2">
        <f t="shared" si="32"/>
        <v>0</v>
      </c>
      <c r="Z82" s="2">
        <f t="shared" si="32"/>
        <v>0</v>
      </c>
      <c r="AA82" s="2">
        <f t="shared" si="32"/>
        <v>0</v>
      </c>
      <c r="AB82" s="2">
        <f t="shared" si="32"/>
        <v>0</v>
      </c>
      <c r="AC82" s="2">
        <f t="shared" si="32"/>
        <v>0</v>
      </c>
      <c r="AD82" s="2">
        <f t="shared" si="32"/>
        <v>0</v>
      </c>
      <c r="AE82" s="2">
        <f t="shared" si="32"/>
        <v>0</v>
      </c>
      <c r="AF82" s="2">
        <f t="shared" si="32"/>
        <v>0</v>
      </c>
      <c r="AG82" s="2">
        <f t="shared" si="32"/>
        <v>0</v>
      </c>
      <c r="AH82" s="2">
        <f t="shared" ref="AH82:AY82" si="33">IF(COUNTIF(AH3,$A$68),SUM(AH54),0)</f>
        <v>0</v>
      </c>
      <c r="AI82" s="2">
        <f t="shared" si="33"/>
        <v>0</v>
      </c>
      <c r="AJ82" s="2">
        <f t="shared" si="33"/>
        <v>0</v>
      </c>
      <c r="AK82" s="2">
        <f t="shared" si="33"/>
        <v>0</v>
      </c>
      <c r="AL82" s="2">
        <f t="shared" si="33"/>
        <v>0</v>
      </c>
      <c r="AM82" s="2">
        <f t="shared" si="33"/>
        <v>0</v>
      </c>
      <c r="AN82" s="2">
        <f t="shared" si="33"/>
        <v>0</v>
      </c>
      <c r="AO82" s="2">
        <f t="shared" si="33"/>
        <v>0</v>
      </c>
      <c r="AP82" s="2">
        <f t="shared" si="33"/>
        <v>0</v>
      </c>
      <c r="AQ82" s="2">
        <f t="shared" si="33"/>
        <v>0</v>
      </c>
      <c r="AR82" s="2">
        <f t="shared" si="33"/>
        <v>0</v>
      </c>
      <c r="AS82" s="2">
        <f t="shared" si="33"/>
        <v>0</v>
      </c>
      <c r="AT82" s="2">
        <f t="shared" si="33"/>
        <v>0</v>
      </c>
      <c r="AU82" s="2">
        <f t="shared" si="33"/>
        <v>0</v>
      </c>
      <c r="AV82" s="2">
        <f t="shared" si="33"/>
        <v>0</v>
      </c>
      <c r="AW82" s="2">
        <f t="shared" si="33"/>
        <v>0</v>
      </c>
      <c r="AX82" s="2">
        <f t="shared" si="33"/>
        <v>0</v>
      </c>
      <c r="AY82" s="2">
        <f t="shared" si="33"/>
        <v>0</v>
      </c>
      <c r="AZ82" s="2">
        <f>SUM(B82:AY82)</f>
        <v>0</v>
      </c>
      <c r="BA82" s="2">
        <f>BA68</f>
        <v>0</v>
      </c>
      <c r="BB82" s="2" t="e">
        <f>AZ82/BA82/$L$1</f>
        <v>#DIV/0!</v>
      </c>
      <c r="BC82" s="2" t="str">
        <f t="shared" si="5"/>
        <v>-</v>
      </c>
      <c r="BF82" s="132"/>
    </row>
    <row r="83" spans="1:65" x14ac:dyDescent="0.15">
      <c r="BF83" s="132"/>
    </row>
    <row r="84" spans="1:65" x14ac:dyDescent="0.15">
      <c r="A84" s="2" t="s">
        <v>189</v>
      </c>
      <c r="BC84" s="2" t="str">
        <f t="shared" si="5"/>
        <v>富山県正答割合</v>
      </c>
      <c r="BF84" s="132"/>
    </row>
    <row r="85" spans="1:65" x14ac:dyDescent="0.15">
      <c r="A85" s="2" t="str">
        <f>A71</f>
        <v>知・技</v>
      </c>
      <c r="B85" s="2">
        <f>IF(COUNTIF(B3,$A$64),B58,0)</f>
        <v>0</v>
      </c>
      <c r="C85" s="2">
        <f>IF(COUNTIF(C3,$A$64),C58,0)</f>
        <v>0</v>
      </c>
      <c r="D85" s="2">
        <f t="shared" ref="D85:AY85" si="34">IF(COUNTIF(D3,$A$64),D58,0)</f>
        <v>0</v>
      </c>
      <c r="E85" s="2">
        <f t="shared" si="34"/>
        <v>0</v>
      </c>
      <c r="F85" s="2">
        <f t="shared" si="34"/>
        <v>0</v>
      </c>
      <c r="G85" s="2">
        <f t="shared" si="34"/>
        <v>0.61299999999999999</v>
      </c>
      <c r="H85" s="2">
        <f t="shared" si="34"/>
        <v>0.72</v>
      </c>
      <c r="I85" s="2">
        <f>IF(COUNTIF(I3,$A$64),I58,0)</f>
        <v>0</v>
      </c>
      <c r="J85" s="2">
        <f>IF(COUNTIF(J3,$A$64),J58,0)</f>
        <v>0</v>
      </c>
      <c r="K85" s="2">
        <f t="shared" si="34"/>
        <v>0.66300000000000003</v>
      </c>
      <c r="L85" s="2">
        <f t="shared" si="34"/>
        <v>0</v>
      </c>
      <c r="M85" s="2">
        <f t="shared" si="34"/>
        <v>0.34599999999999997</v>
      </c>
      <c r="N85" s="2">
        <f t="shared" si="34"/>
        <v>0</v>
      </c>
      <c r="O85" s="2">
        <f t="shared" si="34"/>
        <v>0</v>
      </c>
      <c r="P85" s="2">
        <f t="shared" si="34"/>
        <v>0</v>
      </c>
      <c r="Q85" s="2">
        <f t="shared" si="34"/>
        <v>0.55300000000000005</v>
      </c>
      <c r="R85" s="2">
        <f t="shared" si="34"/>
        <v>0</v>
      </c>
      <c r="S85" s="2">
        <f t="shared" si="34"/>
        <v>0.754</v>
      </c>
      <c r="T85" s="2">
        <f t="shared" si="34"/>
        <v>0.56699999999999995</v>
      </c>
      <c r="U85" s="2">
        <f t="shared" si="34"/>
        <v>0</v>
      </c>
      <c r="V85" s="2">
        <f t="shared" si="34"/>
        <v>0</v>
      </c>
      <c r="W85" s="2">
        <f t="shared" si="34"/>
        <v>0</v>
      </c>
      <c r="X85" s="2">
        <f t="shared" si="34"/>
        <v>0.78600000000000003</v>
      </c>
      <c r="Y85" s="2">
        <f t="shared" si="34"/>
        <v>0</v>
      </c>
      <c r="Z85" s="2">
        <f t="shared" si="34"/>
        <v>0</v>
      </c>
      <c r="AA85" s="2">
        <f t="shared" si="34"/>
        <v>0</v>
      </c>
      <c r="AB85" s="2">
        <f t="shared" si="34"/>
        <v>0</v>
      </c>
      <c r="AC85" s="2">
        <f t="shared" si="34"/>
        <v>0</v>
      </c>
      <c r="AD85" s="2">
        <f t="shared" si="34"/>
        <v>0</v>
      </c>
      <c r="AE85" s="2">
        <f t="shared" si="34"/>
        <v>0</v>
      </c>
      <c r="AF85" s="2">
        <f t="shared" si="34"/>
        <v>0</v>
      </c>
      <c r="AG85" s="2">
        <f t="shared" si="34"/>
        <v>0</v>
      </c>
      <c r="AH85" s="2">
        <f t="shared" si="34"/>
        <v>0</v>
      </c>
      <c r="AI85" s="2">
        <f t="shared" si="34"/>
        <v>0</v>
      </c>
      <c r="AJ85" s="2">
        <f t="shared" si="34"/>
        <v>0</v>
      </c>
      <c r="AK85" s="2">
        <f t="shared" si="34"/>
        <v>0</v>
      </c>
      <c r="AL85" s="2">
        <f t="shared" si="34"/>
        <v>0</v>
      </c>
      <c r="AM85" s="2">
        <f t="shared" si="34"/>
        <v>0</v>
      </c>
      <c r="AN85" s="2">
        <f t="shared" si="34"/>
        <v>0</v>
      </c>
      <c r="AO85" s="2">
        <f t="shared" si="34"/>
        <v>0</v>
      </c>
      <c r="AP85" s="2">
        <f t="shared" si="34"/>
        <v>0</v>
      </c>
      <c r="AQ85" s="2">
        <f t="shared" si="34"/>
        <v>0</v>
      </c>
      <c r="AR85" s="2">
        <f t="shared" si="34"/>
        <v>0</v>
      </c>
      <c r="AS85" s="2">
        <f t="shared" si="34"/>
        <v>0</v>
      </c>
      <c r="AT85" s="2">
        <f t="shared" si="34"/>
        <v>0</v>
      </c>
      <c r="AU85" s="2">
        <f t="shared" si="34"/>
        <v>0</v>
      </c>
      <c r="AV85" s="2">
        <f t="shared" si="34"/>
        <v>0</v>
      </c>
      <c r="AW85" s="2">
        <f t="shared" si="34"/>
        <v>0</v>
      </c>
      <c r="AX85" s="2">
        <f t="shared" si="34"/>
        <v>0</v>
      </c>
      <c r="AY85" s="2">
        <f t="shared" si="34"/>
        <v>0</v>
      </c>
      <c r="AZ85" s="2">
        <f>SUM(B85:AY85)</f>
        <v>5.0020000000000007</v>
      </c>
      <c r="BA85" s="2">
        <f>BA64</f>
        <v>8</v>
      </c>
      <c r="BB85" s="2">
        <f>AZ85/BA85</f>
        <v>0.62525000000000008</v>
      </c>
      <c r="BC85" s="2" t="str">
        <f t="shared" si="5"/>
        <v>知・技</v>
      </c>
      <c r="BF85" s="132"/>
    </row>
    <row r="86" spans="1:65" x14ac:dyDescent="0.15">
      <c r="A86" s="2" t="str">
        <f>A72</f>
        <v>思･判･表</v>
      </c>
      <c r="B86" s="2">
        <f>IF(COUNTIF(B3,$A$65),B58,0)</f>
        <v>0.84799999999999998</v>
      </c>
      <c r="C86" s="2">
        <f t="shared" ref="C86:AY86" si="35">IF(COUNTIF(C3,$A$65),C58,0)</f>
        <v>0.82399999999999995</v>
      </c>
      <c r="D86" s="2">
        <f t="shared" si="35"/>
        <v>0</v>
      </c>
      <c r="E86" s="2">
        <f t="shared" si="35"/>
        <v>0.56399999999999995</v>
      </c>
      <c r="F86" s="2">
        <f t="shared" si="35"/>
        <v>0.73799999999999999</v>
      </c>
      <c r="G86" s="2">
        <f t="shared" si="35"/>
        <v>0</v>
      </c>
      <c r="H86" s="2">
        <f t="shared" si="35"/>
        <v>0</v>
      </c>
      <c r="I86" s="2">
        <f t="shared" si="35"/>
        <v>0.79600000000000004</v>
      </c>
      <c r="J86" s="2">
        <f>IF(COUNTIF(J3,$A$65),J58,0)</f>
        <v>0.48599999999999999</v>
      </c>
      <c r="K86" s="2">
        <f t="shared" si="35"/>
        <v>0</v>
      </c>
      <c r="L86" s="2">
        <f t="shared" si="35"/>
        <v>0.79</v>
      </c>
      <c r="M86" s="2">
        <f t="shared" si="35"/>
        <v>0</v>
      </c>
      <c r="N86" s="2">
        <f t="shared" si="35"/>
        <v>0.71499999999999997</v>
      </c>
      <c r="O86" s="2">
        <f t="shared" si="35"/>
        <v>0.44800000000000001</v>
      </c>
      <c r="P86" s="2">
        <f t="shared" si="35"/>
        <v>0.34899999999999998</v>
      </c>
      <c r="Q86" s="2">
        <f t="shared" si="35"/>
        <v>0</v>
      </c>
      <c r="R86" s="2">
        <f t="shared" si="35"/>
        <v>0.315</v>
      </c>
      <c r="S86" s="2">
        <f t="shared" si="35"/>
        <v>0</v>
      </c>
      <c r="T86" s="2">
        <f t="shared" si="35"/>
        <v>0</v>
      </c>
      <c r="U86" s="2">
        <f t="shared" si="35"/>
        <v>0.81100000000000005</v>
      </c>
      <c r="V86" s="2">
        <f t="shared" si="35"/>
        <v>0.72599999999999998</v>
      </c>
      <c r="W86" s="2">
        <f t="shared" si="35"/>
        <v>0.84299999999999997</v>
      </c>
      <c r="X86" s="2">
        <f t="shared" si="35"/>
        <v>0</v>
      </c>
      <c r="Y86" s="2">
        <f t="shared" si="35"/>
        <v>0.71099999999999997</v>
      </c>
      <c r="Z86" s="2">
        <f t="shared" si="35"/>
        <v>0.76200000000000001</v>
      </c>
      <c r="AA86" s="2">
        <f t="shared" si="35"/>
        <v>0</v>
      </c>
      <c r="AB86" s="2">
        <f t="shared" si="35"/>
        <v>0</v>
      </c>
      <c r="AC86" s="2">
        <f t="shared" si="35"/>
        <v>0</v>
      </c>
      <c r="AD86" s="2">
        <f t="shared" si="35"/>
        <v>0</v>
      </c>
      <c r="AE86" s="2">
        <f t="shared" si="35"/>
        <v>0</v>
      </c>
      <c r="AF86" s="2">
        <f t="shared" si="35"/>
        <v>0</v>
      </c>
      <c r="AG86" s="2">
        <f t="shared" si="35"/>
        <v>0</v>
      </c>
      <c r="AH86" s="2">
        <f t="shared" si="35"/>
        <v>0</v>
      </c>
      <c r="AI86" s="2">
        <f t="shared" si="35"/>
        <v>0</v>
      </c>
      <c r="AJ86" s="2">
        <f t="shared" si="35"/>
        <v>0</v>
      </c>
      <c r="AK86" s="2">
        <f t="shared" si="35"/>
        <v>0</v>
      </c>
      <c r="AL86" s="2">
        <f t="shared" si="35"/>
        <v>0</v>
      </c>
      <c r="AM86" s="2">
        <f t="shared" si="35"/>
        <v>0</v>
      </c>
      <c r="AN86" s="2">
        <f t="shared" si="35"/>
        <v>0</v>
      </c>
      <c r="AO86" s="2">
        <f t="shared" si="35"/>
        <v>0</v>
      </c>
      <c r="AP86" s="2">
        <f t="shared" si="35"/>
        <v>0</v>
      </c>
      <c r="AQ86" s="2">
        <f t="shared" si="35"/>
        <v>0</v>
      </c>
      <c r="AR86" s="2">
        <f t="shared" si="35"/>
        <v>0</v>
      </c>
      <c r="AS86" s="2">
        <f t="shared" si="35"/>
        <v>0</v>
      </c>
      <c r="AT86" s="2">
        <f t="shared" si="35"/>
        <v>0</v>
      </c>
      <c r="AU86" s="2">
        <f t="shared" si="35"/>
        <v>0</v>
      </c>
      <c r="AV86" s="2">
        <f t="shared" si="35"/>
        <v>0</v>
      </c>
      <c r="AW86" s="2">
        <f t="shared" si="35"/>
        <v>0</v>
      </c>
      <c r="AX86" s="2">
        <f t="shared" si="35"/>
        <v>0</v>
      </c>
      <c r="AY86" s="2">
        <f t="shared" si="35"/>
        <v>0</v>
      </c>
      <c r="AZ86" s="2">
        <f>SUM(B86:AY86)</f>
        <v>10.726000000000001</v>
      </c>
      <c r="BA86" s="2">
        <f>BA65</f>
        <v>16</v>
      </c>
      <c r="BB86" s="2">
        <f>AZ86/BA86</f>
        <v>0.67037500000000005</v>
      </c>
      <c r="BC86" s="2" t="str">
        <f t="shared" si="5"/>
        <v>思･判･表</v>
      </c>
      <c r="BF86" s="132"/>
    </row>
    <row r="87" spans="1:65" x14ac:dyDescent="0.15">
      <c r="A87" s="2" t="str">
        <f>A73</f>
        <v>-</v>
      </c>
      <c r="B87" s="2">
        <f>IF(COUNTIF(B3,$A$66),B58,0)</f>
        <v>0</v>
      </c>
      <c r="C87" s="2">
        <f t="shared" ref="C87:AY87" si="36">IF(COUNTIF(C3,$A$66),C58,0)</f>
        <v>0</v>
      </c>
      <c r="D87" s="2">
        <f t="shared" si="36"/>
        <v>0</v>
      </c>
      <c r="E87" s="2">
        <f t="shared" si="36"/>
        <v>0</v>
      </c>
      <c r="F87" s="2">
        <f t="shared" si="36"/>
        <v>0</v>
      </c>
      <c r="G87" s="2">
        <f t="shared" si="36"/>
        <v>0</v>
      </c>
      <c r="H87" s="2">
        <f t="shared" si="36"/>
        <v>0</v>
      </c>
      <c r="I87" s="2">
        <f t="shared" si="36"/>
        <v>0</v>
      </c>
      <c r="J87" s="2">
        <f t="shared" si="36"/>
        <v>0</v>
      </c>
      <c r="K87" s="2">
        <f t="shared" si="36"/>
        <v>0</v>
      </c>
      <c r="L87" s="2">
        <f t="shared" si="36"/>
        <v>0</v>
      </c>
      <c r="M87" s="2">
        <f t="shared" si="36"/>
        <v>0</v>
      </c>
      <c r="N87" s="2">
        <f t="shared" si="36"/>
        <v>0</v>
      </c>
      <c r="O87" s="2">
        <f t="shared" si="36"/>
        <v>0</v>
      </c>
      <c r="P87" s="2">
        <f t="shared" si="36"/>
        <v>0</v>
      </c>
      <c r="Q87" s="2">
        <f t="shared" si="36"/>
        <v>0</v>
      </c>
      <c r="R87" s="2">
        <f t="shared" si="36"/>
        <v>0</v>
      </c>
      <c r="S87" s="2">
        <f t="shared" si="36"/>
        <v>0</v>
      </c>
      <c r="T87" s="2">
        <f t="shared" si="36"/>
        <v>0</v>
      </c>
      <c r="U87" s="2">
        <f t="shared" si="36"/>
        <v>0</v>
      </c>
      <c r="V87" s="2">
        <f t="shared" si="36"/>
        <v>0</v>
      </c>
      <c r="W87" s="2">
        <f t="shared" si="36"/>
        <v>0</v>
      </c>
      <c r="X87" s="2">
        <f t="shared" si="36"/>
        <v>0</v>
      </c>
      <c r="Y87" s="2">
        <f t="shared" si="36"/>
        <v>0</v>
      </c>
      <c r="Z87" s="2">
        <f t="shared" si="36"/>
        <v>0</v>
      </c>
      <c r="AA87" s="2">
        <f t="shared" si="36"/>
        <v>0</v>
      </c>
      <c r="AB87" s="2">
        <f t="shared" si="36"/>
        <v>0</v>
      </c>
      <c r="AC87" s="2">
        <f t="shared" si="36"/>
        <v>0</v>
      </c>
      <c r="AD87" s="2">
        <f t="shared" si="36"/>
        <v>0</v>
      </c>
      <c r="AE87" s="2">
        <f t="shared" si="36"/>
        <v>0</v>
      </c>
      <c r="AF87" s="2">
        <f t="shared" si="36"/>
        <v>0</v>
      </c>
      <c r="AG87" s="2">
        <f t="shared" si="36"/>
        <v>0</v>
      </c>
      <c r="AH87" s="2">
        <f t="shared" si="36"/>
        <v>0</v>
      </c>
      <c r="AI87" s="2">
        <f t="shared" si="36"/>
        <v>0</v>
      </c>
      <c r="AJ87" s="2">
        <f t="shared" si="36"/>
        <v>0</v>
      </c>
      <c r="AK87" s="2">
        <f t="shared" si="36"/>
        <v>0</v>
      </c>
      <c r="AL87" s="2">
        <f t="shared" si="36"/>
        <v>0</v>
      </c>
      <c r="AM87" s="2">
        <f t="shared" si="36"/>
        <v>0</v>
      </c>
      <c r="AN87" s="2">
        <f t="shared" si="36"/>
        <v>0</v>
      </c>
      <c r="AO87" s="2">
        <f t="shared" si="36"/>
        <v>0</v>
      </c>
      <c r="AP87" s="2">
        <f t="shared" si="36"/>
        <v>0</v>
      </c>
      <c r="AQ87" s="2">
        <f t="shared" si="36"/>
        <v>0</v>
      </c>
      <c r="AR87" s="2">
        <f t="shared" si="36"/>
        <v>0</v>
      </c>
      <c r="AS87" s="2">
        <f t="shared" si="36"/>
        <v>0</v>
      </c>
      <c r="AT87" s="2">
        <f t="shared" si="36"/>
        <v>0</v>
      </c>
      <c r="AU87" s="2">
        <f t="shared" si="36"/>
        <v>0</v>
      </c>
      <c r="AV87" s="2">
        <f t="shared" si="36"/>
        <v>0</v>
      </c>
      <c r="AW87" s="2">
        <f t="shared" si="36"/>
        <v>0</v>
      </c>
      <c r="AX87" s="2">
        <f t="shared" si="36"/>
        <v>0</v>
      </c>
      <c r="AY87" s="2">
        <f t="shared" si="36"/>
        <v>0</v>
      </c>
      <c r="AZ87" s="2">
        <f>SUM(B87:AY87)</f>
        <v>0</v>
      </c>
      <c r="BA87" s="2">
        <f>BA66</f>
        <v>0</v>
      </c>
      <c r="BB87" s="2" t="e">
        <f>AZ87/BA87</f>
        <v>#DIV/0!</v>
      </c>
      <c r="BC87" s="2" t="str">
        <f t="shared" si="5"/>
        <v>-</v>
      </c>
      <c r="BF87" s="132"/>
    </row>
    <row r="88" spans="1:65" x14ac:dyDescent="0.15">
      <c r="A88" s="2" t="str">
        <f>A74</f>
        <v>-</v>
      </c>
      <c r="B88" s="2">
        <f>IF(COUNTIF(B3,$A$67),B58,0)</f>
        <v>0</v>
      </c>
      <c r="C88" s="2">
        <f t="shared" ref="C88:AY88" si="37">IF(COUNTIF(C3,$A$67),C58,0)</f>
        <v>0</v>
      </c>
      <c r="D88" s="2">
        <f t="shared" si="37"/>
        <v>0</v>
      </c>
      <c r="E88" s="2">
        <f t="shared" si="37"/>
        <v>0</v>
      </c>
      <c r="F88" s="2">
        <f t="shared" si="37"/>
        <v>0</v>
      </c>
      <c r="G88" s="2">
        <f t="shared" si="37"/>
        <v>0</v>
      </c>
      <c r="H88" s="2">
        <f t="shared" si="37"/>
        <v>0</v>
      </c>
      <c r="I88" s="2">
        <f t="shared" si="37"/>
        <v>0</v>
      </c>
      <c r="J88" s="2">
        <f t="shared" si="37"/>
        <v>0</v>
      </c>
      <c r="K88" s="2">
        <f t="shared" si="37"/>
        <v>0</v>
      </c>
      <c r="L88" s="2">
        <f t="shared" si="37"/>
        <v>0</v>
      </c>
      <c r="M88" s="2">
        <f t="shared" si="37"/>
        <v>0</v>
      </c>
      <c r="N88" s="2">
        <f t="shared" si="37"/>
        <v>0</v>
      </c>
      <c r="O88" s="2">
        <f t="shared" si="37"/>
        <v>0</v>
      </c>
      <c r="P88" s="2">
        <f t="shared" si="37"/>
        <v>0</v>
      </c>
      <c r="Q88" s="2">
        <f t="shared" si="37"/>
        <v>0</v>
      </c>
      <c r="R88" s="2">
        <f t="shared" si="37"/>
        <v>0</v>
      </c>
      <c r="S88" s="2">
        <f t="shared" si="37"/>
        <v>0</v>
      </c>
      <c r="T88" s="2">
        <f t="shared" si="37"/>
        <v>0</v>
      </c>
      <c r="U88" s="2">
        <f t="shared" si="37"/>
        <v>0</v>
      </c>
      <c r="V88" s="2">
        <f t="shared" si="37"/>
        <v>0</v>
      </c>
      <c r="W88" s="2">
        <f t="shared" si="37"/>
        <v>0</v>
      </c>
      <c r="X88" s="2">
        <f t="shared" si="37"/>
        <v>0</v>
      </c>
      <c r="Y88" s="2">
        <f t="shared" si="37"/>
        <v>0</v>
      </c>
      <c r="Z88" s="2">
        <f t="shared" si="37"/>
        <v>0</v>
      </c>
      <c r="AA88" s="2">
        <f t="shared" si="37"/>
        <v>0</v>
      </c>
      <c r="AB88" s="2">
        <f t="shared" si="37"/>
        <v>0</v>
      </c>
      <c r="AC88" s="2">
        <f t="shared" si="37"/>
        <v>0</v>
      </c>
      <c r="AD88" s="2">
        <f t="shared" si="37"/>
        <v>0</v>
      </c>
      <c r="AE88" s="2">
        <f t="shared" si="37"/>
        <v>0</v>
      </c>
      <c r="AF88" s="2">
        <f t="shared" si="37"/>
        <v>0</v>
      </c>
      <c r="AG88" s="2">
        <f t="shared" si="37"/>
        <v>0</v>
      </c>
      <c r="AH88" s="2">
        <f t="shared" si="37"/>
        <v>0</v>
      </c>
      <c r="AI88" s="2">
        <f t="shared" si="37"/>
        <v>0</v>
      </c>
      <c r="AJ88" s="2">
        <f t="shared" si="37"/>
        <v>0</v>
      </c>
      <c r="AK88" s="2">
        <f t="shared" si="37"/>
        <v>0</v>
      </c>
      <c r="AL88" s="2">
        <f t="shared" si="37"/>
        <v>0</v>
      </c>
      <c r="AM88" s="2">
        <f t="shared" si="37"/>
        <v>0</v>
      </c>
      <c r="AN88" s="2">
        <f t="shared" si="37"/>
        <v>0</v>
      </c>
      <c r="AO88" s="2">
        <f t="shared" si="37"/>
        <v>0</v>
      </c>
      <c r="AP88" s="2">
        <f t="shared" si="37"/>
        <v>0</v>
      </c>
      <c r="AQ88" s="2">
        <f t="shared" si="37"/>
        <v>0</v>
      </c>
      <c r="AR88" s="2">
        <f t="shared" si="37"/>
        <v>0</v>
      </c>
      <c r="AS88" s="2">
        <f t="shared" si="37"/>
        <v>0</v>
      </c>
      <c r="AT88" s="2">
        <f t="shared" si="37"/>
        <v>0</v>
      </c>
      <c r="AU88" s="2">
        <f t="shared" si="37"/>
        <v>0</v>
      </c>
      <c r="AV88" s="2">
        <f t="shared" si="37"/>
        <v>0</v>
      </c>
      <c r="AW88" s="2">
        <f t="shared" si="37"/>
        <v>0</v>
      </c>
      <c r="AX88" s="2">
        <f t="shared" si="37"/>
        <v>0</v>
      </c>
      <c r="AY88" s="2">
        <f t="shared" si="37"/>
        <v>0</v>
      </c>
      <c r="AZ88" s="2">
        <f>SUM(B88:AY88)</f>
        <v>0</v>
      </c>
      <c r="BA88" s="2">
        <f>BA67</f>
        <v>0</v>
      </c>
      <c r="BB88" s="2" t="e">
        <f>AZ88/BA88</f>
        <v>#DIV/0!</v>
      </c>
      <c r="BC88" s="2" t="str">
        <f t="shared" si="5"/>
        <v>-</v>
      </c>
      <c r="BF88" s="132"/>
    </row>
    <row r="89" spans="1:65" x14ac:dyDescent="0.15">
      <c r="A89" s="2" t="str">
        <f>A75</f>
        <v>-</v>
      </c>
      <c r="B89" s="2">
        <f>IF(COUNTIF(B3,$A$68),B58,0)</f>
        <v>0</v>
      </c>
      <c r="C89" s="2">
        <f t="shared" ref="C89:AY89" si="38">IF(COUNTIF(C3,$A$68),C58,0)</f>
        <v>0</v>
      </c>
      <c r="D89" s="2">
        <f t="shared" si="38"/>
        <v>0</v>
      </c>
      <c r="E89" s="2">
        <f t="shared" si="38"/>
        <v>0</v>
      </c>
      <c r="F89" s="2">
        <f t="shared" si="38"/>
        <v>0</v>
      </c>
      <c r="G89" s="2">
        <f t="shared" si="38"/>
        <v>0</v>
      </c>
      <c r="H89" s="2">
        <f t="shared" si="38"/>
        <v>0</v>
      </c>
      <c r="I89" s="2">
        <f t="shared" si="38"/>
        <v>0</v>
      </c>
      <c r="J89" s="2">
        <f t="shared" si="38"/>
        <v>0</v>
      </c>
      <c r="K89" s="2">
        <f t="shared" si="38"/>
        <v>0</v>
      </c>
      <c r="L89" s="2">
        <f t="shared" si="38"/>
        <v>0</v>
      </c>
      <c r="M89" s="2">
        <f t="shared" si="38"/>
        <v>0</v>
      </c>
      <c r="N89" s="2">
        <f t="shared" si="38"/>
        <v>0</v>
      </c>
      <c r="O89" s="2">
        <f t="shared" si="38"/>
        <v>0</v>
      </c>
      <c r="P89" s="2">
        <f t="shared" si="38"/>
        <v>0</v>
      </c>
      <c r="Q89" s="2">
        <f t="shared" si="38"/>
        <v>0</v>
      </c>
      <c r="R89" s="2">
        <f t="shared" si="38"/>
        <v>0</v>
      </c>
      <c r="S89" s="2">
        <f t="shared" si="38"/>
        <v>0</v>
      </c>
      <c r="T89" s="2">
        <f t="shared" si="38"/>
        <v>0</v>
      </c>
      <c r="U89" s="2">
        <f t="shared" si="38"/>
        <v>0</v>
      </c>
      <c r="V89" s="2">
        <f t="shared" si="38"/>
        <v>0</v>
      </c>
      <c r="W89" s="2">
        <f t="shared" si="38"/>
        <v>0</v>
      </c>
      <c r="X89" s="2">
        <f t="shared" si="38"/>
        <v>0</v>
      </c>
      <c r="Y89" s="2">
        <f t="shared" si="38"/>
        <v>0</v>
      </c>
      <c r="Z89" s="2">
        <f t="shared" si="38"/>
        <v>0</v>
      </c>
      <c r="AA89" s="2">
        <f t="shared" si="38"/>
        <v>0</v>
      </c>
      <c r="AB89" s="2">
        <f t="shared" si="38"/>
        <v>0</v>
      </c>
      <c r="AC89" s="2">
        <f t="shared" si="38"/>
        <v>0</v>
      </c>
      <c r="AD89" s="2">
        <f t="shared" si="38"/>
        <v>0</v>
      </c>
      <c r="AE89" s="2">
        <f t="shared" si="38"/>
        <v>0</v>
      </c>
      <c r="AF89" s="2">
        <f t="shared" si="38"/>
        <v>0</v>
      </c>
      <c r="AG89" s="2">
        <f t="shared" si="38"/>
        <v>0</v>
      </c>
      <c r="AH89" s="2">
        <f t="shared" si="38"/>
        <v>0</v>
      </c>
      <c r="AI89" s="2">
        <f t="shared" si="38"/>
        <v>0</v>
      </c>
      <c r="AJ89" s="2">
        <f t="shared" si="38"/>
        <v>0</v>
      </c>
      <c r="AK89" s="2">
        <f t="shared" si="38"/>
        <v>0</v>
      </c>
      <c r="AL89" s="2">
        <f t="shared" si="38"/>
        <v>0</v>
      </c>
      <c r="AM89" s="2">
        <f t="shared" si="38"/>
        <v>0</v>
      </c>
      <c r="AN89" s="2">
        <f t="shared" si="38"/>
        <v>0</v>
      </c>
      <c r="AO89" s="2">
        <f t="shared" si="38"/>
        <v>0</v>
      </c>
      <c r="AP89" s="2">
        <f t="shared" si="38"/>
        <v>0</v>
      </c>
      <c r="AQ89" s="2">
        <f t="shared" si="38"/>
        <v>0</v>
      </c>
      <c r="AR89" s="2">
        <f t="shared" si="38"/>
        <v>0</v>
      </c>
      <c r="AS89" s="2">
        <f t="shared" si="38"/>
        <v>0</v>
      </c>
      <c r="AT89" s="2">
        <f t="shared" si="38"/>
        <v>0</v>
      </c>
      <c r="AU89" s="2">
        <f t="shared" si="38"/>
        <v>0</v>
      </c>
      <c r="AV89" s="2">
        <f t="shared" si="38"/>
        <v>0</v>
      </c>
      <c r="AW89" s="2">
        <f t="shared" si="38"/>
        <v>0</v>
      </c>
      <c r="AX89" s="2">
        <f t="shared" si="38"/>
        <v>0</v>
      </c>
      <c r="AY89" s="2">
        <f t="shared" si="38"/>
        <v>0</v>
      </c>
      <c r="AZ89" s="2">
        <f>SUM(B89:AY89)</f>
        <v>0</v>
      </c>
      <c r="BA89" s="2">
        <f>BA68</f>
        <v>0</v>
      </c>
      <c r="BB89" s="2" t="e">
        <f>AZ89/BA89</f>
        <v>#DIV/0!</v>
      </c>
      <c r="BC89" s="2" t="str">
        <f t="shared" si="5"/>
        <v>-</v>
      </c>
    </row>
    <row r="91" spans="1:65" x14ac:dyDescent="0.15">
      <c r="A91" s="2" t="s">
        <v>216</v>
      </c>
      <c r="B91" s="201" t="str">
        <f>理科!E9</f>
        <v>思･判･表</v>
      </c>
      <c r="C91" s="201" t="str">
        <f>理科!F9</f>
        <v>思･判･表</v>
      </c>
      <c r="D91" s="201" t="str">
        <f>理科!G9</f>
        <v xml:space="preserve"> 知・技</v>
      </c>
      <c r="E91" s="201" t="str">
        <f>理科!H9</f>
        <v>思･判･表</v>
      </c>
      <c r="F91" s="201" t="str">
        <f>理科!I9</f>
        <v>思･判･表</v>
      </c>
      <c r="G91" s="201" t="str">
        <f>理科!J9</f>
        <v>知・技</v>
      </c>
      <c r="H91" s="201" t="str">
        <f>理科!K9</f>
        <v>知・技</v>
      </c>
      <c r="I91" s="201" t="str">
        <f>理科!L9</f>
        <v>思･判･表</v>
      </c>
      <c r="J91" s="201" t="str">
        <f>理科!M9</f>
        <v>思･判･表</v>
      </c>
      <c r="K91" s="201" t="str">
        <f>理科!N9</f>
        <v>知・技</v>
      </c>
      <c r="L91" s="201" t="str">
        <f>理科!O9</f>
        <v>思･判･表</v>
      </c>
      <c r="M91" s="201" t="str">
        <f>理科!P9</f>
        <v>知・技</v>
      </c>
      <c r="N91" s="201" t="str">
        <f>理科!Q9</f>
        <v>思･判･表</v>
      </c>
      <c r="O91" s="201" t="str">
        <f>理科!R9</f>
        <v>思･判･表</v>
      </c>
      <c r="P91" s="201" t="str">
        <f>理科!S9</f>
        <v>思･判･表</v>
      </c>
      <c r="Q91" s="201" t="str">
        <f>理科!T9</f>
        <v>知・技</v>
      </c>
      <c r="R91" s="201" t="str">
        <f>理科!U9</f>
        <v>思･判･表</v>
      </c>
      <c r="S91" s="201" t="str">
        <f>理科!V9</f>
        <v>知・技</v>
      </c>
      <c r="T91" s="201" t="str">
        <f>理科!W9</f>
        <v>知・技</v>
      </c>
      <c r="U91" s="201" t="str">
        <f>理科!X9</f>
        <v>思･判･表</v>
      </c>
      <c r="V91" s="201" t="str">
        <f>理科!Y9</f>
        <v>思･判･表</v>
      </c>
      <c r="W91" s="201" t="str">
        <f>理科!Z9</f>
        <v>思･判･表</v>
      </c>
      <c r="X91" s="201" t="str">
        <f>理科!AA9</f>
        <v>知・技</v>
      </c>
      <c r="Y91" s="201" t="str">
        <f>理科!AB9</f>
        <v>思･判･表</v>
      </c>
      <c r="Z91" s="201" t="str">
        <f>理科!AC9</f>
        <v>思･判･表</v>
      </c>
    </row>
    <row r="94" spans="1:65" x14ac:dyDescent="0.15">
      <c r="BE94" s="136"/>
      <c r="BF94" s="190"/>
      <c r="BG94" s="190"/>
      <c r="BH94" s="210"/>
      <c r="BJ94" s="2"/>
      <c r="BK94" s="2"/>
      <c r="BL94" s="2"/>
      <c r="BM94" s="2"/>
    </row>
    <row r="95" spans="1:65" x14ac:dyDescent="0.15">
      <c r="BE95" s="136"/>
      <c r="BF95" s="190"/>
      <c r="BG95" s="190"/>
      <c r="BH95" s="210"/>
      <c r="BJ95" s="2"/>
      <c r="BK95" s="2"/>
      <c r="BL95" s="2"/>
      <c r="BM95" s="2"/>
    </row>
    <row r="96" spans="1:65" x14ac:dyDescent="0.15">
      <c r="BE96" s="136"/>
      <c r="BF96" s="190"/>
      <c r="BG96" s="190"/>
      <c r="BH96" s="210"/>
      <c r="BJ96" s="2"/>
      <c r="BK96" s="2"/>
      <c r="BL96" s="2"/>
      <c r="BM96" s="2"/>
    </row>
    <row r="97" spans="57:65" x14ac:dyDescent="0.15">
      <c r="BE97" s="136"/>
      <c r="BF97" s="190"/>
      <c r="BG97" s="190"/>
      <c r="BH97" s="210"/>
      <c r="BJ97" s="2"/>
      <c r="BK97" s="2"/>
      <c r="BL97" s="2"/>
      <c r="BM97" s="2"/>
    </row>
    <row r="98" spans="57:65" x14ac:dyDescent="0.15">
      <c r="BE98" s="136"/>
      <c r="BF98" s="190"/>
      <c r="BG98" s="190"/>
      <c r="BH98" s="210"/>
      <c r="BJ98" s="2"/>
      <c r="BK98" s="2"/>
      <c r="BL98" s="2"/>
      <c r="BM98" s="2"/>
    </row>
    <row r="99" spans="57:65" x14ac:dyDescent="0.15">
      <c r="BE99" s="136"/>
      <c r="BF99" s="190"/>
      <c r="BG99" s="190"/>
      <c r="BH99" s="210"/>
      <c r="BJ99" s="2"/>
      <c r="BK99" s="2"/>
      <c r="BL99" s="2"/>
      <c r="BM99" s="2"/>
    </row>
    <row r="100" spans="57:65" x14ac:dyDescent="0.15">
      <c r="BE100" s="136"/>
      <c r="BF100" s="190"/>
      <c r="BG100" s="190"/>
      <c r="BH100" s="210"/>
      <c r="BJ100" s="2"/>
      <c r="BK100" s="2"/>
      <c r="BL100" s="2"/>
      <c r="BM100" s="2"/>
    </row>
    <row r="101" spans="57:65" x14ac:dyDescent="0.15">
      <c r="BE101" s="136"/>
      <c r="BF101" s="190"/>
      <c r="BG101" s="190"/>
      <c r="BH101" s="210"/>
      <c r="BJ101" s="2"/>
      <c r="BK101" s="2"/>
      <c r="BL101" s="2"/>
      <c r="BM101" s="2"/>
    </row>
    <row r="102" spans="57:65" x14ac:dyDescent="0.15">
      <c r="BE102" s="136"/>
      <c r="BF102" s="190"/>
      <c r="BG102" s="190"/>
      <c r="BH102" s="210"/>
      <c r="BJ102" s="2"/>
      <c r="BK102" s="2"/>
      <c r="BL102" s="2"/>
      <c r="BM102" s="2"/>
    </row>
    <row r="103" spans="57:65" x14ac:dyDescent="0.15">
      <c r="BE103" s="136"/>
      <c r="BF103" s="190"/>
      <c r="BG103" s="190"/>
      <c r="BH103" s="210"/>
      <c r="BJ103" s="2"/>
      <c r="BK103" s="2"/>
      <c r="BL103" s="2"/>
      <c r="BM103" s="2"/>
    </row>
    <row r="104" spans="57:65" x14ac:dyDescent="0.15">
      <c r="BE104" s="136"/>
      <c r="BF104" s="190"/>
      <c r="BG104" s="190"/>
      <c r="BH104" s="210"/>
      <c r="BJ104" s="2"/>
      <c r="BK104" s="2"/>
      <c r="BL104" s="2"/>
      <c r="BM104" s="2"/>
    </row>
    <row r="105" spans="57:65" x14ac:dyDescent="0.15">
      <c r="BE105" s="136"/>
      <c r="BF105" s="190"/>
      <c r="BG105" s="190"/>
      <c r="BH105" s="210"/>
      <c r="BJ105" s="2"/>
      <c r="BK105" s="2"/>
      <c r="BL105" s="2"/>
      <c r="BM105" s="2"/>
    </row>
    <row r="106" spans="57:65" x14ac:dyDescent="0.15">
      <c r="BE106" s="136"/>
      <c r="BF106" s="190"/>
      <c r="BG106" s="190"/>
      <c r="BH106" s="210"/>
      <c r="BJ106" s="2"/>
      <c r="BK106" s="2"/>
      <c r="BL106" s="2"/>
      <c r="BM106" s="2"/>
    </row>
    <row r="107" spans="57:65" x14ac:dyDescent="0.15">
      <c r="BE107" s="136"/>
      <c r="BF107" s="190"/>
      <c r="BG107" s="190"/>
      <c r="BH107" s="210"/>
      <c r="BJ107" s="2"/>
      <c r="BK107" s="2"/>
      <c r="BL107" s="2"/>
      <c r="BM107" s="2"/>
    </row>
    <row r="108" spans="57:65" x14ac:dyDescent="0.15">
      <c r="BE108" s="136"/>
      <c r="BF108" s="190"/>
      <c r="BG108" s="190"/>
      <c r="BH108" s="210"/>
      <c r="BJ108" s="2"/>
      <c r="BK108" s="2"/>
      <c r="BL108" s="2"/>
      <c r="BM108" s="2"/>
    </row>
    <row r="109" spans="57:65" x14ac:dyDescent="0.15">
      <c r="BE109" s="136"/>
      <c r="BF109" s="190"/>
      <c r="BG109" s="190"/>
      <c r="BH109" s="210"/>
      <c r="BJ109" s="2"/>
      <c r="BK109" s="2"/>
      <c r="BL109" s="2"/>
      <c r="BM109" s="2"/>
    </row>
    <row r="110" spans="57:65" x14ac:dyDescent="0.15">
      <c r="BE110" s="136"/>
      <c r="BF110" s="190"/>
      <c r="BG110" s="190"/>
      <c r="BH110" s="210"/>
      <c r="BJ110" s="2"/>
      <c r="BK110" s="2"/>
      <c r="BL110" s="2"/>
      <c r="BM110" s="2"/>
    </row>
    <row r="111" spans="57:65" x14ac:dyDescent="0.15">
      <c r="BE111" s="136"/>
      <c r="BF111" s="190"/>
      <c r="BG111" s="190"/>
      <c r="BH111" s="210"/>
      <c r="BJ111" s="2"/>
      <c r="BK111" s="2"/>
      <c r="BL111" s="2"/>
      <c r="BM111" s="2"/>
    </row>
    <row r="112" spans="57:65" x14ac:dyDescent="0.15">
      <c r="BE112" s="136"/>
      <c r="BF112" s="190"/>
      <c r="BG112" s="190"/>
      <c r="BH112" s="210"/>
      <c r="BJ112" s="2"/>
      <c r="BK112" s="2"/>
      <c r="BL112" s="2"/>
      <c r="BM112" s="2"/>
    </row>
    <row r="113" spans="57:65" x14ac:dyDescent="0.15">
      <c r="BE113" s="136"/>
      <c r="BF113" s="190"/>
      <c r="BG113" s="190"/>
      <c r="BH113" s="210"/>
      <c r="BJ113" s="2"/>
      <c r="BK113" s="2"/>
      <c r="BL113" s="2"/>
      <c r="BM113" s="2"/>
    </row>
    <row r="114" spans="57:65" x14ac:dyDescent="0.15">
      <c r="BE114" s="136"/>
      <c r="BF114" s="190"/>
      <c r="BG114" s="190"/>
      <c r="BH114" s="210"/>
      <c r="BJ114" s="2"/>
      <c r="BK114" s="2"/>
      <c r="BL114" s="2"/>
      <c r="BM114" s="2"/>
    </row>
    <row r="115" spans="57:65" x14ac:dyDescent="0.15">
      <c r="BE115" s="136"/>
      <c r="BF115" s="190"/>
      <c r="BG115" s="190"/>
      <c r="BH115" s="210"/>
      <c r="BJ115" s="2"/>
      <c r="BK115" s="2"/>
      <c r="BL115" s="2"/>
      <c r="BM115" s="2"/>
    </row>
    <row r="116" spans="57:65" x14ac:dyDescent="0.15">
      <c r="BE116" s="136"/>
      <c r="BF116" s="190"/>
      <c r="BG116" s="190"/>
      <c r="BH116" s="210"/>
      <c r="BJ116" s="2"/>
      <c r="BK116" s="2"/>
      <c r="BL116" s="2"/>
      <c r="BM116" s="2"/>
    </row>
    <row r="117" spans="57:65" x14ac:dyDescent="0.15">
      <c r="BE117" s="136"/>
      <c r="BF117" s="190"/>
      <c r="BG117" s="190"/>
      <c r="BH117" s="210"/>
      <c r="BJ117" s="2"/>
      <c r="BK117" s="2"/>
      <c r="BL117" s="2"/>
      <c r="BM117" s="2"/>
    </row>
    <row r="118" spans="57:65" x14ac:dyDescent="0.15">
      <c r="BE118" s="136"/>
      <c r="BF118" s="190"/>
      <c r="BG118" s="190"/>
      <c r="BH118" s="210"/>
      <c r="BJ118" s="2"/>
      <c r="BK118" s="2"/>
      <c r="BL118" s="2"/>
      <c r="BM118" s="2"/>
    </row>
    <row r="119" spans="57:65" x14ac:dyDescent="0.15">
      <c r="BE119" s="136"/>
      <c r="BF119" s="190"/>
      <c r="BG119" s="190"/>
      <c r="BH119" s="210"/>
      <c r="BJ119" s="2"/>
      <c r="BK119" s="2"/>
      <c r="BL119" s="2"/>
      <c r="BM119" s="2"/>
    </row>
  </sheetData>
  <protectedRanges>
    <protectedRange sqref="BJ4:BK53" name="範囲1_1"/>
    <protectedRange sqref="BL4:BL53" name="範囲1_1_1"/>
    <protectedRange sqref="BI4:BI53" name="範囲1_1_1_1_1"/>
  </protectedRanges>
  <mergeCells count="9">
    <mergeCell ref="BM2:BM3"/>
    <mergeCell ref="BJ2:BJ3"/>
    <mergeCell ref="BK2:BK3"/>
    <mergeCell ref="G1:K1"/>
    <mergeCell ref="L1:N1"/>
    <mergeCell ref="BC2:BD2"/>
    <mergeCell ref="BF2:BG2"/>
    <mergeCell ref="BL2:BL3"/>
    <mergeCell ref="BI2:BI3"/>
  </mergeCells>
  <phoneticPr fontId="3"/>
  <printOptions horizontalCentered="1" verticalCentered="1" gridLines="1"/>
  <pageMargins left="0" right="0" top="0.59055118110236227" bottom="0" header="0.51181102362204722" footer="0.51181102362204722"/>
  <pageSetup paperSize="9" scale="51" orientation="portrait" r:id="rId1"/>
  <headerFooter alignWithMargins="0">
    <oddHeader>&amp;L&amp;24&amp;F　&amp;A&amp;R&amp;D</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pageSetUpPr fitToPage="1"/>
  </sheetPr>
  <dimension ref="A1:BG55"/>
  <sheetViews>
    <sheetView zoomScale="80" zoomScaleNormal="80" workbookViewId="0"/>
  </sheetViews>
  <sheetFormatPr defaultColWidth="9" defaultRowHeight="13.5" x14ac:dyDescent="0.15"/>
  <cols>
    <col min="1" max="1" width="14.375" style="71" customWidth="1"/>
    <col min="2" max="5" width="10.125" style="71" customWidth="1"/>
    <col min="6" max="6" width="1.375" style="71" customWidth="1"/>
    <col min="7" max="7" width="2.875" style="71" customWidth="1"/>
    <col min="8" max="8" width="8.125" style="71" customWidth="1"/>
    <col min="9" max="58" width="3.125" style="71" customWidth="1"/>
    <col min="59" max="16384" width="9" style="71"/>
  </cols>
  <sheetData>
    <row r="1" spans="1:59" ht="17.25" customHeight="1" thickTop="1" thickBot="1" x14ac:dyDescent="0.2">
      <c r="A1" s="70" t="s">
        <v>0</v>
      </c>
      <c r="B1" s="956">
        <f>国語!L1</f>
        <v>0</v>
      </c>
      <c r="C1" s="957"/>
    </row>
    <row r="2" spans="1:59" ht="17.25" customHeight="1" thickTop="1" thickBot="1" x14ac:dyDescent="0.2"/>
    <row r="3" spans="1:59" ht="17.25" customHeight="1" thickTop="1" x14ac:dyDescent="0.15">
      <c r="A3" s="954" t="s">
        <v>124</v>
      </c>
      <c r="B3" s="958">
        <f>国語!BG30</f>
        <v>0</v>
      </c>
      <c r="D3" s="72" t="s">
        <v>125</v>
      </c>
      <c r="E3" s="972">
        <f>国語!BG28</f>
        <v>0</v>
      </c>
      <c r="F3" s="973"/>
      <c r="G3" s="974"/>
    </row>
    <row r="4" spans="1:59" ht="17.25" customHeight="1" thickBot="1" x14ac:dyDescent="0.2">
      <c r="A4" s="955"/>
      <c r="B4" s="959"/>
      <c r="D4" s="73" t="s">
        <v>126</v>
      </c>
      <c r="E4" s="965">
        <f>国語!BG29</f>
        <v>0</v>
      </c>
      <c r="F4" s="966"/>
      <c r="G4" s="967"/>
    </row>
    <row r="5" spans="1:59" ht="17.25" customHeight="1" thickTop="1" thickBot="1" x14ac:dyDescent="0.2">
      <c r="B5" s="74"/>
      <c r="D5" s="75" t="s">
        <v>124</v>
      </c>
      <c r="E5" s="968">
        <f>国語!BG30</f>
        <v>0</v>
      </c>
      <c r="F5" s="969"/>
      <c r="G5" s="970"/>
    </row>
    <row r="6" spans="1:59" ht="17.25" customHeight="1" thickTop="1" x14ac:dyDescent="0.15"/>
    <row r="7" spans="1:59" ht="17.25" customHeight="1" x14ac:dyDescent="0.15">
      <c r="A7" s="71" t="s">
        <v>127</v>
      </c>
      <c r="G7" s="71" t="s">
        <v>128</v>
      </c>
    </row>
    <row r="8" spans="1:59" ht="17.25" customHeight="1" thickBot="1" x14ac:dyDescent="0.2"/>
    <row r="9" spans="1:59" ht="19.5" customHeight="1" thickTop="1" thickBot="1" x14ac:dyDescent="0.2">
      <c r="A9" s="76"/>
      <c r="B9" s="77" t="s">
        <v>129</v>
      </c>
      <c r="C9" s="78" t="s">
        <v>130</v>
      </c>
      <c r="D9" s="78" t="s">
        <v>131</v>
      </c>
      <c r="E9" s="79" t="s">
        <v>132</v>
      </c>
      <c r="G9" s="975" t="s">
        <v>133</v>
      </c>
      <c r="H9" s="80" t="s">
        <v>148</v>
      </c>
      <c r="I9" s="81">
        <v>1</v>
      </c>
      <c r="J9" s="82">
        <v>2</v>
      </c>
      <c r="K9" s="82">
        <v>3</v>
      </c>
      <c r="L9" s="82">
        <v>4</v>
      </c>
      <c r="M9" s="82">
        <v>5</v>
      </c>
      <c r="N9" s="82">
        <v>6</v>
      </c>
      <c r="O9" s="82">
        <v>7</v>
      </c>
      <c r="P9" s="82">
        <v>8</v>
      </c>
      <c r="Q9" s="82">
        <v>9</v>
      </c>
      <c r="R9" s="82">
        <v>10</v>
      </c>
      <c r="S9" s="82">
        <v>11</v>
      </c>
      <c r="T9" s="82">
        <v>12</v>
      </c>
      <c r="U9" s="82">
        <v>13</v>
      </c>
      <c r="V9" s="82">
        <v>14</v>
      </c>
      <c r="W9" s="82">
        <v>15</v>
      </c>
      <c r="X9" s="82">
        <v>16</v>
      </c>
      <c r="Y9" s="82">
        <v>17</v>
      </c>
      <c r="Z9" s="82">
        <v>18</v>
      </c>
      <c r="AA9" s="82">
        <v>19</v>
      </c>
      <c r="AB9" s="82">
        <v>20</v>
      </c>
      <c r="AC9" s="82">
        <v>21</v>
      </c>
      <c r="AD9" s="82">
        <v>22</v>
      </c>
      <c r="AE9" s="82">
        <v>23</v>
      </c>
      <c r="AF9" s="82">
        <v>24</v>
      </c>
      <c r="AG9" s="82">
        <v>25</v>
      </c>
      <c r="AH9" s="82">
        <v>26</v>
      </c>
      <c r="AI9" s="82">
        <v>27</v>
      </c>
      <c r="AJ9" s="82">
        <v>28</v>
      </c>
      <c r="AK9" s="82">
        <v>29</v>
      </c>
      <c r="AL9" s="82">
        <v>30</v>
      </c>
      <c r="AM9" s="82">
        <v>31</v>
      </c>
      <c r="AN9" s="82">
        <v>32</v>
      </c>
      <c r="AO9" s="82">
        <v>33</v>
      </c>
      <c r="AP9" s="82">
        <v>34</v>
      </c>
      <c r="AQ9" s="82">
        <v>35</v>
      </c>
      <c r="AR9" s="82">
        <v>36</v>
      </c>
      <c r="AS9" s="82">
        <v>37</v>
      </c>
      <c r="AT9" s="82">
        <v>38</v>
      </c>
      <c r="AU9" s="82">
        <v>39</v>
      </c>
      <c r="AV9" s="82">
        <v>40</v>
      </c>
      <c r="AW9" s="82">
        <v>41</v>
      </c>
      <c r="AX9" s="82">
        <v>42</v>
      </c>
      <c r="AY9" s="82">
        <v>43</v>
      </c>
      <c r="AZ9" s="82">
        <v>44</v>
      </c>
      <c r="BA9" s="82">
        <v>45</v>
      </c>
      <c r="BB9" s="82">
        <v>46</v>
      </c>
      <c r="BC9" s="82">
        <v>47</v>
      </c>
      <c r="BD9" s="82">
        <v>48</v>
      </c>
      <c r="BE9" s="82">
        <v>49</v>
      </c>
      <c r="BF9" s="82">
        <v>50</v>
      </c>
      <c r="BG9" s="83" t="s">
        <v>134</v>
      </c>
    </row>
    <row r="10" spans="1:59" ht="19.5" customHeight="1" x14ac:dyDescent="0.2">
      <c r="A10" s="84">
        <v>100</v>
      </c>
      <c r="B10" s="85">
        <f>国語!BG9</f>
        <v>0</v>
      </c>
      <c r="C10" s="106">
        <f>社会!BG9</f>
        <v>0</v>
      </c>
      <c r="D10" s="106">
        <f>算数!BG9</f>
        <v>0</v>
      </c>
      <c r="E10" s="107">
        <f>理科!BG9</f>
        <v>0</v>
      </c>
      <c r="G10" s="963"/>
      <c r="H10" s="88" t="s">
        <v>135</v>
      </c>
      <c r="I10" s="89">
        <f>国語!E58</f>
        <v>0</v>
      </c>
      <c r="J10" s="89">
        <f>国語!F58</f>
        <v>0</v>
      </c>
      <c r="K10" s="89">
        <f>国語!G58</f>
        <v>0</v>
      </c>
      <c r="L10" s="89">
        <f>国語!H58</f>
        <v>0</v>
      </c>
      <c r="M10" s="89">
        <f>国語!I58</f>
        <v>0</v>
      </c>
      <c r="N10" s="89">
        <f>国語!J58</f>
        <v>0</v>
      </c>
      <c r="O10" s="89">
        <f>国語!K58</f>
        <v>0</v>
      </c>
      <c r="P10" s="89">
        <f>国語!L58</f>
        <v>0</v>
      </c>
      <c r="Q10" s="89">
        <f>国語!M58</f>
        <v>0</v>
      </c>
      <c r="R10" s="89">
        <f>国語!N58</f>
        <v>0</v>
      </c>
      <c r="S10" s="89">
        <f>国語!O58</f>
        <v>0</v>
      </c>
      <c r="T10" s="89">
        <f>国語!P58</f>
        <v>0</v>
      </c>
      <c r="U10" s="89">
        <f>国語!Q58</f>
        <v>0</v>
      </c>
      <c r="V10" s="89">
        <f>国語!R58</f>
        <v>0</v>
      </c>
      <c r="W10" s="89">
        <f>国語!S58</f>
        <v>0</v>
      </c>
      <c r="X10" s="89">
        <f>国語!T58</f>
        <v>0</v>
      </c>
      <c r="Y10" s="89">
        <f>国語!U58</f>
        <v>0</v>
      </c>
      <c r="Z10" s="89">
        <f>国語!V58</f>
        <v>0</v>
      </c>
      <c r="AA10" s="89">
        <f>国語!W58</f>
        <v>0</v>
      </c>
      <c r="AB10" s="89">
        <f>国語!X58</f>
        <v>0</v>
      </c>
      <c r="AC10" s="89">
        <f>国語!Y58</f>
        <v>0</v>
      </c>
      <c r="AD10" s="89">
        <f>国語!Z58</f>
        <v>0</v>
      </c>
      <c r="AE10" s="89">
        <f>国語!AA58</f>
        <v>0</v>
      </c>
      <c r="AF10" s="89">
        <f>国語!AB58</f>
        <v>0</v>
      </c>
      <c r="AG10" s="89">
        <f>国語!AC58</f>
        <v>0</v>
      </c>
      <c r="AH10" s="89">
        <f>国語!AD58</f>
        <v>0</v>
      </c>
      <c r="AI10" s="89">
        <f>国語!AE58</f>
        <v>0</v>
      </c>
      <c r="AJ10" s="89">
        <f>国語!AF58</f>
        <v>0</v>
      </c>
      <c r="AK10" s="89">
        <f>国語!AG58</f>
        <v>0</v>
      </c>
      <c r="AL10" s="89">
        <f>国語!AH58</f>
        <v>0</v>
      </c>
      <c r="AM10" s="89">
        <f>国語!AI58</f>
        <v>0</v>
      </c>
      <c r="AN10" s="89">
        <f>国語!AJ58</f>
        <v>0</v>
      </c>
      <c r="AO10" s="89">
        <f>国語!AK58</f>
        <v>0</v>
      </c>
      <c r="AP10" s="89">
        <f>国語!AL58</f>
        <v>0</v>
      </c>
      <c r="AQ10" s="89">
        <f>国語!AM58</f>
        <v>0</v>
      </c>
      <c r="AR10" s="89">
        <f>国語!AN58</f>
        <v>0</v>
      </c>
      <c r="AS10" s="89">
        <f>国語!AO58</f>
        <v>0</v>
      </c>
      <c r="AT10" s="89">
        <f>国語!AP58</f>
        <v>0</v>
      </c>
      <c r="AU10" s="89">
        <f>国語!AQ58</f>
        <v>0</v>
      </c>
      <c r="AV10" s="89">
        <f>国語!AR58</f>
        <v>0</v>
      </c>
      <c r="AW10" s="89">
        <f>国語!AS58</f>
        <v>0</v>
      </c>
      <c r="AX10" s="89">
        <f>国語!AT58</f>
        <v>0</v>
      </c>
      <c r="AY10" s="89">
        <f>国語!AU58</f>
        <v>0</v>
      </c>
      <c r="AZ10" s="89">
        <f>国語!AV58</f>
        <v>0</v>
      </c>
      <c r="BA10" s="89">
        <f>国語!AW58</f>
        <v>0</v>
      </c>
      <c r="BB10" s="89">
        <f>国語!AX58</f>
        <v>0</v>
      </c>
      <c r="BC10" s="89">
        <f>国語!AY58</f>
        <v>0</v>
      </c>
      <c r="BD10" s="89">
        <f>国語!AZ58</f>
        <v>0</v>
      </c>
      <c r="BE10" s="89">
        <f>国語!BA58</f>
        <v>0</v>
      </c>
      <c r="BF10" s="89">
        <f>国語!BB58</f>
        <v>0</v>
      </c>
      <c r="BG10" s="960">
        <f>B22</f>
        <v>0</v>
      </c>
    </row>
    <row r="11" spans="1:59" ht="19.5" customHeight="1" x14ac:dyDescent="0.2">
      <c r="A11" s="90" t="s">
        <v>149</v>
      </c>
      <c r="B11" s="111">
        <f>国語!BG10</f>
        <v>0</v>
      </c>
      <c r="C11" s="91">
        <f>社会!BG10</f>
        <v>0</v>
      </c>
      <c r="D11" s="91">
        <f>算数!BG10</f>
        <v>0</v>
      </c>
      <c r="E11" s="92">
        <f>理科!BG10</f>
        <v>0</v>
      </c>
      <c r="G11" s="963"/>
      <c r="H11" s="88" t="s">
        <v>136</v>
      </c>
      <c r="I11" s="89">
        <f>国語!E59</f>
        <v>0</v>
      </c>
      <c r="J11" s="89">
        <f>国語!F59</f>
        <v>0</v>
      </c>
      <c r="K11" s="89">
        <f>国語!G59</f>
        <v>0</v>
      </c>
      <c r="L11" s="89">
        <f>国語!H59</f>
        <v>0</v>
      </c>
      <c r="M11" s="89">
        <f>国語!I59</f>
        <v>0</v>
      </c>
      <c r="N11" s="89">
        <f>国語!J59</f>
        <v>0</v>
      </c>
      <c r="O11" s="89">
        <f>国語!K59</f>
        <v>0</v>
      </c>
      <c r="P11" s="89">
        <f>国語!L59</f>
        <v>0</v>
      </c>
      <c r="Q11" s="89">
        <f>国語!M59</f>
        <v>0</v>
      </c>
      <c r="R11" s="89">
        <f>国語!N59</f>
        <v>0</v>
      </c>
      <c r="S11" s="89">
        <f>国語!O59</f>
        <v>0</v>
      </c>
      <c r="T11" s="89">
        <f>国語!P59</f>
        <v>0</v>
      </c>
      <c r="U11" s="89">
        <f>国語!Q59</f>
        <v>0</v>
      </c>
      <c r="V11" s="89">
        <f>国語!R59</f>
        <v>0</v>
      </c>
      <c r="W11" s="89">
        <f>国語!S59</f>
        <v>0</v>
      </c>
      <c r="X11" s="89">
        <f>国語!T59</f>
        <v>0</v>
      </c>
      <c r="Y11" s="89">
        <f>国語!U59</f>
        <v>0</v>
      </c>
      <c r="Z11" s="89">
        <f>国語!V59</f>
        <v>0</v>
      </c>
      <c r="AA11" s="89">
        <f>国語!W59</f>
        <v>0</v>
      </c>
      <c r="AB11" s="89">
        <f>国語!X59</f>
        <v>0</v>
      </c>
      <c r="AC11" s="89">
        <f>国語!Y59</f>
        <v>0</v>
      </c>
      <c r="AD11" s="89">
        <f>国語!Z59</f>
        <v>0</v>
      </c>
      <c r="AE11" s="89">
        <f>国語!AA59</f>
        <v>0</v>
      </c>
      <c r="AF11" s="89">
        <f>国語!AB59</f>
        <v>0</v>
      </c>
      <c r="AG11" s="89">
        <f>国語!AC59</f>
        <v>0</v>
      </c>
      <c r="AH11" s="89">
        <f>国語!AD59</f>
        <v>0</v>
      </c>
      <c r="AI11" s="89">
        <f>国語!AE59</f>
        <v>0</v>
      </c>
      <c r="AJ11" s="89">
        <f>国語!AF59</f>
        <v>0</v>
      </c>
      <c r="AK11" s="89">
        <f>国語!AG59</f>
        <v>0</v>
      </c>
      <c r="AL11" s="89">
        <f>国語!AH59</f>
        <v>0</v>
      </c>
      <c r="AM11" s="89">
        <f>国語!AI59</f>
        <v>0</v>
      </c>
      <c r="AN11" s="89">
        <f>国語!AJ59</f>
        <v>0</v>
      </c>
      <c r="AO11" s="89">
        <f>国語!AK59</f>
        <v>0</v>
      </c>
      <c r="AP11" s="89">
        <f>国語!AL59</f>
        <v>0</v>
      </c>
      <c r="AQ11" s="89">
        <f>国語!AM59</f>
        <v>0</v>
      </c>
      <c r="AR11" s="89">
        <f>国語!AN59</f>
        <v>0</v>
      </c>
      <c r="AS11" s="89">
        <f>国語!AO59</f>
        <v>0</v>
      </c>
      <c r="AT11" s="89">
        <f>国語!AP59</f>
        <v>0</v>
      </c>
      <c r="AU11" s="89">
        <f>国語!AQ59</f>
        <v>0</v>
      </c>
      <c r="AV11" s="89">
        <f>国語!AR59</f>
        <v>0</v>
      </c>
      <c r="AW11" s="89">
        <f>国語!AS59</f>
        <v>0</v>
      </c>
      <c r="AX11" s="89">
        <f>国語!AT59</f>
        <v>0</v>
      </c>
      <c r="AY11" s="89">
        <f>国語!AU59</f>
        <v>0</v>
      </c>
      <c r="AZ11" s="89">
        <f>国語!AV59</f>
        <v>0</v>
      </c>
      <c r="BA11" s="89">
        <f>国語!AW59</f>
        <v>0</v>
      </c>
      <c r="BB11" s="89">
        <f>国語!AX59</f>
        <v>0</v>
      </c>
      <c r="BC11" s="89">
        <f>国語!AY59</f>
        <v>0</v>
      </c>
      <c r="BD11" s="89">
        <f>国語!AZ59</f>
        <v>0</v>
      </c>
      <c r="BE11" s="89">
        <f>国語!BA59</f>
        <v>0</v>
      </c>
      <c r="BF11" s="89">
        <f>国語!BB59</f>
        <v>0</v>
      </c>
      <c r="BG11" s="961"/>
    </row>
    <row r="12" spans="1:59" ht="19.5" customHeight="1" thickBot="1" x14ac:dyDescent="0.25">
      <c r="A12" s="90" t="s">
        <v>150</v>
      </c>
      <c r="B12" s="111">
        <f>国語!BG11</f>
        <v>0</v>
      </c>
      <c r="C12" s="91">
        <f>社会!BG11</f>
        <v>0</v>
      </c>
      <c r="D12" s="91">
        <f>算数!BG11</f>
        <v>0</v>
      </c>
      <c r="E12" s="92">
        <f>理科!BG11</f>
        <v>0</v>
      </c>
      <c r="G12" s="964"/>
      <c r="H12" s="93" t="s">
        <v>137</v>
      </c>
      <c r="I12" s="94">
        <f>国語!E60</f>
        <v>0</v>
      </c>
      <c r="J12" s="94">
        <f>国語!F60</f>
        <v>0</v>
      </c>
      <c r="K12" s="94">
        <f>国語!G60</f>
        <v>0</v>
      </c>
      <c r="L12" s="94">
        <f>国語!H60</f>
        <v>0</v>
      </c>
      <c r="M12" s="94">
        <f>国語!I60</f>
        <v>0</v>
      </c>
      <c r="N12" s="94">
        <f>国語!J60</f>
        <v>0</v>
      </c>
      <c r="O12" s="94">
        <f>国語!K60</f>
        <v>0</v>
      </c>
      <c r="P12" s="94">
        <f>国語!L60</f>
        <v>0</v>
      </c>
      <c r="Q12" s="94">
        <f>国語!M60</f>
        <v>0</v>
      </c>
      <c r="R12" s="94">
        <f>国語!N60</f>
        <v>0</v>
      </c>
      <c r="S12" s="94">
        <f>国語!O60</f>
        <v>0</v>
      </c>
      <c r="T12" s="94">
        <f>国語!P60</f>
        <v>0</v>
      </c>
      <c r="U12" s="94">
        <f>国語!Q60</f>
        <v>0</v>
      </c>
      <c r="V12" s="94">
        <f>国語!R60</f>
        <v>0</v>
      </c>
      <c r="W12" s="94">
        <f>国語!S60</f>
        <v>0</v>
      </c>
      <c r="X12" s="94">
        <f>国語!T60</f>
        <v>0</v>
      </c>
      <c r="Y12" s="94">
        <f>国語!U60</f>
        <v>0</v>
      </c>
      <c r="Z12" s="94">
        <f>国語!V60</f>
        <v>0</v>
      </c>
      <c r="AA12" s="94">
        <f>国語!W60</f>
        <v>0</v>
      </c>
      <c r="AB12" s="94">
        <f>国語!X60</f>
        <v>0</v>
      </c>
      <c r="AC12" s="94">
        <f>国語!Y60</f>
        <v>0</v>
      </c>
      <c r="AD12" s="94">
        <f>国語!Z60</f>
        <v>0</v>
      </c>
      <c r="AE12" s="94">
        <f>国語!AA60</f>
        <v>0</v>
      </c>
      <c r="AF12" s="94">
        <f>国語!AB60</f>
        <v>0</v>
      </c>
      <c r="AG12" s="94">
        <f>国語!AC60</f>
        <v>0</v>
      </c>
      <c r="AH12" s="94">
        <f>国語!AD60</f>
        <v>0</v>
      </c>
      <c r="AI12" s="94">
        <f>国語!AE60</f>
        <v>0</v>
      </c>
      <c r="AJ12" s="94">
        <f>国語!AF60</f>
        <v>0</v>
      </c>
      <c r="AK12" s="94">
        <f>国語!AG60</f>
        <v>0</v>
      </c>
      <c r="AL12" s="94">
        <f>国語!AH60</f>
        <v>0</v>
      </c>
      <c r="AM12" s="94">
        <f>国語!AI60</f>
        <v>0</v>
      </c>
      <c r="AN12" s="94">
        <f>国語!AJ60</f>
        <v>0</v>
      </c>
      <c r="AO12" s="94">
        <f>国語!AK60</f>
        <v>0</v>
      </c>
      <c r="AP12" s="94">
        <f>国語!AL60</f>
        <v>0</v>
      </c>
      <c r="AQ12" s="94">
        <f>国語!AM60</f>
        <v>0</v>
      </c>
      <c r="AR12" s="94">
        <f>国語!AN60</f>
        <v>0</v>
      </c>
      <c r="AS12" s="94">
        <f>国語!AO60</f>
        <v>0</v>
      </c>
      <c r="AT12" s="94">
        <f>国語!AP60</f>
        <v>0</v>
      </c>
      <c r="AU12" s="94">
        <f>国語!AQ60</f>
        <v>0</v>
      </c>
      <c r="AV12" s="94">
        <f>国語!AR60</f>
        <v>0</v>
      </c>
      <c r="AW12" s="94">
        <f>国語!AS60</f>
        <v>0</v>
      </c>
      <c r="AX12" s="94">
        <f>国語!AT60</f>
        <v>0</v>
      </c>
      <c r="AY12" s="94">
        <f>国語!AU60</f>
        <v>0</v>
      </c>
      <c r="AZ12" s="94">
        <f>国語!AV60</f>
        <v>0</v>
      </c>
      <c r="BA12" s="94">
        <f>国語!AW60</f>
        <v>0</v>
      </c>
      <c r="BB12" s="94">
        <f>国語!AX60</f>
        <v>0</v>
      </c>
      <c r="BC12" s="94">
        <f>国語!AY60</f>
        <v>0</v>
      </c>
      <c r="BD12" s="94">
        <f>国語!AZ60</f>
        <v>0</v>
      </c>
      <c r="BE12" s="94">
        <f>国語!BA60</f>
        <v>0</v>
      </c>
      <c r="BF12" s="94">
        <f>国語!BB60</f>
        <v>0</v>
      </c>
      <c r="BG12" s="971"/>
    </row>
    <row r="13" spans="1:59" ht="19.5" customHeight="1" x14ac:dyDescent="0.2">
      <c r="A13" s="90" t="s">
        <v>151</v>
      </c>
      <c r="B13" s="111">
        <f>国語!BG12</f>
        <v>0</v>
      </c>
      <c r="C13" s="91">
        <f>社会!BG12</f>
        <v>0</v>
      </c>
      <c r="D13" s="91">
        <f>算数!BG12</f>
        <v>0</v>
      </c>
      <c r="E13" s="92">
        <f>理科!BG12</f>
        <v>0</v>
      </c>
      <c r="G13" s="962" t="s">
        <v>138</v>
      </c>
      <c r="H13" s="95" t="s">
        <v>139</v>
      </c>
      <c r="I13" s="96">
        <v>1</v>
      </c>
      <c r="J13" s="97">
        <v>2</v>
      </c>
      <c r="K13" s="97">
        <v>3</v>
      </c>
      <c r="L13" s="97">
        <v>4</v>
      </c>
      <c r="M13" s="97">
        <v>5</v>
      </c>
      <c r="N13" s="97">
        <v>6</v>
      </c>
      <c r="O13" s="97">
        <v>7</v>
      </c>
      <c r="P13" s="97">
        <v>8</v>
      </c>
      <c r="Q13" s="97">
        <v>9</v>
      </c>
      <c r="R13" s="97">
        <v>10</v>
      </c>
      <c r="S13" s="97">
        <v>11</v>
      </c>
      <c r="T13" s="97">
        <v>12</v>
      </c>
      <c r="U13" s="97">
        <v>13</v>
      </c>
      <c r="V13" s="97">
        <v>14</v>
      </c>
      <c r="W13" s="97">
        <v>15</v>
      </c>
      <c r="X13" s="97">
        <v>16</v>
      </c>
      <c r="Y13" s="97">
        <v>17</v>
      </c>
      <c r="Z13" s="97">
        <v>18</v>
      </c>
      <c r="AA13" s="97">
        <v>19</v>
      </c>
      <c r="AB13" s="97">
        <v>20</v>
      </c>
      <c r="AC13" s="97">
        <v>21</v>
      </c>
      <c r="AD13" s="97">
        <v>22</v>
      </c>
      <c r="AE13" s="97">
        <v>23</v>
      </c>
      <c r="AF13" s="97">
        <v>24</v>
      </c>
      <c r="AG13" s="97">
        <v>25</v>
      </c>
      <c r="AH13" s="97">
        <v>26</v>
      </c>
      <c r="AI13" s="97">
        <v>27</v>
      </c>
      <c r="AJ13" s="97">
        <v>28</v>
      </c>
      <c r="AK13" s="97">
        <v>29</v>
      </c>
      <c r="AL13" s="97">
        <v>30</v>
      </c>
      <c r="AM13" s="97">
        <v>31</v>
      </c>
      <c r="AN13" s="97">
        <v>32</v>
      </c>
      <c r="AO13" s="97">
        <v>33</v>
      </c>
      <c r="AP13" s="97">
        <v>34</v>
      </c>
      <c r="AQ13" s="97">
        <v>35</v>
      </c>
      <c r="AR13" s="97">
        <v>36</v>
      </c>
      <c r="AS13" s="97">
        <v>37</v>
      </c>
      <c r="AT13" s="97">
        <v>38</v>
      </c>
      <c r="AU13" s="97">
        <v>39</v>
      </c>
      <c r="AV13" s="97">
        <v>40</v>
      </c>
      <c r="AW13" s="97">
        <v>41</v>
      </c>
      <c r="AX13" s="97">
        <v>42</v>
      </c>
      <c r="AY13" s="97">
        <v>43</v>
      </c>
      <c r="AZ13" s="97">
        <v>44</v>
      </c>
      <c r="BA13" s="97">
        <v>45</v>
      </c>
      <c r="BB13" s="97">
        <v>46</v>
      </c>
      <c r="BC13" s="97">
        <v>47</v>
      </c>
      <c r="BD13" s="97">
        <v>48</v>
      </c>
      <c r="BE13" s="97">
        <v>49</v>
      </c>
      <c r="BF13" s="97">
        <v>50</v>
      </c>
      <c r="BG13" s="98" t="s">
        <v>134</v>
      </c>
    </row>
    <row r="14" spans="1:59" ht="19.5" customHeight="1" x14ac:dyDescent="0.2">
      <c r="A14" s="90" t="s">
        <v>152</v>
      </c>
      <c r="B14" s="111">
        <f>国語!BG13</f>
        <v>0</v>
      </c>
      <c r="C14" s="91">
        <f>社会!BG13</f>
        <v>0</v>
      </c>
      <c r="D14" s="91">
        <f>算数!BG13</f>
        <v>0</v>
      </c>
      <c r="E14" s="92">
        <f>理科!BG13</f>
        <v>0</v>
      </c>
      <c r="G14" s="963"/>
      <c r="H14" s="88" t="s">
        <v>140</v>
      </c>
      <c r="I14" s="89">
        <f>社会!E58</f>
        <v>0</v>
      </c>
      <c r="J14" s="89">
        <f>社会!F58</f>
        <v>0</v>
      </c>
      <c r="K14" s="89">
        <f>社会!G58</f>
        <v>0</v>
      </c>
      <c r="L14" s="89">
        <f>社会!H58</f>
        <v>0</v>
      </c>
      <c r="M14" s="89">
        <f>社会!I58</f>
        <v>0</v>
      </c>
      <c r="N14" s="89">
        <f>社会!J58</f>
        <v>0</v>
      </c>
      <c r="O14" s="89">
        <f>社会!K58</f>
        <v>0</v>
      </c>
      <c r="P14" s="89">
        <f>社会!L58</f>
        <v>0</v>
      </c>
      <c r="Q14" s="89">
        <f>社会!M58</f>
        <v>0</v>
      </c>
      <c r="R14" s="89">
        <f>社会!N58</f>
        <v>0</v>
      </c>
      <c r="S14" s="89">
        <f>社会!O58</f>
        <v>0</v>
      </c>
      <c r="T14" s="89">
        <f>社会!P58</f>
        <v>0</v>
      </c>
      <c r="U14" s="89">
        <f>社会!Q58</f>
        <v>0</v>
      </c>
      <c r="V14" s="89">
        <f>社会!R58</f>
        <v>0</v>
      </c>
      <c r="W14" s="89">
        <f>社会!S58</f>
        <v>0</v>
      </c>
      <c r="X14" s="89">
        <f>社会!T58</f>
        <v>0</v>
      </c>
      <c r="Y14" s="89">
        <f>社会!U58</f>
        <v>0</v>
      </c>
      <c r="Z14" s="89">
        <f>社会!V58</f>
        <v>0</v>
      </c>
      <c r="AA14" s="89">
        <f>社会!W58</f>
        <v>0</v>
      </c>
      <c r="AB14" s="89">
        <f>社会!X58</f>
        <v>0</v>
      </c>
      <c r="AC14" s="89">
        <f>社会!Y58</f>
        <v>0</v>
      </c>
      <c r="AD14" s="89">
        <f>社会!Z58</f>
        <v>0</v>
      </c>
      <c r="AE14" s="89">
        <f>社会!AA58</f>
        <v>0</v>
      </c>
      <c r="AF14" s="89">
        <f>社会!AB58</f>
        <v>0</v>
      </c>
      <c r="AG14" s="89">
        <f>社会!AC58</f>
        <v>0</v>
      </c>
      <c r="AH14" s="89">
        <f>社会!AD58</f>
        <v>0</v>
      </c>
      <c r="AI14" s="89">
        <f>社会!AE58</f>
        <v>0</v>
      </c>
      <c r="AJ14" s="89">
        <f>社会!AF58</f>
        <v>0</v>
      </c>
      <c r="AK14" s="89">
        <f>社会!AG58</f>
        <v>0</v>
      </c>
      <c r="AL14" s="89">
        <f>社会!AH58</f>
        <v>0</v>
      </c>
      <c r="AM14" s="89">
        <f>社会!AI58</f>
        <v>0</v>
      </c>
      <c r="AN14" s="89">
        <f>社会!AJ58</f>
        <v>0</v>
      </c>
      <c r="AO14" s="89">
        <f>社会!AK58</f>
        <v>0</v>
      </c>
      <c r="AP14" s="89">
        <f>社会!AL58</f>
        <v>0</v>
      </c>
      <c r="AQ14" s="89">
        <f>社会!AM58</f>
        <v>0</v>
      </c>
      <c r="AR14" s="89">
        <f>社会!AN58</f>
        <v>0</v>
      </c>
      <c r="AS14" s="89">
        <f>社会!AO58</f>
        <v>0</v>
      </c>
      <c r="AT14" s="89">
        <f>社会!AP58</f>
        <v>0</v>
      </c>
      <c r="AU14" s="89">
        <f>社会!AQ58</f>
        <v>0</v>
      </c>
      <c r="AV14" s="89">
        <f>社会!AR58</f>
        <v>0</v>
      </c>
      <c r="AW14" s="89">
        <f>社会!AS58</f>
        <v>0</v>
      </c>
      <c r="AX14" s="89">
        <f>社会!AT58</f>
        <v>0</v>
      </c>
      <c r="AY14" s="89">
        <f>社会!AU58</f>
        <v>0</v>
      </c>
      <c r="AZ14" s="89">
        <f>社会!AV58</f>
        <v>0</v>
      </c>
      <c r="BA14" s="89">
        <f>社会!AW58</f>
        <v>0</v>
      </c>
      <c r="BB14" s="89">
        <f>社会!AX58</f>
        <v>0</v>
      </c>
      <c r="BC14" s="89">
        <f>社会!AY58</f>
        <v>0</v>
      </c>
      <c r="BD14" s="89">
        <f>社会!AZ58</f>
        <v>0</v>
      </c>
      <c r="BE14" s="89">
        <f>社会!BA58</f>
        <v>0</v>
      </c>
      <c r="BF14" s="89">
        <f>社会!BB58</f>
        <v>0</v>
      </c>
      <c r="BG14" s="960">
        <f>C22</f>
        <v>0</v>
      </c>
    </row>
    <row r="15" spans="1:59" ht="19.5" customHeight="1" x14ac:dyDescent="0.2">
      <c r="A15" s="90" t="s">
        <v>153</v>
      </c>
      <c r="B15" s="111">
        <f>国語!BG14</f>
        <v>0</v>
      </c>
      <c r="C15" s="91">
        <f>社会!BG14</f>
        <v>0</v>
      </c>
      <c r="D15" s="91">
        <f>算数!BG14</f>
        <v>0</v>
      </c>
      <c r="E15" s="92">
        <f>理科!BG14</f>
        <v>0</v>
      </c>
      <c r="G15" s="963"/>
      <c r="H15" s="88" t="s">
        <v>141</v>
      </c>
      <c r="I15" s="89">
        <f>社会!E59</f>
        <v>0</v>
      </c>
      <c r="J15" s="89">
        <f>社会!F59</f>
        <v>0</v>
      </c>
      <c r="K15" s="89">
        <f>社会!G59</f>
        <v>0</v>
      </c>
      <c r="L15" s="89">
        <f>社会!H59</f>
        <v>0</v>
      </c>
      <c r="M15" s="89">
        <f>社会!I59</f>
        <v>0</v>
      </c>
      <c r="N15" s="89">
        <f>社会!J59</f>
        <v>0</v>
      </c>
      <c r="O15" s="89">
        <f>社会!K59</f>
        <v>0</v>
      </c>
      <c r="P15" s="89">
        <f>社会!L59</f>
        <v>0</v>
      </c>
      <c r="Q15" s="89">
        <f>社会!M59</f>
        <v>0</v>
      </c>
      <c r="R15" s="89">
        <f>社会!N59</f>
        <v>0</v>
      </c>
      <c r="S15" s="89">
        <f>社会!O59</f>
        <v>0</v>
      </c>
      <c r="T15" s="89">
        <f>社会!P59</f>
        <v>0</v>
      </c>
      <c r="U15" s="89">
        <f>社会!Q59</f>
        <v>0</v>
      </c>
      <c r="V15" s="89">
        <f>社会!R59</f>
        <v>0</v>
      </c>
      <c r="W15" s="89">
        <f>社会!S59</f>
        <v>0</v>
      </c>
      <c r="X15" s="89">
        <f>社会!T59</f>
        <v>0</v>
      </c>
      <c r="Y15" s="89">
        <f>社会!U59</f>
        <v>0</v>
      </c>
      <c r="Z15" s="89">
        <f>社会!V59</f>
        <v>0</v>
      </c>
      <c r="AA15" s="89">
        <f>社会!W59</f>
        <v>0</v>
      </c>
      <c r="AB15" s="89">
        <f>社会!X59</f>
        <v>0</v>
      </c>
      <c r="AC15" s="89">
        <f>社会!Y59</f>
        <v>0</v>
      </c>
      <c r="AD15" s="89">
        <f>社会!Z59</f>
        <v>0</v>
      </c>
      <c r="AE15" s="89">
        <f>社会!AA59</f>
        <v>0</v>
      </c>
      <c r="AF15" s="89">
        <f>社会!AB59</f>
        <v>0</v>
      </c>
      <c r="AG15" s="89">
        <f>社会!AC59</f>
        <v>0</v>
      </c>
      <c r="AH15" s="89">
        <f>社会!AD59</f>
        <v>0</v>
      </c>
      <c r="AI15" s="89">
        <f>社会!AE59</f>
        <v>0</v>
      </c>
      <c r="AJ15" s="89">
        <f>社会!AF59</f>
        <v>0</v>
      </c>
      <c r="AK15" s="89">
        <f>社会!AG59</f>
        <v>0</v>
      </c>
      <c r="AL15" s="89">
        <f>社会!AH59</f>
        <v>0</v>
      </c>
      <c r="AM15" s="89">
        <f>社会!AI59</f>
        <v>0</v>
      </c>
      <c r="AN15" s="89">
        <f>社会!AJ59</f>
        <v>0</v>
      </c>
      <c r="AO15" s="89">
        <f>社会!AK59</f>
        <v>0</v>
      </c>
      <c r="AP15" s="89">
        <f>社会!AL59</f>
        <v>0</v>
      </c>
      <c r="AQ15" s="89">
        <f>社会!AM59</f>
        <v>0</v>
      </c>
      <c r="AR15" s="89">
        <f>社会!AN59</f>
        <v>0</v>
      </c>
      <c r="AS15" s="89">
        <f>社会!AO59</f>
        <v>0</v>
      </c>
      <c r="AT15" s="89">
        <f>社会!AP59</f>
        <v>0</v>
      </c>
      <c r="AU15" s="89">
        <f>社会!AQ59</f>
        <v>0</v>
      </c>
      <c r="AV15" s="89">
        <f>社会!AR59</f>
        <v>0</v>
      </c>
      <c r="AW15" s="89">
        <f>社会!AS59</f>
        <v>0</v>
      </c>
      <c r="AX15" s="89">
        <f>社会!AT59</f>
        <v>0</v>
      </c>
      <c r="AY15" s="89">
        <f>社会!AU59</f>
        <v>0</v>
      </c>
      <c r="AZ15" s="89">
        <f>社会!AV59</f>
        <v>0</v>
      </c>
      <c r="BA15" s="89">
        <f>社会!AW59</f>
        <v>0</v>
      </c>
      <c r="BB15" s="89">
        <f>社会!AX59</f>
        <v>0</v>
      </c>
      <c r="BC15" s="89">
        <f>社会!AY59</f>
        <v>0</v>
      </c>
      <c r="BD15" s="89">
        <f>社会!AZ59</f>
        <v>0</v>
      </c>
      <c r="BE15" s="89">
        <f>社会!BA59</f>
        <v>0</v>
      </c>
      <c r="BF15" s="89">
        <f>社会!BB59</f>
        <v>0</v>
      </c>
      <c r="BG15" s="961"/>
    </row>
    <row r="16" spans="1:59" ht="19.5" customHeight="1" thickBot="1" x14ac:dyDescent="0.25">
      <c r="A16" s="90" t="s">
        <v>154</v>
      </c>
      <c r="B16" s="111">
        <f>国語!BG15</f>
        <v>0</v>
      </c>
      <c r="C16" s="91">
        <f>社会!BG15</f>
        <v>0</v>
      </c>
      <c r="D16" s="91">
        <f>算数!BG15</f>
        <v>0</v>
      </c>
      <c r="E16" s="92">
        <f>理科!BG15</f>
        <v>0</v>
      </c>
      <c r="G16" s="964"/>
      <c r="H16" s="93" t="s">
        <v>142</v>
      </c>
      <c r="I16" s="99">
        <f>社会!E60</f>
        <v>0</v>
      </c>
      <c r="J16" s="99">
        <f>社会!F60</f>
        <v>0</v>
      </c>
      <c r="K16" s="99">
        <f>社会!G60</f>
        <v>0</v>
      </c>
      <c r="L16" s="99">
        <f>社会!H60</f>
        <v>0</v>
      </c>
      <c r="M16" s="99">
        <f>社会!I60</f>
        <v>0</v>
      </c>
      <c r="N16" s="99">
        <f>社会!J60</f>
        <v>0</v>
      </c>
      <c r="O16" s="99">
        <f>社会!K60</f>
        <v>0</v>
      </c>
      <c r="P16" s="99">
        <f>社会!L60</f>
        <v>0</v>
      </c>
      <c r="Q16" s="99">
        <f>社会!M60</f>
        <v>0</v>
      </c>
      <c r="R16" s="99">
        <f>社会!N60</f>
        <v>0</v>
      </c>
      <c r="S16" s="99">
        <f>社会!O60</f>
        <v>0</v>
      </c>
      <c r="T16" s="99">
        <f>社会!P60</f>
        <v>0</v>
      </c>
      <c r="U16" s="99">
        <f>社会!Q60</f>
        <v>0</v>
      </c>
      <c r="V16" s="99">
        <f>社会!R60</f>
        <v>0</v>
      </c>
      <c r="W16" s="99">
        <f>社会!S60</f>
        <v>0</v>
      </c>
      <c r="X16" s="99">
        <f>社会!T60</f>
        <v>0</v>
      </c>
      <c r="Y16" s="99">
        <f>社会!U60</f>
        <v>0</v>
      </c>
      <c r="Z16" s="99">
        <f>社会!V60</f>
        <v>0</v>
      </c>
      <c r="AA16" s="99">
        <f>社会!W60</f>
        <v>0</v>
      </c>
      <c r="AB16" s="99">
        <f>社会!X60</f>
        <v>0</v>
      </c>
      <c r="AC16" s="99">
        <f>社会!Y60</f>
        <v>0</v>
      </c>
      <c r="AD16" s="99">
        <f>社会!Z60</f>
        <v>0</v>
      </c>
      <c r="AE16" s="99">
        <f>社会!AA60</f>
        <v>0</v>
      </c>
      <c r="AF16" s="99">
        <f>社会!AB60</f>
        <v>0</v>
      </c>
      <c r="AG16" s="99">
        <f>社会!AC60</f>
        <v>0</v>
      </c>
      <c r="AH16" s="99">
        <f>社会!AD60</f>
        <v>0</v>
      </c>
      <c r="AI16" s="99">
        <f>社会!AE60</f>
        <v>0</v>
      </c>
      <c r="AJ16" s="99">
        <f>社会!AF60</f>
        <v>0</v>
      </c>
      <c r="AK16" s="99">
        <f>社会!AG60</f>
        <v>0</v>
      </c>
      <c r="AL16" s="99">
        <f>社会!AH60</f>
        <v>0</v>
      </c>
      <c r="AM16" s="99">
        <f>社会!AI60</f>
        <v>0</v>
      </c>
      <c r="AN16" s="99">
        <f>社会!AJ60</f>
        <v>0</v>
      </c>
      <c r="AO16" s="99">
        <f>社会!AK60</f>
        <v>0</v>
      </c>
      <c r="AP16" s="99">
        <f>社会!AL60</f>
        <v>0</v>
      </c>
      <c r="AQ16" s="99">
        <f>社会!AM60</f>
        <v>0</v>
      </c>
      <c r="AR16" s="99">
        <f>社会!AN60</f>
        <v>0</v>
      </c>
      <c r="AS16" s="99">
        <f>社会!AO60</f>
        <v>0</v>
      </c>
      <c r="AT16" s="99">
        <f>社会!AP60</f>
        <v>0</v>
      </c>
      <c r="AU16" s="99">
        <f>社会!AQ60</f>
        <v>0</v>
      </c>
      <c r="AV16" s="99">
        <f>社会!AR60</f>
        <v>0</v>
      </c>
      <c r="AW16" s="99">
        <f>社会!AS60</f>
        <v>0</v>
      </c>
      <c r="AX16" s="99">
        <f>社会!AT60</f>
        <v>0</v>
      </c>
      <c r="AY16" s="99">
        <f>社会!AU60</f>
        <v>0</v>
      </c>
      <c r="AZ16" s="99">
        <f>社会!AV60</f>
        <v>0</v>
      </c>
      <c r="BA16" s="99">
        <f>社会!AW60</f>
        <v>0</v>
      </c>
      <c r="BB16" s="99">
        <f>社会!AX60</f>
        <v>0</v>
      </c>
      <c r="BC16" s="99">
        <f>社会!AY60</f>
        <v>0</v>
      </c>
      <c r="BD16" s="99">
        <f>社会!AZ60</f>
        <v>0</v>
      </c>
      <c r="BE16" s="99">
        <f>社会!BA60</f>
        <v>0</v>
      </c>
      <c r="BF16" s="99">
        <f>社会!BB60</f>
        <v>0</v>
      </c>
      <c r="BG16" s="971"/>
    </row>
    <row r="17" spans="1:59" ht="19.5" customHeight="1" x14ac:dyDescent="0.2">
      <c r="A17" s="90" t="s">
        <v>155</v>
      </c>
      <c r="B17" s="111">
        <f>国語!BG16</f>
        <v>0</v>
      </c>
      <c r="C17" s="91">
        <f>社会!BG16</f>
        <v>0</v>
      </c>
      <c r="D17" s="91">
        <f>算数!BG16</f>
        <v>0</v>
      </c>
      <c r="E17" s="92">
        <f>理科!BG16</f>
        <v>0</v>
      </c>
      <c r="G17" s="962" t="s">
        <v>143</v>
      </c>
      <c r="H17" s="95" t="s">
        <v>139</v>
      </c>
      <c r="I17" s="100">
        <v>1</v>
      </c>
      <c r="J17" s="101">
        <v>2</v>
      </c>
      <c r="K17" s="101">
        <v>3</v>
      </c>
      <c r="L17" s="101">
        <v>4</v>
      </c>
      <c r="M17" s="101">
        <v>5</v>
      </c>
      <c r="N17" s="101">
        <v>6</v>
      </c>
      <c r="O17" s="101">
        <v>7</v>
      </c>
      <c r="P17" s="101">
        <v>8</v>
      </c>
      <c r="Q17" s="101">
        <v>9</v>
      </c>
      <c r="R17" s="101">
        <v>10</v>
      </c>
      <c r="S17" s="101">
        <v>11</v>
      </c>
      <c r="T17" s="101">
        <v>12</v>
      </c>
      <c r="U17" s="101">
        <v>13</v>
      </c>
      <c r="V17" s="101">
        <v>14</v>
      </c>
      <c r="W17" s="101">
        <v>15</v>
      </c>
      <c r="X17" s="101">
        <v>16</v>
      </c>
      <c r="Y17" s="101">
        <v>17</v>
      </c>
      <c r="Z17" s="101">
        <v>18</v>
      </c>
      <c r="AA17" s="101">
        <v>19</v>
      </c>
      <c r="AB17" s="101">
        <v>20</v>
      </c>
      <c r="AC17" s="101">
        <v>21</v>
      </c>
      <c r="AD17" s="101">
        <v>22</v>
      </c>
      <c r="AE17" s="101">
        <v>23</v>
      </c>
      <c r="AF17" s="101">
        <v>24</v>
      </c>
      <c r="AG17" s="101">
        <v>25</v>
      </c>
      <c r="AH17" s="101">
        <v>26</v>
      </c>
      <c r="AI17" s="101">
        <v>27</v>
      </c>
      <c r="AJ17" s="101">
        <v>28</v>
      </c>
      <c r="AK17" s="101">
        <v>29</v>
      </c>
      <c r="AL17" s="101">
        <v>30</v>
      </c>
      <c r="AM17" s="101">
        <v>31</v>
      </c>
      <c r="AN17" s="101">
        <v>32</v>
      </c>
      <c r="AO17" s="101">
        <v>33</v>
      </c>
      <c r="AP17" s="101">
        <v>34</v>
      </c>
      <c r="AQ17" s="101">
        <v>35</v>
      </c>
      <c r="AR17" s="101">
        <v>36</v>
      </c>
      <c r="AS17" s="101">
        <v>37</v>
      </c>
      <c r="AT17" s="101">
        <v>38</v>
      </c>
      <c r="AU17" s="101">
        <v>39</v>
      </c>
      <c r="AV17" s="101">
        <v>40</v>
      </c>
      <c r="AW17" s="101">
        <v>41</v>
      </c>
      <c r="AX17" s="101">
        <v>42</v>
      </c>
      <c r="AY17" s="101">
        <v>43</v>
      </c>
      <c r="AZ17" s="101">
        <v>44</v>
      </c>
      <c r="BA17" s="101">
        <v>45</v>
      </c>
      <c r="BB17" s="101">
        <v>46</v>
      </c>
      <c r="BC17" s="101">
        <v>47</v>
      </c>
      <c r="BD17" s="101">
        <v>48</v>
      </c>
      <c r="BE17" s="101">
        <v>49</v>
      </c>
      <c r="BF17" s="101">
        <v>50</v>
      </c>
      <c r="BG17" s="102" t="s">
        <v>134</v>
      </c>
    </row>
    <row r="18" spans="1:59" ht="19.5" customHeight="1" x14ac:dyDescent="0.2">
      <c r="A18" s="90" t="s">
        <v>156</v>
      </c>
      <c r="B18" s="111">
        <f>国語!BG17</f>
        <v>0</v>
      </c>
      <c r="C18" s="91">
        <f>社会!BG17</f>
        <v>0</v>
      </c>
      <c r="D18" s="91">
        <f>算数!BG17</f>
        <v>0</v>
      </c>
      <c r="E18" s="92">
        <f>理科!BG17</f>
        <v>0</v>
      </c>
      <c r="G18" s="963"/>
      <c r="H18" s="88" t="s">
        <v>140</v>
      </c>
      <c r="I18" s="89">
        <f>算数!E58</f>
        <v>0</v>
      </c>
      <c r="J18" s="89">
        <f>算数!F58</f>
        <v>0</v>
      </c>
      <c r="K18" s="89">
        <f>算数!G58</f>
        <v>0</v>
      </c>
      <c r="L18" s="89">
        <f>算数!H58</f>
        <v>0</v>
      </c>
      <c r="M18" s="89">
        <f>算数!I58</f>
        <v>0</v>
      </c>
      <c r="N18" s="89">
        <f>算数!J58</f>
        <v>0</v>
      </c>
      <c r="O18" s="89">
        <f>算数!K58</f>
        <v>0</v>
      </c>
      <c r="P18" s="89">
        <f>算数!L58</f>
        <v>0</v>
      </c>
      <c r="Q18" s="89">
        <f>算数!M58</f>
        <v>0</v>
      </c>
      <c r="R18" s="89">
        <f>算数!N58</f>
        <v>0</v>
      </c>
      <c r="S18" s="89">
        <f>算数!O58</f>
        <v>0</v>
      </c>
      <c r="T18" s="89">
        <f>算数!P58</f>
        <v>0</v>
      </c>
      <c r="U18" s="89">
        <f>算数!Q58</f>
        <v>0</v>
      </c>
      <c r="V18" s="89">
        <f>算数!R58</f>
        <v>0</v>
      </c>
      <c r="W18" s="89">
        <f>算数!S58</f>
        <v>0</v>
      </c>
      <c r="X18" s="89">
        <f>算数!T58</f>
        <v>0</v>
      </c>
      <c r="Y18" s="89">
        <f>算数!U58</f>
        <v>0</v>
      </c>
      <c r="Z18" s="89">
        <f>算数!V58</f>
        <v>0</v>
      </c>
      <c r="AA18" s="89">
        <f>算数!W58</f>
        <v>0</v>
      </c>
      <c r="AB18" s="89">
        <f>算数!X58</f>
        <v>0</v>
      </c>
      <c r="AC18" s="89">
        <f>算数!Y58</f>
        <v>0</v>
      </c>
      <c r="AD18" s="89">
        <f>算数!Z58</f>
        <v>0</v>
      </c>
      <c r="AE18" s="89">
        <f>算数!AA58</f>
        <v>0</v>
      </c>
      <c r="AF18" s="89">
        <f>算数!AB58</f>
        <v>0</v>
      </c>
      <c r="AG18" s="89">
        <f>算数!AC58</f>
        <v>0</v>
      </c>
      <c r="AH18" s="89">
        <f>算数!AD58</f>
        <v>0</v>
      </c>
      <c r="AI18" s="89">
        <f>算数!AE58</f>
        <v>0</v>
      </c>
      <c r="AJ18" s="89">
        <f>算数!AF58</f>
        <v>0</v>
      </c>
      <c r="AK18" s="89">
        <f>算数!AG58</f>
        <v>0</v>
      </c>
      <c r="AL18" s="89">
        <f>算数!AH58</f>
        <v>0</v>
      </c>
      <c r="AM18" s="89">
        <f>算数!AI58</f>
        <v>0</v>
      </c>
      <c r="AN18" s="89">
        <f>算数!AJ58</f>
        <v>0</v>
      </c>
      <c r="AO18" s="89">
        <f>算数!AK58</f>
        <v>0</v>
      </c>
      <c r="AP18" s="89">
        <f>算数!AL58</f>
        <v>0</v>
      </c>
      <c r="AQ18" s="89">
        <f>算数!AM58</f>
        <v>0</v>
      </c>
      <c r="AR18" s="89">
        <f>算数!AN58</f>
        <v>0</v>
      </c>
      <c r="AS18" s="89">
        <f>算数!AO58</f>
        <v>0</v>
      </c>
      <c r="AT18" s="89">
        <f>算数!AP58</f>
        <v>0</v>
      </c>
      <c r="AU18" s="89">
        <f>算数!AQ58</f>
        <v>0</v>
      </c>
      <c r="AV18" s="89">
        <f>算数!AR58</f>
        <v>0</v>
      </c>
      <c r="AW18" s="89">
        <f>算数!AS58</f>
        <v>0</v>
      </c>
      <c r="AX18" s="89">
        <f>算数!AT58</f>
        <v>0</v>
      </c>
      <c r="AY18" s="89">
        <f>算数!AU58</f>
        <v>0</v>
      </c>
      <c r="AZ18" s="89">
        <f>算数!AV58</f>
        <v>0</v>
      </c>
      <c r="BA18" s="89">
        <f>算数!AW58</f>
        <v>0</v>
      </c>
      <c r="BB18" s="89">
        <f>算数!AX58</f>
        <v>0</v>
      </c>
      <c r="BC18" s="89">
        <f>算数!AY58</f>
        <v>0</v>
      </c>
      <c r="BD18" s="89">
        <f>算数!AZ58</f>
        <v>0</v>
      </c>
      <c r="BE18" s="89">
        <f>算数!BA58</f>
        <v>0</v>
      </c>
      <c r="BF18" s="89">
        <f>算数!BB58</f>
        <v>0</v>
      </c>
      <c r="BG18" s="960">
        <f>D22</f>
        <v>0</v>
      </c>
    </row>
    <row r="19" spans="1:59" ht="19.5" customHeight="1" x14ac:dyDescent="0.2">
      <c r="A19" s="90" t="s">
        <v>157</v>
      </c>
      <c r="B19" s="111">
        <f>国語!BG18</f>
        <v>0</v>
      </c>
      <c r="C19" s="91">
        <f>社会!BG18</f>
        <v>0</v>
      </c>
      <c r="D19" s="91">
        <f>算数!BG18</f>
        <v>0</v>
      </c>
      <c r="E19" s="92">
        <f>理科!BG18</f>
        <v>0</v>
      </c>
      <c r="G19" s="963"/>
      <c r="H19" s="88" t="s">
        <v>141</v>
      </c>
      <c r="I19" s="89">
        <f>算数!E59</f>
        <v>0</v>
      </c>
      <c r="J19" s="89">
        <f>算数!F59</f>
        <v>0</v>
      </c>
      <c r="K19" s="89">
        <f>算数!G59</f>
        <v>0</v>
      </c>
      <c r="L19" s="89">
        <f>算数!H59</f>
        <v>0</v>
      </c>
      <c r="M19" s="89">
        <f>算数!I59</f>
        <v>0</v>
      </c>
      <c r="N19" s="89">
        <f>算数!J59</f>
        <v>0</v>
      </c>
      <c r="O19" s="89">
        <f>算数!K59</f>
        <v>0</v>
      </c>
      <c r="P19" s="89">
        <f>算数!L59</f>
        <v>0</v>
      </c>
      <c r="Q19" s="89">
        <f>算数!M59</f>
        <v>0</v>
      </c>
      <c r="R19" s="89">
        <f>算数!N59</f>
        <v>0</v>
      </c>
      <c r="S19" s="89">
        <f>算数!O59</f>
        <v>0</v>
      </c>
      <c r="T19" s="89">
        <f>算数!P59</f>
        <v>0</v>
      </c>
      <c r="U19" s="89">
        <f>算数!Q59</f>
        <v>0</v>
      </c>
      <c r="V19" s="89">
        <f>算数!R59</f>
        <v>0</v>
      </c>
      <c r="W19" s="89">
        <f>算数!S59</f>
        <v>0</v>
      </c>
      <c r="X19" s="89">
        <f>算数!T59</f>
        <v>0</v>
      </c>
      <c r="Y19" s="89">
        <f>算数!U59</f>
        <v>0</v>
      </c>
      <c r="Z19" s="89">
        <f>算数!V59</f>
        <v>0</v>
      </c>
      <c r="AA19" s="89">
        <f>算数!W59</f>
        <v>0</v>
      </c>
      <c r="AB19" s="89">
        <f>算数!X59</f>
        <v>0</v>
      </c>
      <c r="AC19" s="89">
        <f>算数!Y59</f>
        <v>0</v>
      </c>
      <c r="AD19" s="89">
        <f>算数!Z59</f>
        <v>0</v>
      </c>
      <c r="AE19" s="89">
        <f>算数!AA59</f>
        <v>0</v>
      </c>
      <c r="AF19" s="89">
        <f>算数!AB59</f>
        <v>0</v>
      </c>
      <c r="AG19" s="89">
        <f>算数!AC59</f>
        <v>0</v>
      </c>
      <c r="AH19" s="89">
        <f>算数!AD59</f>
        <v>0</v>
      </c>
      <c r="AI19" s="89">
        <f>算数!AE59</f>
        <v>0</v>
      </c>
      <c r="AJ19" s="89">
        <f>算数!AF59</f>
        <v>0</v>
      </c>
      <c r="AK19" s="89">
        <f>算数!AG59</f>
        <v>0</v>
      </c>
      <c r="AL19" s="89">
        <f>算数!AH59</f>
        <v>0</v>
      </c>
      <c r="AM19" s="89">
        <f>算数!AI59</f>
        <v>0</v>
      </c>
      <c r="AN19" s="89">
        <f>算数!AJ59</f>
        <v>0</v>
      </c>
      <c r="AO19" s="89">
        <f>算数!AK59</f>
        <v>0</v>
      </c>
      <c r="AP19" s="89">
        <f>算数!AL59</f>
        <v>0</v>
      </c>
      <c r="AQ19" s="89">
        <f>算数!AM59</f>
        <v>0</v>
      </c>
      <c r="AR19" s="89">
        <f>算数!AN59</f>
        <v>0</v>
      </c>
      <c r="AS19" s="89">
        <f>算数!AO59</f>
        <v>0</v>
      </c>
      <c r="AT19" s="89">
        <f>算数!AP59</f>
        <v>0</v>
      </c>
      <c r="AU19" s="89">
        <f>算数!AQ59</f>
        <v>0</v>
      </c>
      <c r="AV19" s="89">
        <f>算数!AR59</f>
        <v>0</v>
      </c>
      <c r="AW19" s="89">
        <f>算数!AS59</f>
        <v>0</v>
      </c>
      <c r="AX19" s="89">
        <f>算数!AT59</f>
        <v>0</v>
      </c>
      <c r="AY19" s="89">
        <f>算数!AU59</f>
        <v>0</v>
      </c>
      <c r="AZ19" s="89">
        <f>算数!AV59</f>
        <v>0</v>
      </c>
      <c r="BA19" s="89">
        <f>算数!AW59</f>
        <v>0</v>
      </c>
      <c r="BB19" s="89">
        <f>算数!AX59</f>
        <v>0</v>
      </c>
      <c r="BC19" s="89">
        <f>算数!AY59</f>
        <v>0</v>
      </c>
      <c r="BD19" s="89">
        <f>算数!AZ59</f>
        <v>0</v>
      </c>
      <c r="BE19" s="89">
        <f>算数!BA59</f>
        <v>0</v>
      </c>
      <c r="BF19" s="89">
        <f>算数!BB59</f>
        <v>0</v>
      </c>
      <c r="BG19" s="961"/>
    </row>
    <row r="20" spans="1:59" ht="19.5" customHeight="1" thickBot="1" x14ac:dyDescent="0.25">
      <c r="A20" s="90" t="s">
        <v>158</v>
      </c>
      <c r="B20" s="111">
        <f>国語!BG19</f>
        <v>0</v>
      </c>
      <c r="C20" s="91">
        <f>社会!BG19</f>
        <v>0</v>
      </c>
      <c r="D20" s="91">
        <f>算数!BG19</f>
        <v>0</v>
      </c>
      <c r="E20" s="92">
        <f>理科!BG19</f>
        <v>0</v>
      </c>
      <c r="G20" s="964"/>
      <c r="H20" s="93" t="s">
        <v>142</v>
      </c>
      <c r="I20" s="94">
        <f>算数!E60</f>
        <v>0</v>
      </c>
      <c r="J20" s="94">
        <f>算数!F60</f>
        <v>0</v>
      </c>
      <c r="K20" s="94">
        <f>算数!G60</f>
        <v>0</v>
      </c>
      <c r="L20" s="94">
        <f>算数!H60</f>
        <v>0</v>
      </c>
      <c r="M20" s="94">
        <f>算数!I60</f>
        <v>0</v>
      </c>
      <c r="N20" s="94">
        <f>算数!J60</f>
        <v>0</v>
      </c>
      <c r="O20" s="94">
        <f>算数!K60</f>
        <v>0</v>
      </c>
      <c r="P20" s="94">
        <f>算数!L60</f>
        <v>0</v>
      </c>
      <c r="Q20" s="94">
        <f>算数!M60</f>
        <v>0</v>
      </c>
      <c r="R20" s="94">
        <f>算数!N60</f>
        <v>0</v>
      </c>
      <c r="S20" s="94">
        <f>算数!O60</f>
        <v>0</v>
      </c>
      <c r="T20" s="94">
        <f>算数!P60</f>
        <v>0</v>
      </c>
      <c r="U20" s="94">
        <f>算数!Q60</f>
        <v>0</v>
      </c>
      <c r="V20" s="94">
        <f>算数!R60</f>
        <v>0</v>
      </c>
      <c r="W20" s="94">
        <f>算数!S60</f>
        <v>0</v>
      </c>
      <c r="X20" s="94">
        <f>算数!T60</f>
        <v>0</v>
      </c>
      <c r="Y20" s="94">
        <f>算数!U60</f>
        <v>0</v>
      </c>
      <c r="Z20" s="94">
        <f>算数!V60</f>
        <v>0</v>
      </c>
      <c r="AA20" s="94">
        <f>算数!W60</f>
        <v>0</v>
      </c>
      <c r="AB20" s="94">
        <f>算数!X60</f>
        <v>0</v>
      </c>
      <c r="AC20" s="94">
        <f>算数!Y60</f>
        <v>0</v>
      </c>
      <c r="AD20" s="94">
        <f>算数!Z60</f>
        <v>0</v>
      </c>
      <c r="AE20" s="94">
        <f>算数!AA60</f>
        <v>0</v>
      </c>
      <c r="AF20" s="94">
        <f>算数!AB60</f>
        <v>0</v>
      </c>
      <c r="AG20" s="94">
        <f>算数!AC60</f>
        <v>0</v>
      </c>
      <c r="AH20" s="94">
        <f>算数!AD60</f>
        <v>0</v>
      </c>
      <c r="AI20" s="94">
        <f>算数!AE60</f>
        <v>0</v>
      </c>
      <c r="AJ20" s="94">
        <f>算数!AF60</f>
        <v>0</v>
      </c>
      <c r="AK20" s="94">
        <f>算数!AG60</f>
        <v>0</v>
      </c>
      <c r="AL20" s="94">
        <f>算数!AH60</f>
        <v>0</v>
      </c>
      <c r="AM20" s="94">
        <f>算数!AI60</f>
        <v>0</v>
      </c>
      <c r="AN20" s="94">
        <f>算数!AJ60</f>
        <v>0</v>
      </c>
      <c r="AO20" s="94">
        <f>算数!AK60</f>
        <v>0</v>
      </c>
      <c r="AP20" s="94">
        <f>算数!AL60</f>
        <v>0</v>
      </c>
      <c r="AQ20" s="94">
        <f>算数!AM60</f>
        <v>0</v>
      </c>
      <c r="AR20" s="94">
        <f>算数!AN60</f>
        <v>0</v>
      </c>
      <c r="AS20" s="94">
        <f>算数!AO60</f>
        <v>0</v>
      </c>
      <c r="AT20" s="94">
        <f>算数!AP60</f>
        <v>0</v>
      </c>
      <c r="AU20" s="94">
        <f>算数!AQ60</f>
        <v>0</v>
      </c>
      <c r="AV20" s="94">
        <f>算数!AR60</f>
        <v>0</v>
      </c>
      <c r="AW20" s="94">
        <f>算数!AS60</f>
        <v>0</v>
      </c>
      <c r="AX20" s="94">
        <f>算数!AT60</f>
        <v>0</v>
      </c>
      <c r="AY20" s="94">
        <f>算数!AU60</f>
        <v>0</v>
      </c>
      <c r="AZ20" s="94">
        <f>算数!AV60</f>
        <v>0</v>
      </c>
      <c r="BA20" s="94">
        <f>算数!AW60</f>
        <v>0</v>
      </c>
      <c r="BB20" s="94">
        <f>算数!AX60</f>
        <v>0</v>
      </c>
      <c r="BC20" s="94">
        <f>算数!AY60</f>
        <v>0</v>
      </c>
      <c r="BD20" s="94">
        <f>算数!AZ60</f>
        <v>0</v>
      </c>
      <c r="BE20" s="94">
        <f>算数!BA60</f>
        <v>0</v>
      </c>
      <c r="BF20" s="94">
        <f>算数!BB60</f>
        <v>0</v>
      </c>
      <c r="BG20" s="971"/>
    </row>
    <row r="21" spans="1:59" ht="19.5" customHeight="1" thickBot="1" x14ac:dyDescent="0.25">
      <c r="A21" s="103">
        <v>0</v>
      </c>
      <c r="B21" s="105">
        <f>国語!BG20</f>
        <v>0</v>
      </c>
      <c r="C21" s="112">
        <f>社会!BG20</f>
        <v>0</v>
      </c>
      <c r="D21" s="112">
        <f>算数!BG20</f>
        <v>0</v>
      </c>
      <c r="E21" s="113">
        <f>理科!BG20</f>
        <v>0</v>
      </c>
      <c r="G21" s="962" t="s">
        <v>144</v>
      </c>
      <c r="H21" s="95" t="s">
        <v>139</v>
      </c>
      <c r="I21" s="96">
        <v>1</v>
      </c>
      <c r="J21" s="97">
        <v>2</v>
      </c>
      <c r="K21" s="97">
        <v>3</v>
      </c>
      <c r="L21" s="97">
        <v>4</v>
      </c>
      <c r="M21" s="97">
        <v>5</v>
      </c>
      <c r="N21" s="97">
        <v>6</v>
      </c>
      <c r="O21" s="97">
        <v>7</v>
      </c>
      <c r="P21" s="97">
        <v>8</v>
      </c>
      <c r="Q21" s="97">
        <v>9</v>
      </c>
      <c r="R21" s="97">
        <v>10</v>
      </c>
      <c r="S21" s="97">
        <v>11</v>
      </c>
      <c r="T21" s="97">
        <v>12</v>
      </c>
      <c r="U21" s="97">
        <v>13</v>
      </c>
      <c r="V21" s="97">
        <v>14</v>
      </c>
      <c r="W21" s="97">
        <v>15</v>
      </c>
      <c r="X21" s="97">
        <v>16</v>
      </c>
      <c r="Y21" s="97">
        <v>17</v>
      </c>
      <c r="Z21" s="97">
        <v>18</v>
      </c>
      <c r="AA21" s="97">
        <v>19</v>
      </c>
      <c r="AB21" s="97">
        <v>20</v>
      </c>
      <c r="AC21" s="97">
        <v>21</v>
      </c>
      <c r="AD21" s="97">
        <v>22</v>
      </c>
      <c r="AE21" s="97">
        <v>23</v>
      </c>
      <c r="AF21" s="97">
        <v>24</v>
      </c>
      <c r="AG21" s="97">
        <v>25</v>
      </c>
      <c r="AH21" s="97">
        <v>26</v>
      </c>
      <c r="AI21" s="97">
        <v>27</v>
      </c>
      <c r="AJ21" s="97">
        <v>28</v>
      </c>
      <c r="AK21" s="97">
        <v>29</v>
      </c>
      <c r="AL21" s="97">
        <v>30</v>
      </c>
      <c r="AM21" s="97">
        <v>31</v>
      </c>
      <c r="AN21" s="97">
        <v>32</v>
      </c>
      <c r="AO21" s="97">
        <v>33</v>
      </c>
      <c r="AP21" s="97">
        <v>34</v>
      </c>
      <c r="AQ21" s="97">
        <v>35</v>
      </c>
      <c r="AR21" s="97">
        <v>36</v>
      </c>
      <c r="AS21" s="97">
        <v>37</v>
      </c>
      <c r="AT21" s="97">
        <v>38</v>
      </c>
      <c r="AU21" s="97">
        <v>39</v>
      </c>
      <c r="AV21" s="97">
        <v>40</v>
      </c>
      <c r="AW21" s="97">
        <v>41</v>
      </c>
      <c r="AX21" s="97">
        <v>42</v>
      </c>
      <c r="AY21" s="97">
        <v>43</v>
      </c>
      <c r="AZ21" s="97">
        <v>44</v>
      </c>
      <c r="BA21" s="97">
        <v>45</v>
      </c>
      <c r="BB21" s="97">
        <v>46</v>
      </c>
      <c r="BC21" s="97">
        <v>47</v>
      </c>
      <c r="BD21" s="97">
        <v>48</v>
      </c>
      <c r="BE21" s="97">
        <v>49</v>
      </c>
      <c r="BF21" s="97">
        <v>50</v>
      </c>
      <c r="BG21" s="98" t="s">
        <v>134</v>
      </c>
    </row>
    <row r="22" spans="1:59" ht="19.5" customHeight="1" thickBot="1" x14ac:dyDescent="0.25">
      <c r="A22" s="104" t="s">
        <v>145</v>
      </c>
      <c r="B22" s="85">
        <f>国語!BG21</f>
        <v>0</v>
      </c>
      <c r="C22" s="86">
        <f>社会!BG21</f>
        <v>0</v>
      </c>
      <c r="D22" s="86">
        <f>算数!BG21</f>
        <v>0</v>
      </c>
      <c r="E22" s="87">
        <f>理科!BG21</f>
        <v>0</v>
      </c>
      <c r="G22" s="963"/>
      <c r="H22" s="88" t="s">
        <v>140</v>
      </c>
      <c r="I22" s="89">
        <f>理科!E58</f>
        <v>0</v>
      </c>
      <c r="J22" s="89">
        <f>理科!F58</f>
        <v>0</v>
      </c>
      <c r="K22" s="89">
        <f>理科!G58</f>
        <v>0</v>
      </c>
      <c r="L22" s="89">
        <f>理科!H58</f>
        <v>0</v>
      </c>
      <c r="M22" s="89">
        <f>理科!I58</f>
        <v>0</v>
      </c>
      <c r="N22" s="89">
        <f>理科!J58</f>
        <v>0</v>
      </c>
      <c r="O22" s="89">
        <f>理科!K58</f>
        <v>0</v>
      </c>
      <c r="P22" s="89">
        <f>理科!L58</f>
        <v>0</v>
      </c>
      <c r="Q22" s="89">
        <f>理科!M58</f>
        <v>0</v>
      </c>
      <c r="R22" s="89">
        <f>理科!N58</f>
        <v>0</v>
      </c>
      <c r="S22" s="89">
        <f>理科!O58</f>
        <v>0</v>
      </c>
      <c r="T22" s="89">
        <f>理科!P58</f>
        <v>0</v>
      </c>
      <c r="U22" s="89">
        <f>理科!Q58</f>
        <v>0</v>
      </c>
      <c r="V22" s="89">
        <f>理科!R58</f>
        <v>0</v>
      </c>
      <c r="W22" s="89">
        <f>理科!S58</f>
        <v>0</v>
      </c>
      <c r="X22" s="89">
        <f>理科!T58</f>
        <v>0</v>
      </c>
      <c r="Y22" s="89">
        <f>理科!U58</f>
        <v>0</v>
      </c>
      <c r="Z22" s="89">
        <f>理科!V58</f>
        <v>0</v>
      </c>
      <c r="AA22" s="89">
        <f>理科!W58</f>
        <v>0</v>
      </c>
      <c r="AB22" s="89">
        <f>理科!X58</f>
        <v>0</v>
      </c>
      <c r="AC22" s="89">
        <f>理科!Y58</f>
        <v>0</v>
      </c>
      <c r="AD22" s="89">
        <f>理科!Z58</f>
        <v>0</v>
      </c>
      <c r="AE22" s="89">
        <f>理科!AA58</f>
        <v>0</v>
      </c>
      <c r="AF22" s="89">
        <f>理科!AB58</f>
        <v>0</v>
      </c>
      <c r="AG22" s="89">
        <f>理科!AC58</f>
        <v>0</v>
      </c>
      <c r="AH22" s="89">
        <f>理科!AD58</f>
        <v>0</v>
      </c>
      <c r="AI22" s="89">
        <f>理科!AE58</f>
        <v>0</v>
      </c>
      <c r="AJ22" s="89">
        <f>理科!AF58</f>
        <v>0</v>
      </c>
      <c r="AK22" s="89">
        <f>理科!AG58</f>
        <v>0</v>
      </c>
      <c r="AL22" s="89">
        <f>理科!AH58</f>
        <v>0</v>
      </c>
      <c r="AM22" s="89">
        <f>理科!AI58</f>
        <v>0</v>
      </c>
      <c r="AN22" s="89">
        <f>理科!AJ58</f>
        <v>0</v>
      </c>
      <c r="AO22" s="89">
        <f>理科!AK58</f>
        <v>0</v>
      </c>
      <c r="AP22" s="89">
        <f>理科!AL58</f>
        <v>0</v>
      </c>
      <c r="AQ22" s="89">
        <f>理科!AM58</f>
        <v>0</v>
      </c>
      <c r="AR22" s="89">
        <f>理科!AN58</f>
        <v>0</v>
      </c>
      <c r="AS22" s="89">
        <f>理科!AO58</f>
        <v>0</v>
      </c>
      <c r="AT22" s="89">
        <f>理科!AP58</f>
        <v>0</v>
      </c>
      <c r="AU22" s="89">
        <f>理科!AQ58</f>
        <v>0</v>
      </c>
      <c r="AV22" s="89">
        <f>理科!AR58</f>
        <v>0</v>
      </c>
      <c r="AW22" s="89">
        <f>理科!AS58</f>
        <v>0</v>
      </c>
      <c r="AX22" s="89">
        <f>理科!AT58</f>
        <v>0</v>
      </c>
      <c r="AY22" s="89">
        <f>理科!AU58</f>
        <v>0</v>
      </c>
      <c r="AZ22" s="89">
        <f>理科!AV58</f>
        <v>0</v>
      </c>
      <c r="BA22" s="89">
        <f>理科!AW58</f>
        <v>0</v>
      </c>
      <c r="BB22" s="89">
        <f>理科!AX58</f>
        <v>0</v>
      </c>
      <c r="BC22" s="89">
        <f>理科!AY58</f>
        <v>0</v>
      </c>
      <c r="BD22" s="89">
        <f>理科!AZ58</f>
        <v>0</v>
      </c>
      <c r="BE22" s="89">
        <f>理科!BA58</f>
        <v>0</v>
      </c>
      <c r="BF22" s="89">
        <f>理科!BB58</f>
        <v>0</v>
      </c>
      <c r="BG22" s="960">
        <f>E22</f>
        <v>0</v>
      </c>
    </row>
    <row r="23" spans="1:59" ht="19.5" customHeight="1" thickBot="1" x14ac:dyDescent="0.25">
      <c r="A23" s="108" t="s">
        <v>146</v>
      </c>
      <c r="B23" s="85">
        <f>国語!BG22</f>
        <v>0</v>
      </c>
      <c r="C23" s="86">
        <f>社会!BG22</f>
        <v>0</v>
      </c>
      <c r="D23" s="86">
        <f>算数!BG22</f>
        <v>0</v>
      </c>
      <c r="E23" s="87">
        <f>理科!BG22</f>
        <v>0</v>
      </c>
      <c r="G23" s="963"/>
      <c r="H23" s="88" t="s">
        <v>141</v>
      </c>
      <c r="I23" s="89">
        <f>理科!E59</f>
        <v>0</v>
      </c>
      <c r="J23" s="89">
        <f>理科!F59</f>
        <v>0</v>
      </c>
      <c r="K23" s="89">
        <f>理科!G59</f>
        <v>0</v>
      </c>
      <c r="L23" s="89">
        <f>理科!H59</f>
        <v>0</v>
      </c>
      <c r="M23" s="89">
        <f>理科!I59</f>
        <v>0</v>
      </c>
      <c r="N23" s="89">
        <f>理科!J59</f>
        <v>0</v>
      </c>
      <c r="O23" s="89">
        <f>理科!K59</f>
        <v>0</v>
      </c>
      <c r="P23" s="89">
        <f>理科!L59</f>
        <v>0</v>
      </c>
      <c r="Q23" s="89">
        <f>理科!M59</f>
        <v>0</v>
      </c>
      <c r="R23" s="89">
        <f>理科!N59</f>
        <v>0</v>
      </c>
      <c r="S23" s="89">
        <f>理科!O59</f>
        <v>0</v>
      </c>
      <c r="T23" s="89">
        <f>理科!P59</f>
        <v>0</v>
      </c>
      <c r="U23" s="89">
        <f>理科!Q59</f>
        <v>0</v>
      </c>
      <c r="V23" s="89">
        <f>理科!R59</f>
        <v>0</v>
      </c>
      <c r="W23" s="89">
        <f>理科!S59</f>
        <v>0</v>
      </c>
      <c r="X23" s="89">
        <f>理科!T59</f>
        <v>0</v>
      </c>
      <c r="Y23" s="89">
        <f>理科!U59</f>
        <v>0</v>
      </c>
      <c r="Z23" s="89">
        <f>理科!V59</f>
        <v>0</v>
      </c>
      <c r="AA23" s="89">
        <f>理科!W59</f>
        <v>0</v>
      </c>
      <c r="AB23" s="89">
        <f>理科!X59</f>
        <v>0</v>
      </c>
      <c r="AC23" s="89">
        <f>理科!Y59</f>
        <v>0</v>
      </c>
      <c r="AD23" s="89">
        <f>理科!Z59</f>
        <v>0</v>
      </c>
      <c r="AE23" s="89">
        <f>理科!AA59</f>
        <v>0</v>
      </c>
      <c r="AF23" s="89">
        <f>理科!AB59</f>
        <v>0</v>
      </c>
      <c r="AG23" s="89">
        <f>理科!AC59</f>
        <v>0</v>
      </c>
      <c r="AH23" s="89">
        <f>理科!AD59</f>
        <v>0</v>
      </c>
      <c r="AI23" s="89">
        <f>理科!AE59</f>
        <v>0</v>
      </c>
      <c r="AJ23" s="89">
        <f>理科!AF59</f>
        <v>0</v>
      </c>
      <c r="AK23" s="89">
        <f>理科!AG59</f>
        <v>0</v>
      </c>
      <c r="AL23" s="89">
        <f>理科!AH59</f>
        <v>0</v>
      </c>
      <c r="AM23" s="89">
        <f>理科!AI59</f>
        <v>0</v>
      </c>
      <c r="AN23" s="89">
        <f>理科!AJ59</f>
        <v>0</v>
      </c>
      <c r="AO23" s="89">
        <f>理科!AK59</f>
        <v>0</v>
      </c>
      <c r="AP23" s="89">
        <f>理科!AL59</f>
        <v>0</v>
      </c>
      <c r="AQ23" s="89">
        <f>理科!AM59</f>
        <v>0</v>
      </c>
      <c r="AR23" s="89">
        <f>理科!AN59</f>
        <v>0</v>
      </c>
      <c r="AS23" s="89">
        <f>理科!AO59</f>
        <v>0</v>
      </c>
      <c r="AT23" s="89">
        <f>理科!AP59</f>
        <v>0</v>
      </c>
      <c r="AU23" s="89">
        <f>理科!AQ59</f>
        <v>0</v>
      </c>
      <c r="AV23" s="89">
        <f>理科!AR59</f>
        <v>0</v>
      </c>
      <c r="AW23" s="89">
        <f>理科!AS59</f>
        <v>0</v>
      </c>
      <c r="AX23" s="89">
        <f>理科!AT59</f>
        <v>0</v>
      </c>
      <c r="AY23" s="89">
        <f>理科!AU59</f>
        <v>0</v>
      </c>
      <c r="AZ23" s="89">
        <f>理科!AV59</f>
        <v>0</v>
      </c>
      <c r="BA23" s="89">
        <f>理科!AW59</f>
        <v>0</v>
      </c>
      <c r="BB23" s="89">
        <f>理科!AX59</f>
        <v>0</v>
      </c>
      <c r="BC23" s="89">
        <f>理科!AY59</f>
        <v>0</v>
      </c>
      <c r="BD23" s="89">
        <f>理科!AZ59</f>
        <v>0</v>
      </c>
      <c r="BE23" s="89">
        <f>理科!BA59</f>
        <v>0</v>
      </c>
      <c r="BF23" s="89">
        <f>理科!BB59</f>
        <v>0</v>
      </c>
      <c r="BG23" s="961"/>
    </row>
    <row r="24" spans="1:59" ht="19.5" customHeight="1" thickBot="1" x14ac:dyDescent="0.25">
      <c r="A24" s="109" t="s">
        <v>147</v>
      </c>
      <c r="B24" s="406" t="e">
        <f>国語!BG23</f>
        <v>#DIV/0!</v>
      </c>
      <c r="C24" s="407" t="e">
        <f>社会!BG23</f>
        <v>#DIV/0!</v>
      </c>
      <c r="D24" s="407" t="e">
        <f>算数!BG23</f>
        <v>#DIV/0!</v>
      </c>
      <c r="E24" s="408" t="e">
        <f>理科!BG23</f>
        <v>#DIV/0!</v>
      </c>
      <c r="G24" s="963"/>
      <c r="H24" s="110" t="s">
        <v>142</v>
      </c>
      <c r="I24" s="99">
        <f>理科!E60</f>
        <v>0</v>
      </c>
      <c r="J24" s="99">
        <f>理科!F60</f>
        <v>0</v>
      </c>
      <c r="K24" s="99">
        <f>理科!G60</f>
        <v>0</v>
      </c>
      <c r="L24" s="99">
        <f>理科!H60</f>
        <v>0</v>
      </c>
      <c r="M24" s="99">
        <f>理科!I60</f>
        <v>0</v>
      </c>
      <c r="N24" s="99">
        <f>理科!J60</f>
        <v>0</v>
      </c>
      <c r="O24" s="99">
        <f>理科!K60</f>
        <v>0</v>
      </c>
      <c r="P24" s="99">
        <f>理科!L60</f>
        <v>0</v>
      </c>
      <c r="Q24" s="99">
        <f>理科!M60</f>
        <v>0</v>
      </c>
      <c r="R24" s="99">
        <f>理科!N60</f>
        <v>0</v>
      </c>
      <c r="S24" s="99">
        <f>理科!O60</f>
        <v>0</v>
      </c>
      <c r="T24" s="99">
        <f>理科!P60</f>
        <v>0</v>
      </c>
      <c r="U24" s="99">
        <f>理科!Q60</f>
        <v>0</v>
      </c>
      <c r="V24" s="99">
        <f>理科!R60</f>
        <v>0</v>
      </c>
      <c r="W24" s="99">
        <f>理科!S60</f>
        <v>0</v>
      </c>
      <c r="X24" s="99">
        <f>理科!T60</f>
        <v>0</v>
      </c>
      <c r="Y24" s="99">
        <f>理科!U60</f>
        <v>0</v>
      </c>
      <c r="Z24" s="99">
        <f>理科!V60</f>
        <v>0</v>
      </c>
      <c r="AA24" s="99">
        <f>理科!W60</f>
        <v>0</v>
      </c>
      <c r="AB24" s="99">
        <f>理科!X60</f>
        <v>0</v>
      </c>
      <c r="AC24" s="99">
        <f>理科!Y60</f>
        <v>0</v>
      </c>
      <c r="AD24" s="99">
        <f>理科!Z60</f>
        <v>0</v>
      </c>
      <c r="AE24" s="99">
        <f>理科!AA60</f>
        <v>0</v>
      </c>
      <c r="AF24" s="99">
        <f>理科!AB60</f>
        <v>0</v>
      </c>
      <c r="AG24" s="99">
        <f>理科!AC60</f>
        <v>0</v>
      </c>
      <c r="AH24" s="99">
        <f>理科!AD60</f>
        <v>0</v>
      </c>
      <c r="AI24" s="99">
        <f>理科!AE60</f>
        <v>0</v>
      </c>
      <c r="AJ24" s="99">
        <f>理科!AF60</f>
        <v>0</v>
      </c>
      <c r="AK24" s="99">
        <f>理科!AG60</f>
        <v>0</v>
      </c>
      <c r="AL24" s="99">
        <f>理科!AH60</f>
        <v>0</v>
      </c>
      <c r="AM24" s="99">
        <f>理科!AI60</f>
        <v>0</v>
      </c>
      <c r="AN24" s="99">
        <f>理科!AJ60</f>
        <v>0</v>
      </c>
      <c r="AO24" s="99">
        <f>理科!AK60</f>
        <v>0</v>
      </c>
      <c r="AP24" s="99">
        <f>理科!AL60</f>
        <v>0</v>
      </c>
      <c r="AQ24" s="99">
        <f>理科!AM60</f>
        <v>0</v>
      </c>
      <c r="AR24" s="99">
        <f>理科!AN60</f>
        <v>0</v>
      </c>
      <c r="AS24" s="99">
        <f>理科!AO60</f>
        <v>0</v>
      </c>
      <c r="AT24" s="99">
        <f>理科!AP60</f>
        <v>0</v>
      </c>
      <c r="AU24" s="99">
        <f>理科!AQ60</f>
        <v>0</v>
      </c>
      <c r="AV24" s="99">
        <f>理科!AR60</f>
        <v>0</v>
      </c>
      <c r="AW24" s="99">
        <f>理科!AS60</f>
        <v>0</v>
      </c>
      <c r="AX24" s="99">
        <f>理科!AT60</f>
        <v>0</v>
      </c>
      <c r="AY24" s="99">
        <f>理科!AU60</f>
        <v>0</v>
      </c>
      <c r="AZ24" s="99">
        <f>理科!AV60</f>
        <v>0</v>
      </c>
      <c r="BA24" s="99">
        <f>理科!AW60</f>
        <v>0</v>
      </c>
      <c r="BB24" s="99">
        <f>理科!AX60</f>
        <v>0</v>
      </c>
      <c r="BC24" s="99">
        <f>理科!AY60</f>
        <v>0</v>
      </c>
      <c r="BD24" s="99">
        <f>理科!AZ60</f>
        <v>0</v>
      </c>
      <c r="BE24" s="99">
        <f>理科!BA60</f>
        <v>0</v>
      </c>
      <c r="BF24" s="99">
        <f>理科!BB60</f>
        <v>0</v>
      </c>
      <c r="BG24" s="961"/>
    </row>
    <row r="25" spans="1:59" ht="19.5" customHeight="1" thickTop="1" x14ac:dyDescent="0.15">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4"/>
      <c r="AT25" s="74"/>
      <c r="AU25" s="74"/>
      <c r="AV25" s="74"/>
      <c r="AW25" s="74"/>
      <c r="AX25" s="74"/>
      <c r="AY25" s="74"/>
      <c r="AZ25" s="74"/>
      <c r="BA25" s="74"/>
      <c r="BB25" s="74"/>
      <c r="BC25" s="74"/>
      <c r="BD25" s="74"/>
      <c r="BE25" s="74"/>
      <c r="BF25" s="74"/>
      <c r="BG25" s="74"/>
    </row>
    <row r="26" spans="1:59" ht="19.5" customHeight="1" x14ac:dyDescent="0.15"/>
    <row r="27" spans="1:59" ht="19.5" customHeight="1" x14ac:dyDescent="0.15"/>
    <row r="28" spans="1:59" ht="19.5" customHeight="1" x14ac:dyDescent="0.15"/>
    <row r="29" spans="1:59" ht="19.5" customHeight="1" x14ac:dyDescent="0.15"/>
    <row r="30" spans="1:59" ht="19.5" customHeight="1" x14ac:dyDescent="0.15"/>
    <row r="31" spans="1:59" ht="19.5" customHeight="1" x14ac:dyDescent="0.15"/>
    <row r="32" spans="1:59" ht="19.5"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row r="45" ht="18" customHeight="1" x14ac:dyDescent="0.15"/>
    <row r="46" ht="18" customHeight="1" x14ac:dyDescent="0.15"/>
    <row r="47" ht="18" customHeight="1" x14ac:dyDescent="0.15"/>
    <row r="48"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sheetData>
  <mergeCells count="14">
    <mergeCell ref="A3:A4"/>
    <mergeCell ref="B1:C1"/>
    <mergeCell ref="B3:B4"/>
    <mergeCell ref="BG22:BG24"/>
    <mergeCell ref="G21:G24"/>
    <mergeCell ref="G17:G20"/>
    <mergeCell ref="E4:G4"/>
    <mergeCell ref="E5:G5"/>
    <mergeCell ref="BG18:BG20"/>
    <mergeCell ref="BG10:BG12"/>
    <mergeCell ref="BG14:BG16"/>
    <mergeCell ref="G13:G16"/>
    <mergeCell ref="E3:G3"/>
    <mergeCell ref="G9:G12"/>
  </mergeCells>
  <phoneticPr fontId="3"/>
  <printOptions horizontalCentered="1" verticalCentered="1"/>
  <pageMargins left="0.39370078740157483" right="0" top="0.39370078740157483" bottom="0" header="0.51181102362204722" footer="0.51181102362204722"/>
  <pageSetup paperSize="8" scale="89" orientation="landscape" horizontalDpi="4294967292" r:id="rId1"/>
  <headerFooter alignWithMargins="0">
    <oddHeader>&amp;L&amp;F&amp;R&amp;D</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国語</vt:lpstr>
      <vt:lpstr>社会</vt:lpstr>
      <vt:lpstr>算数</vt:lpstr>
      <vt:lpstr>理科</vt:lpstr>
      <vt:lpstr>国語得点</vt:lpstr>
      <vt:lpstr>社会得点</vt:lpstr>
      <vt:lpstr>算数得点</vt:lpstr>
      <vt:lpstr>理科得点</vt:lpstr>
      <vt:lpstr>得点分布表､正答・誤答・無答数表</vt:lpstr>
      <vt:lpstr>理科!Print_Area</vt:lpstr>
      <vt:lpstr>理科得点!Print_Area</vt:lpstr>
    </vt:vector>
  </TitlesOfParts>
  <Manager>富山県小学校教育研究会</Manager>
  <Company>富山県小学校教育研究会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富山県小学校教育研究会</dc:creator>
  <cp:lastModifiedBy>A3620</cp:lastModifiedBy>
  <cp:lastPrinted>2025-05-21T01:47:38Z</cp:lastPrinted>
  <dcterms:created xsi:type="dcterms:W3CDTF">2009-03-06T02:20:36Z</dcterms:created>
  <dcterms:modified xsi:type="dcterms:W3CDTF">2025-05-21T02:28:05Z</dcterms:modified>
</cp:coreProperties>
</file>