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19200" windowHeight="11070"/>
  </bookViews>
  <sheets>
    <sheet name="国語" sheetId="1" r:id="rId1"/>
    <sheet name="国語正答数分布グラフ" sheetId="2" r:id="rId2"/>
    <sheet name="国語正答・誤答・無答の割合" sheetId="3" r:id="rId3"/>
    <sheet name="算数" sheetId="10" r:id="rId4"/>
    <sheet name="算数正答数分布グラフ" sheetId="11" r:id="rId5"/>
    <sheet name="算数正答・誤答・無答の割合" sheetId="12" r:id="rId6"/>
    <sheet name="社会" sheetId="4" r:id="rId7"/>
    <sheet name="社会正答数分布グラフ" sheetId="5" r:id="rId8"/>
    <sheet name="社会正答・誤答・無答の割合" sheetId="6" r:id="rId9"/>
    <sheet name="理科" sheetId="7" r:id="rId10"/>
    <sheet name="理科正答数分布グラフ" sheetId="8" r:id="rId11"/>
    <sheet name="理科正答・誤答・無答の割合" sheetId="9" r:id="rId12"/>
  </sheets>
  <externalReferences>
    <externalReference r:id="rId13"/>
  </externalReferences>
  <definedNames>
    <definedName name="_xlnm.Print_Area" localSheetId="2">国語正答・誤答・無答の割合!$A$1:$J$19</definedName>
    <definedName name="_xlnm.Print_Area" localSheetId="1">国語正答数分布グラフ!$A$1:$J$26</definedName>
    <definedName name="_xlnm.Print_Area" localSheetId="5">算数正答・誤答・無答の割合!$A$1:$J$19</definedName>
    <definedName name="_xlnm.Print_Area" localSheetId="4">算数正答数分布グラフ!$A$1:$J$26</definedName>
    <definedName name="_xlnm.Print_Area" localSheetId="8">社会正答・誤答・無答の割合!$A$1:$J$18</definedName>
    <definedName name="_xlnm.Print_Area" localSheetId="7">社会正答数分布グラフ!$A$1:$J$26</definedName>
    <definedName name="_xlnm.Print_Area" localSheetId="11">理科正答・誤答・無答の割合!$A$1:$J$18</definedName>
    <definedName name="_xlnm.Print_Area" localSheetId="10">理科正答数分布グラフ!$A$1:$J$26</definedName>
  </definedNames>
  <calcPr calcId="145621"/>
</workbook>
</file>

<file path=xl/calcChain.xml><?xml version="1.0" encoding="utf-8"?>
<calcChain xmlns="http://schemas.openxmlformats.org/spreadsheetml/2006/main">
  <c r="J12" i="5" l="1"/>
  <c r="J13" i="5"/>
  <c r="J14" i="5"/>
  <c r="J15" i="5"/>
  <c r="J16" i="5"/>
  <c r="J17" i="5"/>
  <c r="J18" i="5"/>
  <c r="J19" i="5"/>
  <c r="J20" i="5"/>
  <c r="J21" i="5"/>
  <c r="J22" i="5"/>
  <c r="J23" i="5"/>
  <c r="J24" i="5"/>
  <c r="Q7" i="9"/>
  <c r="Q8" i="9"/>
  <c r="Q9" i="9"/>
  <c r="Q10" i="9"/>
  <c r="Q11" i="9"/>
  <c r="Q12" i="9"/>
  <c r="Q13" i="9"/>
  <c r="Q14" i="9"/>
  <c r="Q15" i="9"/>
  <c r="Q16" i="9"/>
  <c r="Q17" i="9"/>
  <c r="Q18" i="9"/>
  <c r="O7" i="9"/>
  <c r="O8" i="9"/>
  <c r="O9" i="9"/>
  <c r="O10" i="9"/>
  <c r="O11" i="9"/>
  <c r="O12" i="9"/>
  <c r="O13" i="9"/>
  <c r="O14" i="9"/>
  <c r="O15" i="9"/>
  <c r="O16" i="9"/>
  <c r="O17" i="9"/>
  <c r="O18" i="9"/>
  <c r="M7" i="9"/>
  <c r="M8" i="9"/>
  <c r="M9" i="9"/>
  <c r="M10" i="9"/>
  <c r="M11" i="9"/>
  <c r="M12" i="9"/>
  <c r="M13" i="9"/>
  <c r="M14" i="9"/>
  <c r="M15" i="9"/>
  <c r="M16" i="9"/>
  <c r="M17" i="9"/>
  <c r="M18" i="9"/>
  <c r="J12" i="8"/>
  <c r="J13" i="8"/>
  <c r="J14" i="8"/>
  <c r="J15" i="8"/>
  <c r="J16" i="8"/>
  <c r="J17" i="8"/>
  <c r="J18" i="8"/>
  <c r="J19" i="8"/>
  <c r="J20" i="8"/>
  <c r="J21" i="8"/>
  <c r="J22" i="8"/>
  <c r="J23" i="8"/>
  <c r="J24" i="8"/>
  <c r="B7" i="8"/>
  <c r="C7" i="8"/>
  <c r="D7" i="8"/>
  <c r="E7" i="8"/>
  <c r="F7" i="8"/>
  <c r="Q7" i="6"/>
  <c r="Q8" i="6"/>
  <c r="Q9" i="6"/>
  <c r="Q10" i="6"/>
  <c r="Q11" i="6"/>
  <c r="Q12" i="6"/>
  <c r="Q13" i="6"/>
  <c r="Q14" i="6"/>
  <c r="Q15" i="6"/>
  <c r="Q16" i="6"/>
  <c r="Q17" i="6"/>
  <c r="Q18" i="6"/>
  <c r="O7" i="6"/>
  <c r="O8" i="6"/>
  <c r="O9" i="6"/>
  <c r="O10" i="6"/>
  <c r="O11" i="6"/>
  <c r="O12" i="6"/>
  <c r="O13" i="6"/>
  <c r="O14" i="6"/>
  <c r="O15" i="6"/>
  <c r="O16" i="6"/>
  <c r="O17" i="6"/>
  <c r="O18" i="6"/>
  <c r="M7" i="6"/>
  <c r="M8" i="6"/>
  <c r="M9" i="6"/>
  <c r="M10" i="6"/>
  <c r="M11" i="6"/>
  <c r="M12" i="6"/>
  <c r="M13" i="6"/>
  <c r="M14" i="6"/>
  <c r="M15" i="6"/>
  <c r="M16" i="6"/>
  <c r="M17" i="6"/>
  <c r="M18" i="6"/>
  <c r="B7" i="5"/>
  <c r="C7" i="5"/>
  <c r="D7" i="5"/>
  <c r="E7" i="5"/>
  <c r="F7" i="5"/>
  <c r="Q7" i="12"/>
  <c r="Q8" i="12"/>
  <c r="Q9" i="12"/>
  <c r="Q10" i="12"/>
  <c r="Q11" i="12"/>
  <c r="Q12" i="12"/>
  <c r="Q13" i="12"/>
  <c r="Q14" i="12"/>
  <c r="Q15" i="12"/>
  <c r="Q16" i="12"/>
  <c r="Q17" i="12"/>
  <c r="Q18" i="12"/>
  <c r="O7" i="12"/>
  <c r="O8" i="12"/>
  <c r="O9" i="12"/>
  <c r="O10" i="12"/>
  <c r="O11" i="12"/>
  <c r="O12" i="12"/>
  <c r="O13" i="12"/>
  <c r="O14" i="12"/>
  <c r="O15" i="12"/>
  <c r="O16" i="12"/>
  <c r="O17" i="12"/>
  <c r="O18" i="12"/>
  <c r="M7" i="12"/>
  <c r="M8" i="12"/>
  <c r="M9" i="12"/>
  <c r="M10" i="12"/>
  <c r="M11" i="12"/>
  <c r="M12" i="12"/>
  <c r="M13" i="12"/>
  <c r="M14" i="12"/>
  <c r="M15" i="12"/>
  <c r="M16" i="12"/>
  <c r="M17" i="12"/>
  <c r="M18" i="12"/>
  <c r="J12" i="11"/>
  <c r="J13" i="11"/>
  <c r="J14" i="11"/>
  <c r="J15" i="11"/>
  <c r="J16" i="11"/>
  <c r="J17" i="11"/>
  <c r="J18" i="11"/>
  <c r="J19" i="11"/>
  <c r="J20" i="11"/>
  <c r="J21" i="11"/>
  <c r="J22" i="11"/>
  <c r="J23" i="11"/>
  <c r="J24" i="11"/>
  <c r="B7" i="11"/>
  <c r="C7" i="11"/>
  <c r="D7" i="11"/>
  <c r="E7" i="11"/>
  <c r="F7" i="11"/>
  <c r="Q7" i="3"/>
  <c r="Q8" i="3"/>
  <c r="Q9" i="3"/>
  <c r="Q10" i="3"/>
  <c r="Q11" i="3"/>
  <c r="Q12" i="3"/>
  <c r="Q13" i="3"/>
  <c r="Q14" i="3"/>
  <c r="Q15" i="3"/>
  <c r="Q16" i="3"/>
  <c r="Q17" i="3"/>
  <c r="Q18" i="3"/>
  <c r="O7" i="3"/>
  <c r="O8" i="3"/>
  <c r="O9" i="3"/>
  <c r="O10" i="3"/>
  <c r="O11" i="3"/>
  <c r="O12" i="3"/>
  <c r="O13" i="3"/>
  <c r="O14" i="3"/>
  <c r="O15" i="3"/>
  <c r="O16" i="3"/>
  <c r="O17" i="3"/>
  <c r="O18" i="3"/>
  <c r="M7" i="3"/>
  <c r="M8" i="3"/>
  <c r="M9" i="3"/>
  <c r="M10" i="3"/>
  <c r="M11" i="3"/>
  <c r="M12" i="3"/>
  <c r="M13" i="3"/>
  <c r="M14" i="3"/>
  <c r="M15" i="3"/>
  <c r="M16" i="3"/>
  <c r="M17" i="3"/>
  <c r="M18" i="3"/>
  <c r="J12" i="2"/>
  <c r="J13" i="2"/>
  <c r="J14" i="2"/>
  <c r="J15" i="2"/>
  <c r="J16" i="2"/>
  <c r="J17" i="2"/>
  <c r="J18" i="2"/>
  <c r="J19" i="2"/>
  <c r="J20" i="2"/>
  <c r="J21" i="2"/>
  <c r="J22" i="2"/>
  <c r="J23" i="2"/>
  <c r="J24" i="2"/>
  <c r="B7" i="2" l="1"/>
  <c r="C7" i="2"/>
  <c r="D7" i="2"/>
  <c r="E7" i="2"/>
  <c r="F7" i="2"/>
  <c r="Q135" i="7" l="1"/>
  <c r="Q136" i="7"/>
  <c r="Q137" i="7"/>
  <c r="Q138" i="7"/>
  <c r="Q139" i="7"/>
  <c r="Q140" i="7"/>
  <c r="Q141" i="7"/>
  <c r="Q142" i="7"/>
  <c r="Q143" i="7"/>
  <c r="Q144" i="7"/>
  <c r="Q145" i="7"/>
  <c r="Q146" i="7"/>
  <c r="Q147" i="7"/>
  <c r="Q148" i="7"/>
  <c r="Q149" i="7"/>
  <c r="Q150" i="7"/>
  <c r="Q151" i="7"/>
  <c r="Q152" i="7"/>
  <c r="Q153" i="7"/>
  <c r="Q154" i="7"/>
  <c r="Q155" i="7"/>
  <c r="Q156" i="7"/>
  <c r="Q157" i="7"/>
  <c r="Q158" i="7"/>
  <c r="Q159" i="7"/>
  <c r="Q160" i="7"/>
  <c r="Q161" i="7"/>
  <c r="Q162" i="7"/>
  <c r="Q163" i="7"/>
  <c r="Q164" i="7"/>
  <c r="Q165" i="7"/>
  <c r="Q166" i="7"/>
  <c r="Q167" i="7"/>
  <c r="Q168" i="7"/>
  <c r="Q169" i="7"/>
  <c r="Q170" i="7"/>
  <c r="Q171" i="7"/>
  <c r="Q172" i="7"/>
  <c r="Q173" i="7"/>
  <c r="Q174" i="7"/>
  <c r="Q175" i="7"/>
  <c r="Q176" i="7"/>
  <c r="Q177" i="7"/>
  <c r="Q178" i="7"/>
  <c r="Q179" i="7"/>
  <c r="Q180" i="7"/>
  <c r="Q181" i="7"/>
  <c r="Q182" i="7"/>
  <c r="Q183" i="7"/>
  <c r="Q184" i="7"/>
  <c r="Q185" i="7"/>
  <c r="Q186" i="7"/>
  <c r="Q187" i="7"/>
  <c r="Q188" i="7"/>
  <c r="Q189" i="7"/>
  <c r="Q190" i="7"/>
  <c r="Q191" i="7"/>
  <c r="Q192" i="7"/>
  <c r="Q193" i="7"/>
  <c r="Q194" i="7"/>
  <c r="Q195" i="7"/>
  <c r="Q196" i="7"/>
  <c r="Q197" i="7"/>
  <c r="Q198" i="7"/>
  <c r="Q199" i="7"/>
  <c r="Q200" i="7"/>
  <c r="Q201" i="7"/>
  <c r="Q202" i="7"/>
  <c r="Q203" i="7"/>
  <c r="Q204" i="7"/>
  <c r="T6" i="7" l="1"/>
  <c r="T7" i="7"/>
  <c r="T8" i="7"/>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198" i="7"/>
  <c r="T199" i="7"/>
  <c r="T200" i="7"/>
  <c r="T201" i="7"/>
  <c r="T202" i="7"/>
  <c r="T203" i="7"/>
  <c r="T204" i="7"/>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R6" i="7"/>
  <c r="Q6" i="7" s="1"/>
  <c r="R7" i="7"/>
  <c r="R8" i="7"/>
  <c r="Q8" i="7" s="1"/>
  <c r="R9" i="7"/>
  <c r="Q9" i="7" s="1"/>
  <c r="R10" i="7"/>
  <c r="Q10" i="7" s="1"/>
  <c r="R11" i="7"/>
  <c r="Q11" i="7" s="1"/>
  <c r="R12" i="7"/>
  <c r="Q12" i="7" s="1"/>
  <c r="R13" i="7"/>
  <c r="Q13" i="7" s="1"/>
  <c r="R14" i="7"/>
  <c r="Q14" i="7" s="1"/>
  <c r="R15" i="7"/>
  <c r="Q15" i="7" s="1"/>
  <c r="R16" i="7"/>
  <c r="Q16" i="7" s="1"/>
  <c r="R17" i="7"/>
  <c r="Q17" i="7" s="1"/>
  <c r="R18" i="7"/>
  <c r="Q18" i="7" s="1"/>
  <c r="R19" i="7"/>
  <c r="Q19" i="7" s="1"/>
  <c r="R20" i="7"/>
  <c r="Q20" i="7" s="1"/>
  <c r="R21" i="7"/>
  <c r="Q21" i="7" s="1"/>
  <c r="R22" i="7"/>
  <c r="Q22" i="7" s="1"/>
  <c r="R23" i="7"/>
  <c r="Q23" i="7" s="1"/>
  <c r="R24" i="7"/>
  <c r="Q24" i="7" s="1"/>
  <c r="R25" i="7"/>
  <c r="Q25" i="7" s="1"/>
  <c r="R26" i="7"/>
  <c r="Q26" i="7" s="1"/>
  <c r="R27" i="7"/>
  <c r="Q27" i="7" s="1"/>
  <c r="R28" i="7"/>
  <c r="Q28" i="7" s="1"/>
  <c r="R29" i="7"/>
  <c r="Q29" i="7" s="1"/>
  <c r="R30" i="7"/>
  <c r="Q30" i="7" s="1"/>
  <c r="R31" i="7"/>
  <c r="Q31" i="7" s="1"/>
  <c r="R32" i="7"/>
  <c r="Q32" i="7" s="1"/>
  <c r="R33" i="7"/>
  <c r="Q33" i="7" s="1"/>
  <c r="R34" i="7"/>
  <c r="Q34" i="7" s="1"/>
  <c r="R35" i="7"/>
  <c r="Q35" i="7" s="1"/>
  <c r="R36" i="7"/>
  <c r="Q36" i="7" s="1"/>
  <c r="R37" i="7"/>
  <c r="Q37" i="7" s="1"/>
  <c r="R38" i="7"/>
  <c r="Q38" i="7" s="1"/>
  <c r="R39" i="7"/>
  <c r="Q39" i="7" s="1"/>
  <c r="R40" i="7"/>
  <c r="Q40" i="7" s="1"/>
  <c r="R41" i="7"/>
  <c r="Q41" i="7" s="1"/>
  <c r="R42" i="7"/>
  <c r="Q42" i="7" s="1"/>
  <c r="R43" i="7"/>
  <c r="Q43" i="7" s="1"/>
  <c r="R44" i="7"/>
  <c r="Q44" i="7" s="1"/>
  <c r="R45" i="7"/>
  <c r="Q45" i="7" s="1"/>
  <c r="R46" i="7"/>
  <c r="Q46" i="7" s="1"/>
  <c r="R47" i="7"/>
  <c r="Q47" i="7" s="1"/>
  <c r="R48" i="7"/>
  <c r="Q48" i="7" s="1"/>
  <c r="R49" i="7"/>
  <c r="Q49" i="7" s="1"/>
  <c r="R50" i="7"/>
  <c r="Q50" i="7" s="1"/>
  <c r="R51" i="7"/>
  <c r="Q51" i="7" s="1"/>
  <c r="R52" i="7"/>
  <c r="Q52" i="7" s="1"/>
  <c r="R53" i="7"/>
  <c r="Q53" i="7" s="1"/>
  <c r="R54" i="7"/>
  <c r="Q54" i="7" s="1"/>
  <c r="R55" i="7"/>
  <c r="Q55" i="7" s="1"/>
  <c r="R56" i="7"/>
  <c r="Q56" i="7" s="1"/>
  <c r="R57" i="7"/>
  <c r="Q57" i="7" s="1"/>
  <c r="R58" i="7"/>
  <c r="Q58" i="7" s="1"/>
  <c r="R59" i="7"/>
  <c r="Q59" i="7" s="1"/>
  <c r="R60" i="7"/>
  <c r="Q60" i="7" s="1"/>
  <c r="R61" i="7"/>
  <c r="Q61" i="7" s="1"/>
  <c r="R62" i="7"/>
  <c r="Q62" i="7" s="1"/>
  <c r="R63" i="7"/>
  <c r="Q63" i="7" s="1"/>
  <c r="R64" i="7"/>
  <c r="Q64" i="7" s="1"/>
  <c r="R65" i="7"/>
  <c r="Q65" i="7" s="1"/>
  <c r="R66" i="7"/>
  <c r="Q66" i="7" s="1"/>
  <c r="R67" i="7"/>
  <c r="Q67" i="7" s="1"/>
  <c r="R68" i="7"/>
  <c r="Q68" i="7" s="1"/>
  <c r="R69" i="7"/>
  <c r="Q69" i="7" s="1"/>
  <c r="R70" i="7"/>
  <c r="Q70" i="7" s="1"/>
  <c r="R71" i="7"/>
  <c r="Q71" i="7" s="1"/>
  <c r="R72" i="7"/>
  <c r="Q72" i="7" s="1"/>
  <c r="R73" i="7"/>
  <c r="Q73" i="7" s="1"/>
  <c r="R74" i="7"/>
  <c r="Q74" i="7" s="1"/>
  <c r="R75" i="7"/>
  <c r="Q75" i="7" s="1"/>
  <c r="R76" i="7"/>
  <c r="Q76" i="7" s="1"/>
  <c r="R77" i="7"/>
  <c r="Q77" i="7" s="1"/>
  <c r="R78" i="7"/>
  <c r="Q78" i="7" s="1"/>
  <c r="R79" i="7"/>
  <c r="Q79" i="7" s="1"/>
  <c r="R80" i="7"/>
  <c r="Q80" i="7" s="1"/>
  <c r="R81" i="7"/>
  <c r="Q81" i="7" s="1"/>
  <c r="R82" i="7"/>
  <c r="Q82" i="7" s="1"/>
  <c r="R83" i="7"/>
  <c r="Q83" i="7" s="1"/>
  <c r="R84" i="7"/>
  <c r="Q84" i="7" s="1"/>
  <c r="R85" i="7"/>
  <c r="Q85" i="7" s="1"/>
  <c r="R86" i="7"/>
  <c r="Q86" i="7" s="1"/>
  <c r="R87" i="7"/>
  <c r="Q87" i="7" s="1"/>
  <c r="R88" i="7"/>
  <c r="Q88" i="7" s="1"/>
  <c r="R89" i="7"/>
  <c r="Q89" i="7" s="1"/>
  <c r="R90" i="7"/>
  <c r="Q90" i="7" s="1"/>
  <c r="R91" i="7"/>
  <c r="Q91" i="7" s="1"/>
  <c r="R92" i="7"/>
  <c r="Q92" i="7" s="1"/>
  <c r="R93" i="7"/>
  <c r="Q93" i="7" s="1"/>
  <c r="R94" i="7"/>
  <c r="Q94" i="7" s="1"/>
  <c r="R95" i="7"/>
  <c r="Q95" i="7" s="1"/>
  <c r="R96" i="7"/>
  <c r="Q96" i="7" s="1"/>
  <c r="R97" i="7"/>
  <c r="Q97" i="7" s="1"/>
  <c r="R98" i="7"/>
  <c r="Q98" i="7" s="1"/>
  <c r="R99" i="7"/>
  <c r="Q99" i="7" s="1"/>
  <c r="R100" i="7"/>
  <c r="Q100" i="7" s="1"/>
  <c r="R101" i="7"/>
  <c r="Q101" i="7" s="1"/>
  <c r="R102" i="7"/>
  <c r="Q102" i="7" s="1"/>
  <c r="R103" i="7"/>
  <c r="Q103" i="7" s="1"/>
  <c r="R104" i="7"/>
  <c r="Q104" i="7" s="1"/>
  <c r="R105" i="7"/>
  <c r="Q105" i="7" s="1"/>
  <c r="R106" i="7"/>
  <c r="Q106" i="7" s="1"/>
  <c r="R107" i="7"/>
  <c r="Q107" i="7" s="1"/>
  <c r="R108" i="7"/>
  <c r="Q108" i="7" s="1"/>
  <c r="R109" i="7"/>
  <c r="Q109" i="7" s="1"/>
  <c r="R110" i="7"/>
  <c r="Q110" i="7" s="1"/>
  <c r="R111" i="7"/>
  <c r="Q111" i="7" s="1"/>
  <c r="R112" i="7"/>
  <c r="Q112" i="7" s="1"/>
  <c r="R113" i="7"/>
  <c r="Q113" i="7" s="1"/>
  <c r="R114" i="7"/>
  <c r="Q114" i="7" s="1"/>
  <c r="R115" i="7"/>
  <c r="Q115" i="7" s="1"/>
  <c r="R116" i="7"/>
  <c r="Q116" i="7" s="1"/>
  <c r="R117" i="7"/>
  <c r="Q117" i="7" s="1"/>
  <c r="R118" i="7"/>
  <c r="Q118" i="7" s="1"/>
  <c r="R119" i="7"/>
  <c r="Q119" i="7" s="1"/>
  <c r="R120" i="7"/>
  <c r="Q120" i="7" s="1"/>
  <c r="R121" i="7"/>
  <c r="Q121" i="7" s="1"/>
  <c r="R122" i="7"/>
  <c r="Q122" i="7" s="1"/>
  <c r="R123" i="7"/>
  <c r="Q123" i="7" s="1"/>
  <c r="R124" i="7"/>
  <c r="Q124" i="7" s="1"/>
  <c r="R125" i="7"/>
  <c r="Q125" i="7" s="1"/>
  <c r="R126" i="7"/>
  <c r="Q126" i="7" s="1"/>
  <c r="R127" i="7"/>
  <c r="Q127" i="7" s="1"/>
  <c r="R128" i="7"/>
  <c r="Q128" i="7" s="1"/>
  <c r="R129" i="7"/>
  <c r="Q129" i="7" s="1"/>
  <c r="R130" i="7"/>
  <c r="Q130" i="7" s="1"/>
  <c r="R131" i="7"/>
  <c r="Q131" i="7" s="1"/>
  <c r="R132" i="7"/>
  <c r="Q132" i="7" s="1"/>
  <c r="R133" i="7"/>
  <c r="Q133" i="7" s="1"/>
  <c r="R134" i="7"/>
  <c r="Q134" i="7" s="1"/>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R196" i="7"/>
  <c r="R197" i="7"/>
  <c r="R198" i="7"/>
  <c r="R199" i="7"/>
  <c r="R200" i="7"/>
  <c r="R201" i="7"/>
  <c r="R202" i="7"/>
  <c r="R203" i="7"/>
  <c r="R204" i="7"/>
  <c r="T5" i="7"/>
  <c r="S5" i="7"/>
  <c r="R5" i="7"/>
  <c r="Q5" i="7"/>
  <c r="O210" i="7"/>
  <c r="N210" i="7"/>
  <c r="O209" i="7"/>
  <c r="N209" i="7"/>
  <c r="O208" i="7"/>
  <c r="O213" i="7" s="1"/>
  <c r="N18" i="9" s="1"/>
  <c r="N208" i="7"/>
  <c r="N213" i="7" s="1"/>
  <c r="N17" i="9" s="1"/>
  <c r="O207" i="7"/>
  <c r="N207" i="7"/>
  <c r="W6" i="4"/>
  <c r="W7" i="4"/>
  <c r="W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W108" i="4"/>
  <c r="W109" i="4"/>
  <c r="W110" i="4"/>
  <c r="W111" i="4"/>
  <c r="W112" i="4"/>
  <c r="W113" i="4"/>
  <c r="W114" i="4"/>
  <c r="W115" i="4"/>
  <c r="W116" i="4"/>
  <c r="W117" i="4"/>
  <c r="W118" i="4"/>
  <c r="W119" i="4"/>
  <c r="W120" i="4"/>
  <c r="W121" i="4"/>
  <c r="W122" i="4"/>
  <c r="W123" i="4"/>
  <c r="W124" i="4"/>
  <c r="W125" i="4"/>
  <c r="W126" i="4"/>
  <c r="W127" i="4"/>
  <c r="W128" i="4"/>
  <c r="W129" i="4"/>
  <c r="W130" i="4"/>
  <c r="W131" i="4"/>
  <c r="W132" i="4"/>
  <c r="W133" i="4"/>
  <c r="W134" i="4"/>
  <c r="W135" i="4"/>
  <c r="W136" i="4"/>
  <c r="W137" i="4"/>
  <c r="W138" i="4"/>
  <c r="W139" i="4"/>
  <c r="W140" i="4"/>
  <c r="W141" i="4"/>
  <c r="W142" i="4"/>
  <c r="W143" i="4"/>
  <c r="W144" i="4"/>
  <c r="W145" i="4"/>
  <c r="W146" i="4"/>
  <c r="W147" i="4"/>
  <c r="W148" i="4"/>
  <c r="W149" i="4"/>
  <c r="W150" i="4"/>
  <c r="W151" i="4"/>
  <c r="W152" i="4"/>
  <c r="W153" i="4"/>
  <c r="W154" i="4"/>
  <c r="W155" i="4"/>
  <c r="W156" i="4"/>
  <c r="W157" i="4"/>
  <c r="W158" i="4"/>
  <c r="W159" i="4"/>
  <c r="W160" i="4"/>
  <c r="W161" i="4"/>
  <c r="W162" i="4"/>
  <c r="W163" i="4"/>
  <c r="W164" i="4"/>
  <c r="W165" i="4"/>
  <c r="W166" i="4"/>
  <c r="W167" i="4"/>
  <c r="W168" i="4"/>
  <c r="W169" i="4"/>
  <c r="W170" i="4"/>
  <c r="W171" i="4"/>
  <c r="W172" i="4"/>
  <c r="W173" i="4"/>
  <c r="W174" i="4"/>
  <c r="W175" i="4"/>
  <c r="W176" i="4"/>
  <c r="W177" i="4"/>
  <c r="W178" i="4"/>
  <c r="W179" i="4"/>
  <c r="W180" i="4"/>
  <c r="W181" i="4"/>
  <c r="W182" i="4"/>
  <c r="W183" i="4"/>
  <c r="W184" i="4"/>
  <c r="W185" i="4"/>
  <c r="W186" i="4"/>
  <c r="W187" i="4"/>
  <c r="W188" i="4"/>
  <c r="W189" i="4"/>
  <c r="W190" i="4"/>
  <c r="W191" i="4"/>
  <c r="W192" i="4"/>
  <c r="W193" i="4"/>
  <c r="W194" i="4"/>
  <c r="W195" i="4"/>
  <c r="W196" i="4"/>
  <c r="W197" i="4"/>
  <c r="W198" i="4"/>
  <c r="W199" i="4"/>
  <c r="W200" i="4"/>
  <c r="W201" i="4"/>
  <c r="W202" i="4"/>
  <c r="W203" i="4"/>
  <c r="W204"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V93" i="4"/>
  <c r="V94" i="4"/>
  <c r="V95" i="4"/>
  <c r="V96" i="4"/>
  <c r="V97" i="4"/>
  <c r="V98" i="4"/>
  <c r="V99" i="4"/>
  <c r="V100" i="4"/>
  <c r="V101" i="4"/>
  <c r="V102" i="4"/>
  <c r="V103" i="4"/>
  <c r="V104" i="4"/>
  <c r="V105" i="4"/>
  <c r="V106" i="4"/>
  <c r="V107" i="4"/>
  <c r="V108" i="4"/>
  <c r="V109" i="4"/>
  <c r="V110" i="4"/>
  <c r="V111" i="4"/>
  <c r="V112" i="4"/>
  <c r="V113" i="4"/>
  <c r="V114" i="4"/>
  <c r="V115" i="4"/>
  <c r="V116" i="4"/>
  <c r="V117" i="4"/>
  <c r="V118" i="4"/>
  <c r="V119" i="4"/>
  <c r="V120" i="4"/>
  <c r="V121" i="4"/>
  <c r="V122" i="4"/>
  <c r="V123" i="4"/>
  <c r="V124" i="4"/>
  <c r="V125" i="4"/>
  <c r="V126" i="4"/>
  <c r="V127" i="4"/>
  <c r="V128" i="4"/>
  <c r="V129" i="4"/>
  <c r="V130" i="4"/>
  <c r="V131" i="4"/>
  <c r="V132" i="4"/>
  <c r="V133" i="4"/>
  <c r="V134" i="4"/>
  <c r="V135" i="4"/>
  <c r="V136" i="4"/>
  <c r="V137" i="4"/>
  <c r="V138" i="4"/>
  <c r="V139" i="4"/>
  <c r="V140" i="4"/>
  <c r="V141" i="4"/>
  <c r="V142" i="4"/>
  <c r="V143" i="4"/>
  <c r="V144" i="4"/>
  <c r="V145" i="4"/>
  <c r="V146" i="4"/>
  <c r="V147" i="4"/>
  <c r="V148" i="4"/>
  <c r="V149" i="4"/>
  <c r="V150" i="4"/>
  <c r="V151" i="4"/>
  <c r="V152" i="4"/>
  <c r="V153" i="4"/>
  <c r="V154" i="4"/>
  <c r="V155" i="4"/>
  <c r="V156" i="4"/>
  <c r="V157" i="4"/>
  <c r="V158" i="4"/>
  <c r="V159" i="4"/>
  <c r="V160" i="4"/>
  <c r="V161" i="4"/>
  <c r="V162" i="4"/>
  <c r="V163" i="4"/>
  <c r="V164" i="4"/>
  <c r="V165" i="4"/>
  <c r="V166" i="4"/>
  <c r="V167" i="4"/>
  <c r="V168" i="4"/>
  <c r="V169" i="4"/>
  <c r="V170" i="4"/>
  <c r="V171" i="4"/>
  <c r="V172" i="4"/>
  <c r="V173" i="4"/>
  <c r="V174" i="4"/>
  <c r="V175" i="4"/>
  <c r="V176" i="4"/>
  <c r="V177" i="4"/>
  <c r="V178" i="4"/>
  <c r="V179" i="4"/>
  <c r="V180" i="4"/>
  <c r="V181" i="4"/>
  <c r="V182" i="4"/>
  <c r="V183" i="4"/>
  <c r="V184" i="4"/>
  <c r="V185" i="4"/>
  <c r="V186" i="4"/>
  <c r="V187" i="4"/>
  <c r="V188" i="4"/>
  <c r="V189" i="4"/>
  <c r="V190" i="4"/>
  <c r="V191" i="4"/>
  <c r="V192" i="4"/>
  <c r="V193" i="4"/>
  <c r="V194" i="4"/>
  <c r="V195" i="4"/>
  <c r="V196" i="4"/>
  <c r="V197" i="4"/>
  <c r="V198" i="4"/>
  <c r="V199" i="4"/>
  <c r="V200" i="4"/>
  <c r="V201" i="4"/>
  <c r="V202" i="4"/>
  <c r="V203" i="4"/>
  <c r="V204" i="4"/>
  <c r="U6" i="4"/>
  <c r="U7" i="4"/>
  <c r="T7" i="4" s="1"/>
  <c r="U8" i="4"/>
  <c r="T8" i="4" s="1"/>
  <c r="U9" i="4"/>
  <c r="T9" i="4" s="1"/>
  <c r="U10" i="4"/>
  <c r="U11" i="4"/>
  <c r="U12" i="4"/>
  <c r="T12" i="4" s="1"/>
  <c r="U13" i="4"/>
  <c r="T13" i="4" s="1"/>
  <c r="U14" i="4"/>
  <c r="U15" i="4"/>
  <c r="T15" i="4" s="1"/>
  <c r="U16" i="4"/>
  <c r="T16" i="4" s="1"/>
  <c r="U17" i="4"/>
  <c r="T17" i="4" s="1"/>
  <c r="U18" i="4"/>
  <c r="U19" i="4"/>
  <c r="T19" i="4" s="1"/>
  <c r="U20" i="4"/>
  <c r="T20" i="4" s="1"/>
  <c r="U21" i="4"/>
  <c r="T21" i="4" s="1"/>
  <c r="U22" i="4"/>
  <c r="U23" i="4"/>
  <c r="T23" i="4" s="1"/>
  <c r="U24" i="4"/>
  <c r="T24" i="4" s="1"/>
  <c r="U25" i="4"/>
  <c r="T25" i="4" s="1"/>
  <c r="U26" i="4"/>
  <c r="U27" i="4"/>
  <c r="T27" i="4" s="1"/>
  <c r="U28" i="4"/>
  <c r="T28" i="4" s="1"/>
  <c r="U29" i="4"/>
  <c r="T29" i="4" s="1"/>
  <c r="U30" i="4"/>
  <c r="U31" i="4"/>
  <c r="T31" i="4" s="1"/>
  <c r="U32" i="4"/>
  <c r="T32" i="4" s="1"/>
  <c r="U33" i="4"/>
  <c r="T33" i="4" s="1"/>
  <c r="U34" i="4"/>
  <c r="U35" i="4"/>
  <c r="U36" i="4"/>
  <c r="T36" i="4" s="1"/>
  <c r="U37" i="4"/>
  <c r="T37" i="4" s="1"/>
  <c r="U38" i="4"/>
  <c r="U39" i="4"/>
  <c r="T39" i="4" s="1"/>
  <c r="U40" i="4"/>
  <c r="T40" i="4" s="1"/>
  <c r="U41" i="4"/>
  <c r="T41" i="4" s="1"/>
  <c r="U42" i="4"/>
  <c r="U43" i="4"/>
  <c r="U44" i="4"/>
  <c r="T44" i="4" s="1"/>
  <c r="U45" i="4"/>
  <c r="T45" i="4" s="1"/>
  <c r="U46" i="4"/>
  <c r="U47" i="4"/>
  <c r="T47" i="4" s="1"/>
  <c r="U48" i="4"/>
  <c r="T48" i="4" s="1"/>
  <c r="U49" i="4"/>
  <c r="T49" i="4" s="1"/>
  <c r="U50" i="4"/>
  <c r="U51" i="4"/>
  <c r="U52" i="4"/>
  <c r="T52" i="4" s="1"/>
  <c r="U53" i="4"/>
  <c r="T53" i="4" s="1"/>
  <c r="U54" i="4"/>
  <c r="U55" i="4"/>
  <c r="T55" i="4" s="1"/>
  <c r="U56" i="4"/>
  <c r="T56" i="4" s="1"/>
  <c r="U57" i="4"/>
  <c r="T57" i="4" s="1"/>
  <c r="U58" i="4"/>
  <c r="U59" i="4"/>
  <c r="U60" i="4"/>
  <c r="T60" i="4" s="1"/>
  <c r="U61" i="4"/>
  <c r="T61" i="4" s="1"/>
  <c r="U62" i="4"/>
  <c r="U63" i="4"/>
  <c r="T63" i="4" s="1"/>
  <c r="U64" i="4"/>
  <c r="T64" i="4" s="1"/>
  <c r="U65" i="4"/>
  <c r="T65" i="4" s="1"/>
  <c r="U66" i="4"/>
  <c r="U67" i="4"/>
  <c r="U68" i="4"/>
  <c r="T68" i="4" s="1"/>
  <c r="U69" i="4"/>
  <c r="T69" i="4" s="1"/>
  <c r="U70" i="4"/>
  <c r="U71" i="4"/>
  <c r="T71" i="4" s="1"/>
  <c r="U72" i="4"/>
  <c r="T72" i="4" s="1"/>
  <c r="U73" i="4"/>
  <c r="T73" i="4" s="1"/>
  <c r="U74" i="4"/>
  <c r="U75" i="4"/>
  <c r="U76" i="4"/>
  <c r="T76" i="4" s="1"/>
  <c r="U77" i="4"/>
  <c r="T77" i="4" s="1"/>
  <c r="U78" i="4"/>
  <c r="U79" i="4"/>
  <c r="T79" i="4" s="1"/>
  <c r="U80" i="4"/>
  <c r="T80" i="4" s="1"/>
  <c r="U81" i="4"/>
  <c r="T81" i="4" s="1"/>
  <c r="U82" i="4"/>
  <c r="U83" i="4"/>
  <c r="U84" i="4"/>
  <c r="T84" i="4" s="1"/>
  <c r="U85" i="4"/>
  <c r="T85" i="4" s="1"/>
  <c r="U86" i="4"/>
  <c r="U87" i="4"/>
  <c r="T87" i="4" s="1"/>
  <c r="U88" i="4"/>
  <c r="T88" i="4" s="1"/>
  <c r="U89" i="4"/>
  <c r="T89" i="4" s="1"/>
  <c r="U90" i="4"/>
  <c r="U91" i="4"/>
  <c r="U92" i="4"/>
  <c r="T92" i="4" s="1"/>
  <c r="U93" i="4"/>
  <c r="T93" i="4" s="1"/>
  <c r="U94" i="4"/>
  <c r="U95" i="4"/>
  <c r="T95" i="4" s="1"/>
  <c r="U96" i="4"/>
  <c r="T96" i="4" s="1"/>
  <c r="U97" i="4"/>
  <c r="T97" i="4" s="1"/>
  <c r="U98" i="4"/>
  <c r="U99" i="4"/>
  <c r="U100" i="4"/>
  <c r="T100" i="4" s="1"/>
  <c r="U101" i="4"/>
  <c r="T101" i="4" s="1"/>
  <c r="U102" i="4"/>
  <c r="U103" i="4"/>
  <c r="T103" i="4" s="1"/>
  <c r="U104" i="4"/>
  <c r="T104" i="4" s="1"/>
  <c r="U105" i="4"/>
  <c r="T105" i="4" s="1"/>
  <c r="U106" i="4"/>
  <c r="U107" i="4"/>
  <c r="U108" i="4"/>
  <c r="T108" i="4" s="1"/>
  <c r="U109" i="4"/>
  <c r="T109" i="4" s="1"/>
  <c r="U110" i="4"/>
  <c r="U111" i="4"/>
  <c r="T111" i="4" s="1"/>
  <c r="U112" i="4"/>
  <c r="T112" i="4" s="1"/>
  <c r="U113" i="4"/>
  <c r="T113" i="4" s="1"/>
  <c r="U114" i="4"/>
  <c r="U115" i="4"/>
  <c r="U116" i="4"/>
  <c r="T116" i="4" s="1"/>
  <c r="U117" i="4"/>
  <c r="T117" i="4" s="1"/>
  <c r="U118" i="4"/>
  <c r="U119" i="4"/>
  <c r="T119" i="4" s="1"/>
  <c r="U120" i="4"/>
  <c r="T120" i="4" s="1"/>
  <c r="U121" i="4"/>
  <c r="T121" i="4" s="1"/>
  <c r="U122" i="4"/>
  <c r="U123" i="4"/>
  <c r="U124" i="4"/>
  <c r="T124" i="4" s="1"/>
  <c r="U125" i="4"/>
  <c r="T125" i="4" s="1"/>
  <c r="U126" i="4"/>
  <c r="U127" i="4"/>
  <c r="T127" i="4" s="1"/>
  <c r="U128" i="4"/>
  <c r="T128" i="4" s="1"/>
  <c r="U129" i="4"/>
  <c r="T129" i="4" s="1"/>
  <c r="U130" i="4"/>
  <c r="U131" i="4"/>
  <c r="U132" i="4"/>
  <c r="T132" i="4" s="1"/>
  <c r="U133" i="4"/>
  <c r="T133" i="4" s="1"/>
  <c r="U134" i="4"/>
  <c r="U135" i="4"/>
  <c r="T135" i="4" s="1"/>
  <c r="U136" i="4"/>
  <c r="T136" i="4" s="1"/>
  <c r="U137" i="4"/>
  <c r="T137" i="4" s="1"/>
  <c r="U138" i="4"/>
  <c r="U139" i="4"/>
  <c r="U140" i="4"/>
  <c r="T140" i="4" s="1"/>
  <c r="U141" i="4"/>
  <c r="T141" i="4" s="1"/>
  <c r="U142" i="4"/>
  <c r="U143" i="4"/>
  <c r="T143" i="4" s="1"/>
  <c r="U144" i="4"/>
  <c r="T144" i="4" s="1"/>
  <c r="U145" i="4"/>
  <c r="T145" i="4" s="1"/>
  <c r="U146" i="4"/>
  <c r="U147" i="4"/>
  <c r="U148" i="4"/>
  <c r="T148" i="4" s="1"/>
  <c r="U149" i="4"/>
  <c r="T149" i="4" s="1"/>
  <c r="U150" i="4"/>
  <c r="U151" i="4"/>
  <c r="U152" i="4"/>
  <c r="T152" i="4" s="1"/>
  <c r="U153" i="4"/>
  <c r="T153" i="4" s="1"/>
  <c r="U154" i="4"/>
  <c r="U155" i="4"/>
  <c r="U156" i="4"/>
  <c r="T156" i="4" s="1"/>
  <c r="U157" i="4"/>
  <c r="T157" i="4" s="1"/>
  <c r="U158" i="4"/>
  <c r="U159" i="4"/>
  <c r="U160" i="4"/>
  <c r="T160" i="4" s="1"/>
  <c r="U161" i="4"/>
  <c r="T161" i="4" s="1"/>
  <c r="U162" i="4"/>
  <c r="U163" i="4"/>
  <c r="U164" i="4"/>
  <c r="T164" i="4" s="1"/>
  <c r="U165" i="4"/>
  <c r="T165" i="4" s="1"/>
  <c r="U166" i="4"/>
  <c r="U167" i="4"/>
  <c r="U168" i="4"/>
  <c r="T168" i="4" s="1"/>
  <c r="U169" i="4"/>
  <c r="T169" i="4" s="1"/>
  <c r="U170" i="4"/>
  <c r="U171" i="4"/>
  <c r="U172" i="4"/>
  <c r="T172" i="4" s="1"/>
  <c r="U173" i="4"/>
  <c r="T173" i="4" s="1"/>
  <c r="U174" i="4"/>
  <c r="U175" i="4"/>
  <c r="U176" i="4"/>
  <c r="T176" i="4" s="1"/>
  <c r="U177" i="4"/>
  <c r="T177" i="4" s="1"/>
  <c r="U178" i="4"/>
  <c r="U179" i="4"/>
  <c r="U180" i="4"/>
  <c r="T180" i="4" s="1"/>
  <c r="U181" i="4"/>
  <c r="T181" i="4" s="1"/>
  <c r="U182" i="4"/>
  <c r="U183" i="4"/>
  <c r="U184" i="4"/>
  <c r="T184" i="4" s="1"/>
  <c r="U185" i="4"/>
  <c r="T185" i="4" s="1"/>
  <c r="U186" i="4"/>
  <c r="U187" i="4"/>
  <c r="U188" i="4"/>
  <c r="T188" i="4" s="1"/>
  <c r="U189" i="4"/>
  <c r="T189" i="4" s="1"/>
  <c r="U190" i="4"/>
  <c r="U191" i="4"/>
  <c r="U192" i="4"/>
  <c r="T192" i="4" s="1"/>
  <c r="U193" i="4"/>
  <c r="T193" i="4" s="1"/>
  <c r="U194" i="4"/>
  <c r="U195" i="4"/>
  <c r="U196" i="4"/>
  <c r="T196" i="4" s="1"/>
  <c r="U197" i="4"/>
  <c r="T197" i="4" s="1"/>
  <c r="U198" i="4"/>
  <c r="U199" i="4"/>
  <c r="U200" i="4"/>
  <c r="T200" i="4" s="1"/>
  <c r="U201" i="4"/>
  <c r="T201" i="4" s="1"/>
  <c r="U202" i="4"/>
  <c r="U203" i="4"/>
  <c r="U204" i="4"/>
  <c r="T204" i="4" s="1"/>
  <c r="T6" i="4"/>
  <c r="T10" i="4"/>
  <c r="T11" i="4"/>
  <c r="T14" i="4"/>
  <c r="T18" i="4"/>
  <c r="T22" i="4"/>
  <c r="T26" i="4"/>
  <c r="T30" i="4"/>
  <c r="T34" i="4"/>
  <c r="T35" i="4"/>
  <c r="T38" i="4"/>
  <c r="T42" i="4"/>
  <c r="T43" i="4"/>
  <c r="T46" i="4"/>
  <c r="T50" i="4"/>
  <c r="T51" i="4"/>
  <c r="T54" i="4"/>
  <c r="T58" i="4"/>
  <c r="T59" i="4"/>
  <c r="T62" i="4"/>
  <c r="T66" i="4"/>
  <c r="T67" i="4"/>
  <c r="T70" i="4"/>
  <c r="T74" i="4"/>
  <c r="T75" i="4"/>
  <c r="T78" i="4"/>
  <c r="T82" i="4"/>
  <c r="T83" i="4"/>
  <c r="T86" i="4"/>
  <c r="T90" i="4"/>
  <c r="T91" i="4"/>
  <c r="T94" i="4"/>
  <c r="T98" i="4"/>
  <c r="T99" i="4"/>
  <c r="T102" i="4"/>
  <c r="T106" i="4"/>
  <c r="T107" i="4"/>
  <c r="T110" i="4"/>
  <c r="T114" i="4"/>
  <c r="T115" i="4"/>
  <c r="T118" i="4"/>
  <c r="T122" i="4"/>
  <c r="T123" i="4"/>
  <c r="T126" i="4"/>
  <c r="T130" i="4"/>
  <c r="T131" i="4"/>
  <c r="T134" i="4"/>
  <c r="T138" i="4"/>
  <c r="T139" i="4"/>
  <c r="T142" i="4"/>
  <c r="T146" i="4"/>
  <c r="T147" i="4"/>
  <c r="T150" i="4"/>
  <c r="T151" i="4"/>
  <c r="T154" i="4"/>
  <c r="T155" i="4"/>
  <c r="T158" i="4"/>
  <c r="T159" i="4"/>
  <c r="T162" i="4"/>
  <c r="T163" i="4"/>
  <c r="T166" i="4"/>
  <c r="T167" i="4"/>
  <c r="T170" i="4"/>
  <c r="T171" i="4"/>
  <c r="T174" i="4"/>
  <c r="T175" i="4"/>
  <c r="T178" i="4"/>
  <c r="T179" i="4"/>
  <c r="T182" i="4"/>
  <c r="T183" i="4"/>
  <c r="T186" i="4"/>
  <c r="T187" i="4"/>
  <c r="T190" i="4"/>
  <c r="T191" i="4"/>
  <c r="T194" i="4"/>
  <c r="T195" i="4"/>
  <c r="T198" i="4"/>
  <c r="T199" i="4"/>
  <c r="T202" i="4"/>
  <c r="T203" i="4"/>
  <c r="W5" i="4"/>
  <c r="V5" i="4"/>
  <c r="U5" i="4"/>
  <c r="T5" i="4" s="1"/>
  <c r="T203" i="10"/>
  <c r="T202" i="10"/>
  <c r="T201" i="10"/>
  <c r="T200" i="10"/>
  <c r="T199" i="10"/>
  <c r="T198" i="10"/>
  <c r="T197" i="10"/>
  <c r="T196" i="10"/>
  <c r="T195" i="10"/>
  <c r="T194" i="10"/>
  <c r="T193" i="10"/>
  <c r="T192" i="10"/>
  <c r="T191" i="10"/>
  <c r="T190" i="10"/>
  <c r="T189" i="10"/>
  <c r="T188" i="10"/>
  <c r="T187" i="10"/>
  <c r="T186" i="10"/>
  <c r="T185" i="10"/>
  <c r="T184" i="10"/>
  <c r="T183" i="10"/>
  <c r="T182" i="10"/>
  <c r="T181" i="10"/>
  <c r="T180" i="10"/>
  <c r="T179" i="10"/>
  <c r="T178" i="10"/>
  <c r="T177" i="10"/>
  <c r="T176" i="10"/>
  <c r="T175" i="10"/>
  <c r="T174" i="10"/>
  <c r="T173" i="10"/>
  <c r="T172" i="10"/>
  <c r="T171" i="10"/>
  <c r="T170" i="10"/>
  <c r="T169" i="10"/>
  <c r="T168" i="10"/>
  <c r="T167" i="10"/>
  <c r="T166" i="10"/>
  <c r="T165" i="10"/>
  <c r="T164" i="10"/>
  <c r="T163" i="10"/>
  <c r="T162" i="10"/>
  <c r="T161" i="10"/>
  <c r="T160" i="10"/>
  <c r="T159" i="10"/>
  <c r="T158" i="10"/>
  <c r="T157" i="10"/>
  <c r="T156" i="10"/>
  <c r="T155" i="10"/>
  <c r="T154" i="10"/>
  <c r="T153" i="10"/>
  <c r="T152" i="10"/>
  <c r="T151" i="10"/>
  <c r="T150" i="10"/>
  <c r="T149" i="10"/>
  <c r="T148" i="10"/>
  <c r="T147" i="10"/>
  <c r="T146" i="10"/>
  <c r="T145" i="10"/>
  <c r="T144" i="10"/>
  <c r="T143" i="10"/>
  <c r="T142" i="10"/>
  <c r="T141" i="10"/>
  <c r="T140" i="10"/>
  <c r="T139" i="10"/>
  <c r="T138" i="10"/>
  <c r="T137" i="10"/>
  <c r="T136" i="10"/>
  <c r="T135" i="10"/>
  <c r="T134" i="10"/>
  <c r="T133" i="10"/>
  <c r="T132" i="10"/>
  <c r="T131" i="10"/>
  <c r="T130" i="10"/>
  <c r="T129" i="10"/>
  <c r="T128" i="10"/>
  <c r="T127" i="10"/>
  <c r="T126" i="10"/>
  <c r="T125" i="10"/>
  <c r="T124" i="10"/>
  <c r="T123" i="10"/>
  <c r="T122" i="10"/>
  <c r="T121" i="10"/>
  <c r="T120" i="10"/>
  <c r="T119" i="10"/>
  <c r="T118" i="10"/>
  <c r="T117" i="10"/>
  <c r="T116" i="10"/>
  <c r="T115" i="10"/>
  <c r="T114" i="10"/>
  <c r="T113" i="10"/>
  <c r="T112" i="10"/>
  <c r="T111" i="10"/>
  <c r="T110" i="10"/>
  <c r="T109" i="10"/>
  <c r="T108" i="10"/>
  <c r="T107" i="10"/>
  <c r="T106" i="10"/>
  <c r="T105" i="10"/>
  <c r="T104" i="10"/>
  <c r="T103" i="10"/>
  <c r="T102" i="10"/>
  <c r="T101" i="10"/>
  <c r="T100" i="10"/>
  <c r="T99" i="10"/>
  <c r="T98" i="10"/>
  <c r="T97" i="10"/>
  <c r="T96" i="10"/>
  <c r="T95" i="10"/>
  <c r="T94" i="10"/>
  <c r="T93" i="10"/>
  <c r="T92" i="10"/>
  <c r="T91" i="10"/>
  <c r="T90" i="10"/>
  <c r="T89" i="10"/>
  <c r="T88" i="10"/>
  <c r="T87" i="10"/>
  <c r="T86" i="10"/>
  <c r="T85" i="10"/>
  <c r="T84" i="10"/>
  <c r="T83" i="10"/>
  <c r="T82" i="10"/>
  <c r="T81" i="10"/>
  <c r="T80" i="10"/>
  <c r="T79" i="10"/>
  <c r="T78" i="10"/>
  <c r="T77" i="10"/>
  <c r="T76" i="10"/>
  <c r="T75" i="10"/>
  <c r="T74" i="10"/>
  <c r="T73" i="10"/>
  <c r="T72" i="10"/>
  <c r="T71" i="10"/>
  <c r="T70" i="10"/>
  <c r="T69" i="10"/>
  <c r="T68" i="10"/>
  <c r="T67" i="10"/>
  <c r="T66" i="10"/>
  <c r="T65" i="10"/>
  <c r="T64" i="10"/>
  <c r="T63" i="10"/>
  <c r="T62" i="10"/>
  <c r="T61" i="10"/>
  <c r="T60" i="10"/>
  <c r="T59" i="10"/>
  <c r="T58" i="10"/>
  <c r="T57" i="10"/>
  <c r="T56" i="10"/>
  <c r="T55" i="10"/>
  <c r="T54" i="10"/>
  <c r="T53" i="10"/>
  <c r="T52" i="10"/>
  <c r="T51" i="10"/>
  <c r="T50" i="10"/>
  <c r="T49" i="10"/>
  <c r="T48" i="10"/>
  <c r="T47" i="10"/>
  <c r="T46" i="10"/>
  <c r="T45" i="10"/>
  <c r="T44" i="10"/>
  <c r="T43" i="10"/>
  <c r="T42" i="10"/>
  <c r="T41" i="10"/>
  <c r="T40" i="10"/>
  <c r="T39" i="10"/>
  <c r="T38" i="10"/>
  <c r="T37" i="10"/>
  <c r="T36" i="10"/>
  <c r="T35" i="10"/>
  <c r="T34" i="10"/>
  <c r="T33" i="10"/>
  <c r="T32" i="10"/>
  <c r="T31" i="10"/>
  <c r="T30" i="10"/>
  <c r="T29" i="10"/>
  <c r="T28" i="10"/>
  <c r="T27" i="10"/>
  <c r="T26" i="10"/>
  <c r="T25" i="10"/>
  <c r="T24" i="10"/>
  <c r="T23" i="10"/>
  <c r="T22" i="10"/>
  <c r="T21" i="10"/>
  <c r="T20" i="10"/>
  <c r="T19" i="10"/>
  <c r="T18" i="10"/>
  <c r="T17" i="10"/>
  <c r="T16" i="10"/>
  <c r="T15" i="10"/>
  <c r="T14" i="10"/>
  <c r="T13" i="10"/>
  <c r="T12" i="10"/>
  <c r="T11" i="10"/>
  <c r="T10" i="10"/>
  <c r="T9" i="10"/>
  <c r="T8" i="10"/>
  <c r="T7" i="10"/>
  <c r="T6" i="10"/>
  <c r="T5" i="10"/>
  <c r="T204" i="10"/>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59" i="10"/>
  <c r="S60" i="10"/>
  <c r="S61" i="10"/>
  <c r="S62" i="10"/>
  <c r="S63" i="10"/>
  <c r="S64" i="10"/>
  <c r="S65" i="10"/>
  <c r="S66" i="10"/>
  <c r="S67" i="10"/>
  <c r="S68" i="10"/>
  <c r="S69" i="10"/>
  <c r="S70" i="10"/>
  <c r="S71" i="10"/>
  <c r="S72" i="10"/>
  <c r="S73" i="10"/>
  <c r="S74" i="10"/>
  <c r="S75" i="10"/>
  <c r="S76" i="10"/>
  <c r="S77" i="10"/>
  <c r="S78" i="10"/>
  <c r="S79" i="10"/>
  <c r="S80" i="10"/>
  <c r="S81" i="10"/>
  <c r="S82" i="10"/>
  <c r="S83" i="10"/>
  <c r="S84" i="10"/>
  <c r="S85" i="10"/>
  <c r="S86" i="10"/>
  <c r="S87" i="10"/>
  <c r="S88" i="10"/>
  <c r="S89" i="10"/>
  <c r="S90" i="10"/>
  <c r="S91" i="10"/>
  <c r="S92" i="10"/>
  <c r="S93" i="10"/>
  <c r="S94" i="10"/>
  <c r="S95" i="10"/>
  <c r="S96" i="10"/>
  <c r="S97" i="10"/>
  <c r="S98" i="10"/>
  <c r="S99" i="10"/>
  <c r="S100" i="10"/>
  <c r="S101" i="10"/>
  <c r="S102" i="10"/>
  <c r="S103" i="10"/>
  <c r="S104" i="10"/>
  <c r="S105" i="10"/>
  <c r="S106" i="10"/>
  <c r="S107" i="10"/>
  <c r="S108" i="10"/>
  <c r="S109" i="10"/>
  <c r="S110" i="10"/>
  <c r="S111" i="10"/>
  <c r="S112" i="10"/>
  <c r="S113" i="10"/>
  <c r="S114" i="10"/>
  <c r="S115" i="10"/>
  <c r="S116" i="10"/>
  <c r="S117" i="10"/>
  <c r="S118" i="10"/>
  <c r="S119" i="10"/>
  <c r="S120" i="10"/>
  <c r="S121" i="10"/>
  <c r="S122" i="10"/>
  <c r="S123" i="10"/>
  <c r="S124" i="10"/>
  <c r="S125" i="10"/>
  <c r="S126" i="10"/>
  <c r="S127" i="10"/>
  <c r="S128" i="10"/>
  <c r="S129" i="10"/>
  <c r="S130" i="10"/>
  <c r="S131" i="10"/>
  <c r="S132" i="10"/>
  <c r="S133" i="10"/>
  <c r="S134" i="10"/>
  <c r="S135" i="10"/>
  <c r="S136" i="10"/>
  <c r="S137" i="10"/>
  <c r="S138" i="10"/>
  <c r="S139" i="10"/>
  <c r="S140" i="10"/>
  <c r="S141" i="10"/>
  <c r="S142" i="10"/>
  <c r="S143" i="10"/>
  <c r="S144" i="10"/>
  <c r="S145" i="10"/>
  <c r="S146" i="10"/>
  <c r="S147" i="10"/>
  <c r="S148" i="10"/>
  <c r="S149" i="10"/>
  <c r="S150" i="10"/>
  <c r="S151" i="10"/>
  <c r="S152" i="10"/>
  <c r="S153" i="10"/>
  <c r="S154" i="10"/>
  <c r="S155" i="10"/>
  <c r="S156" i="10"/>
  <c r="S157" i="10"/>
  <c r="S158" i="10"/>
  <c r="S159" i="10"/>
  <c r="S160" i="10"/>
  <c r="S161" i="10"/>
  <c r="S162" i="10"/>
  <c r="S163" i="10"/>
  <c r="S164" i="10"/>
  <c r="S165" i="10"/>
  <c r="S166" i="10"/>
  <c r="S167" i="10"/>
  <c r="S168" i="10"/>
  <c r="S169" i="10"/>
  <c r="S170" i="10"/>
  <c r="S171" i="10"/>
  <c r="S172" i="10"/>
  <c r="S173" i="10"/>
  <c r="S174" i="10"/>
  <c r="S175" i="10"/>
  <c r="S176" i="10"/>
  <c r="S177" i="10"/>
  <c r="S178" i="10"/>
  <c r="S179" i="10"/>
  <c r="S180" i="10"/>
  <c r="S181" i="10"/>
  <c r="S182" i="10"/>
  <c r="S183" i="10"/>
  <c r="S184" i="10"/>
  <c r="S185" i="10"/>
  <c r="S186" i="10"/>
  <c r="S187" i="10"/>
  <c r="S188" i="10"/>
  <c r="S189" i="10"/>
  <c r="S190" i="10"/>
  <c r="S191" i="10"/>
  <c r="S192" i="10"/>
  <c r="S193" i="10"/>
  <c r="S194" i="10"/>
  <c r="S195" i="10"/>
  <c r="S196" i="10"/>
  <c r="S197" i="10"/>
  <c r="S198" i="10"/>
  <c r="S199" i="10"/>
  <c r="S200" i="10"/>
  <c r="S201" i="10"/>
  <c r="S202" i="10"/>
  <c r="S203" i="10"/>
  <c r="S204" i="10"/>
  <c r="S5" i="10"/>
  <c r="R203" i="10"/>
  <c r="R202" i="10"/>
  <c r="R201" i="10"/>
  <c r="R200" i="10"/>
  <c r="Q200" i="10" s="1"/>
  <c r="R199" i="10"/>
  <c r="R198" i="10"/>
  <c r="R197" i="10"/>
  <c r="R196" i="10"/>
  <c r="Q196" i="10" s="1"/>
  <c r="R195" i="10"/>
  <c r="R194" i="10"/>
  <c r="R193" i="10"/>
  <c r="R192" i="10"/>
  <c r="Q192" i="10" s="1"/>
  <c r="R191" i="10"/>
  <c r="R190" i="10"/>
  <c r="R189" i="10"/>
  <c r="R188" i="10"/>
  <c r="Q188" i="10" s="1"/>
  <c r="R187" i="10"/>
  <c r="R186" i="10"/>
  <c r="R185" i="10"/>
  <c r="R184" i="10"/>
  <c r="Q184" i="10" s="1"/>
  <c r="R183" i="10"/>
  <c r="R182" i="10"/>
  <c r="R181" i="10"/>
  <c r="R180" i="10"/>
  <c r="Q180" i="10" s="1"/>
  <c r="R179" i="10"/>
  <c r="R178" i="10"/>
  <c r="R177" i="10"/>
  <c r="R176" i="10"/>
  <c r="Q176" i="10" s="1"/>
  <c r="R175" i="10"/>
  <c r="R174" i="10"/>
  <c r="R173" i="10"/>
  <c r="R172" i="10"/>
  <c r="Q172" i="10" s="1"/>
  <c r="R171" i="10"/>
  <c r="R170" i="10"/>
  <c r="R169" i="10"/>
  <c r="R168" i="10"/>
  <c r="Q168" i="10" s="1"/>
  <c r="R167" i="10"/>
  <c r="R166" i="10"/>
  <c r="R165" i="10"/>
  <c r="R164" i="10"/>
  <c r="Q164" i="10" s="1"/>
  <c r="R163" i="10"/>
  <c r="R162" i="10"/>
  <c r="R161" i="10"/>
  <c r="R160" i="10"/>
  <c r="Q160" i="10" s="1"/>
  <c r="R159" i="10"/>
  <c r="R158" i="10"/>
  <c r="R157" i="10"/>
  <c r="R156" i="10"/>
  <c r="Q156" i="10" s="1"/>
  <c r="R155" i="10"/>
  <c r="R154" i="10"/>
  <c r="R153" i="10"/>
  <c r="R152" i="10"/>
  <c r="Q152" i="10" s="1"/>
  <c r="R151" i="10"/>
  <c r="R150" i="10"/>
  <c r="R149" i="10"/>
  <c r="R148" i="10"/>
  <c r="Q148" i="10" s="1"/>
  <c r="R147" i="10"/>
  <c r="R146" i="10"/>
  <c r="R145" i="10"/>
  <c r="R144" i="10"/>
  <c r="Q144" i="10" s="1"/>
  <c r="R143" i="10"/>
  <c r="R142" i="10"/>
  <c r="R141" i="10"/>
  <c r="R140" i="10"/>
  <c r="Q140" i="10" s="1"/>
  <c r="R139" i="10"/>
  <c r="R138" i="10"/>
  <c r="R137" i="10"/>
  <c r="Q137" i="10" s="1"/>
  <c r="R136" i="10"/>
  <c r="Q136" i="10" s="1"/>
  <c r="R135" i="10"/>
  <c r="R134" i="10"/>
  <c r="R133" i="10"/>
  <c r="R132" i="10"/>
  <c r="Q132" i="10" s="1"/>
  <c r="R131" i="10"/>
  <c r="R130" i="10"/>
  <c r="Q130" i="10" s="1"/>
  <c r="R129" i="10"/>
  <c r="R128" i="10"/>
  <c r="Q128" i="10" s="1"/>
  <c r="R127" i="10"/>
  <c r="R126" i="10"/>
  <c r="R125" i="10"/>
  <c r="Q125" i="10" s="1"/>
  <c r="R124" i="10"/>
  <c r="Q124" i="10" s="1"/>
  <c r="R123" i="10"/>
  <c r="R122" i="10"/>
  <c r="R121" i="10"/>
  <c r="Q121" i="10" s="1"/>
  <c r="R120" i="10"/>
  <c r="Q120" i="10" s="1"/>
  <c r="R119" i="10"/>
  <c r="R118" i="10"/>
  <c r="R117" i="10"/>
  <c r="R116" i="10"/>
  <c r="Q116" i="10" s="1"/>
  <c r="R115" i="10"/>
  <c r="R114" i="10"/>
  <c r="Q114" i="10" s="1"/>
  <c r="R113" i="10"/>
  <c r="R112" i="10"/>
  <c r="Q112" i="10" s="1"/>
  <c r="R111" i="10"/>
  <c r="R110" i="10"/>
  <c r="R109" i="10"/>
  <c r="Q109" i="10" s="1"/>
  <c r="R108" i="10"/>
  <c r="Q108" i="10" s="1"/>
  <c r="R107" i="10"/>
  <c r="R106" i="10"/>
  <c r="R105" i="10"/>
  <c r="Q105" i="10" s="1"/>
  <c r="R104" i="10"/>
  <c r="Q104" i="10" s="1"/>
  <c r="R103" i="10"/>
  <c r="R102" i="10"/>
  <c r="R101" i="10"/>
  <c r="R100" i="10"/>
  <c r="Q100" i="10" s="1"/>
  <c r="R99" i="10"/>
  <c r="R98" i="10"/>
  <c r="Q98" i="10" s="1"/>
  <c r="R97" i="10"/>
  <c r="R96" i="10"/>
  <c r="Q96" i="10" s="1"/>
  <c r="R95" i="10"/>
  <c r="R94" i="10"/>
  <c r="R93" i="10"/>
  <c r="Q93" i="10" s="1"/>
  <c r="R92" i="10"/>
  <c r="Q92" i="10" s="1"/>
  <c r="R91" i="10"/>
  <c r="R90" i="10"/>
  <c r="R89" i="10"/>
  <c r="Q89" i="10" s="1"/>
  <c r="R88" i="10"/>
  <c r="Q88" i="10" s="1"/>
  <c r="R87" i="10"/>
  <c r="R86" i="10"/>
  <c r="R85" i="10"/>
  <c r="R84" i="10"/>
  <c r="Q84" i="10" s="1"/>
  <c r="R83" i="10"/>
  <c r="R82" i="10"/>
  <c r="Q82" i="10" s="1"/>
  <c r="R81" i="10"/>
  <c r="R80" i="10"/>
  <c r="Q80" i="10" s="1"/>
  <c r="R79" i="10"/>
  <c r="R78" i="10"/>
  <c r="R77" i="10"/>
  <c r="Q77" i="10" s="1"/>
  <c r="R76" i="10"/>
  <c r="Q76" i="10" s="1"/>
  <c r="R75" i="10"/>
  <c r="R74" i="10"/>
  <c r="R73" i="10"/>
  <c r="Q73" i="10" s="1"/>
  <c r="R72" i="10"/>
  <c r="Q72" i="10" s="1"/>
  <c r="R71" i="10"/>
  <c r="R70" i="10"/>
  <c r="R69" i="10"/>
  <c r="R68" i="10"/>
  <c r="Q68" i="10" s="1"/>
  <c r="R67" i="10"/>
  <c r="R66" i="10"/>
  <c r="Q66" i="10" s="1"/>
  <c r="R65" i="10"/>
  <c r="R64" i="10"/>
  <c r="Q64" i="10" s="1"/>
  <c r="R63" i="10"/>
  <c r="R62" i="10"/>
  <c r="R61" i="10"/>
  <c r="Q61" i="10" s="1"/>
  <c r="R60" i="10"/>
  <c r="Q60" i="10" s="1"/>
  <c r="R59" i="10"/>
  <c r="R58" i="10"/>
  <c r="R57" i="10"/>
  <c r="Q57" i="10" s="1"/>
  <c r="R56" i="10"/>
  <c r="Q56" i="10" s="1"/>
  <c r="R55" i="10"/>
  <c r="R54" i="10"/>
  <c r="R53" i="10"/>
  <c r="R52" i="10"/>
  <c r="Q52" i="10" s="1"/>
  <c r="R51" i="10"/>
  <c r="R50" i="10"/>
  <c r="Q50" i="10" s="1"/>
  <c r="R49" i="10"/>
  <c r="R48" i="10"/>
  <c r="Q48" i="10" s="1"/>
  <c r="R47" i="10"/>
  <c r="R46" i="10"/>
  <c r="R45" i="10"/>
  <c r="Q45" i="10" s="1"/>
  <c r="R44" i="10"/>
  <c r="Q44" i="10" s="1"/>
  <c r="R43" i="10"/>
  <c r="R42" i="10"/>
  <c r="R41" i="10"/>
  <c r="Q41" i="10" s="1"/>
  <c r="R40" i="10"/>
  <c r="Q40" i="10" s="1"/>
  <c r="R39" i="10"/>
  <c r="R38" i="10"/>
  <c r="R37" i="10"/>
  <c r="R36" i="10"/>
  <c r="Q36" i="10" s="1"/>
  <c r="R35" i="10"/>
  <c r="R34" i="10"/>
  <c r="Q34" i="10" s="1"/>
  <c r="R33" i="10"/>
  <c r="R32" i="10"/>
  <c r="Q32" i="10" s="1"/>
  <c r="R31" i="10"/>
  <c r="R30" i="10"/>
  <c r="Q30" i="10" s="1"/>
  <c r="R29" i="10"/>
  <c r="Q29" i="10" s="1"/>
  <c r="R28" i="10"/>
  <c r="Q28" i="10" s="1"/>
  <c r="R27" i="10"/>
  <c r="Q27" i="10" s="1"/>
  <c r="R26" i="10"/>
  <c r="Q26" i="10" s="1"/>
  <c r="R25" i="10"/>
  <c r="Q25" i="10" s="1"/>
  <c r="R24" i="10"/>
  <c r="Q24" i="10" s="1"/>
  <c r="R23" i="10"/>
  <c r="R22" i="10"/>
  <c r="Q22" i="10" s="1"/>
  <c r="R21" i="10"/>
  <c r="R20" i="10"/>
  <c r="Q20" i="10" s="1"/>
  <c r="R19" i="10"/>
  <c r="Q19" i="10" s="1"/>
  <c r="R18" i="10"/>
  <c r="Q18" i="10" s="1"/>
  <c r="R17" i="10"/>
  <c r="R16" i="10"/>
  <c r="Q16" i="10" s="1"/>
  <c r="R15" i="10"/>
  <c r="R14" i="10"/>
  <c r="Q14" i="10" s="1"/>
  <c r="R13" i="10"/>
  <c r="Q13" i="10" s="1"/>
  <c r="R12" i="10"/>
  <c r="Q12" i="10" s="1"/>
  <c r="R11" i="10"/>
  <c r="Q11" i="10" s="1"/>
  <c r="R10" i="10"/>
  <c r="R9" i="10"/>
  <c r="Q9" i="10" s="1"/>
  <c r="R8" i="10"/>
  <c r="Q8" i="10" s="1"/>
  <c r="R7" i="10"/>
  <c r="Q7" i="10" s="1"/>
  <c r="R6" i="10"/>
  <c r="Q6" i="10" s="1"/>
  <c r="R5" i="10"/>
  <c r="Q10" i="10"/>
  <c r="Q15" i="10"/>
  <c r="Q17" i="10"/>
  <c r="Q21" i="10"/>
  <c r="Q23" i="10"/>
  <c r="Q31" i="10"/>
  <c r="Q33" i="10"/>
  <c r="Q35" i="10"/>
  <c r="Q37" i="10"/>
  <c r="Q38" i="10"/>
  <c r="Q39" i="10"/>
  <c r="Q42" i="10"/>
  <c r="Q43" i="10"/>
  <c r="Q46" i="10"/>
  <c r="Q47" i="10"/>
  <c r="Q49" i="10"/>
  <c r="Q51" i="10"/>
  <c r="Q53" i="10"/>
  <c r="Q54" i="10"/>
  <c r="Q55" i="10"/>
  <c r="Q58" i="10"/>
  <c r="Q59" i="10"/>
  <c r="Q62" i="10"/>
  <c r="Q63" i="10"/>
  <c r="Q65" i="10"/>
  <c r="Q67" i="10"/>
  <c r="Q69" i="10"/>
  <c r="Q70" i="10"/>
  <c r="Q71" i="10"/>
  <c r="Q74" i="10"/>
  <c r="Q75" i="10"/>
  <c r="Q78" i="10"/>
  <c r="Q79" i="10"/>
  <c r="Q81" i="10"/>
  <c r="Q83" i="10"/>
  <c r="Q85" i="10"/>
  <c r="Q86" i="10"/>
  <c r="Q87" i="10"/>
  <c r="Q90" i="10"/>
  <c r="Q91" i="10"/>
  <c r="Q94" i="10"/>
  <c r="Q95" i="10"/>
  <c r="Q97" i="10"/>
  <c r="Q99" i="10"/>
  <c r="Q101" i="10"/>
  <c r="Q102" i="10"/>
  <c r="Q103" i="10"/>
  <c r="Q106" i="10"/>
  <c r="Q107" i="10"/>
  <c r="Q110" i="10"/>
  <c r="Q111" i="10"/>
  <c r="Q113" i="10"/>
  <c r="Q115" i="10"/>
  <c r="Q117" i="10"/>
  <c r="Q118" i="10"/>
  <c r="Q119" i="10"/>
  <c r="Q122" i="10"/>
  <c r="Q123" i="10"/>
  <c r="Q126" i="10"/>
  <c r="Q127" i="10"/>
  <c r="Q129" i="10"/>
  <c r="Q131" i="10"/>
  <c r="Q133" i="10"/>
  <c r="Q134" i="10"/>
  <c r="Q135" i="10"/>
  <c r="Q138" i="10"/>
  <c r="Q139" i="10"/>
  <c r="Q141" i="10"/>
  <c r="Q142" i="10"/>
  <c r="Q143" i="10"/>
  <c r="Q145" i="10"/>
  <c r="Q146" i="10"/>
  <c r="Q147" i="10"/>
  <c r="Q149" i="10"/>
  <c r="Q150" i="10"/>
  <c r="Q151" i="10"/>
  <c r="Q153" i="10"/>
  <c r="Q154" i="10"/>
  <c r="Q155" i="10"/>
  <c r="Q157" i="10"/>
  <c r="Q158" i="10"/>
  <c r="Q159" i="10"/>
  <c r="Q161" i="10"/>
  <c r="Q162" i="10"/>
  <c r="Q163" i="10"/>
  <c r="Q165" i="10"/>
  <c r="Q166" i="10"/>
  <c r="Q167" i="10"/>
  <c r="Q169" i="10"/>
  <c r="Q170" i="10"/>
  <c r="Q171" i="10"/>
  <c r="Q173" i="10"/>
  <c r="Q174" i="10"/>
  <c r="Q175" i="10"/>
  <c r="Q177" i="10"/>
  <c r="Q178" i="10"/>
  <c r="Q179" i="10"/>
  <c r="Q181" i="10"/>
  <c r="Q182" i="10"/>
  <c r="Q183" i="10"/>
  <c r="Q185" i="10"/>
  <c r="Q186" i="10"/>
  <c r="Q187" i="10"/>
  <c r="Q189" i="10"/>
  <c r="Q190" i="10"/>
  <c r="Q191" i="10"/>
  <c r="Q193" i="10"/>
  <c r="Q194" i="10"/>
  <c r="Q195" i="10"/>
  <c r="Q197" i="10"/>
  <c r="Q198" i="10"/>
  <c r="Q199" i="10"/>
  <c r="Q201" i="10"/>
  <c r="Q202" i="10"/>
  <c r="Q203" i="10"/>
  <c r="Q204" i="10"/>
  <c r="R204" i="10"/>
  <c r="Q5" i="10"/>
  <c r="A1" i="9"/>
  <c r="A1" i="8"/>
  <c r="A1" i="6"/>
  <c r="A1" i="5"/>
  <c r="A1" i="12"/>
  <c r="A1" i="11"/>
  <c r="A1" i="3"/>
  <c r="O212" i="7" l="1"/>
  <c r="L18" i="9" s="1"/>
  <c r="S208" i="7"/>
  <c r="H12" i="8" s="1"/>
  <c r="J25" i="11"/>
  <c r="S209" i="7"/>
  <c r="H13" i="8" s="1"/>
  <c r="Q7" i="7"/>
  <c r="N212" i="7"/>
  <c r="L17" i="9" s="1"/>
  <c r="R17" i="9" s="1"/>
  <c r="N214" i="7"/>
  <c r="P17" i="9" s="1"/>
  <c r="R18" i="9"/>
  <c r="J25" i="8"/>
  <c r="O214" i="7"/>
  <c r="P18" i="9" s="1"/>
  <c r="X6" i="1" l="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V6" i="1"/>
  <c r="U6" i="1" s="1"/>
  <c r="V7" i="1"/>
  <c r="U7" i="1" s="1"/>
  <c r="V8" i="1"/>
  <c r="U8" i="1" s="1"/>
  <c r="V9" i="1"/>
  <c r="U9" i="1" s="1"/>
  <c r="V10" i="1"/>
  <c r="V11" i="1"/>
  <c r="V12" i="1"/>
  <c r="U12" i="1" s="1"/>
  <c r="V13" i="1"/>
  <c r="U13" i="1" s="1"/>
  <c r="V14" i="1"/>
  <c r="U14" i="1" s="1"/>
  <c r="V15" i="1"/>
  <c r="U15" i="1" s="1"/>
  <c r="V16" i="1"/>
  <c r="U16" i="1" s="1"/>
  <c r="V17" i="1"/>
  <c r="U17" i="1" s="1"/>
  <c r="V18" i="1"/>
  <c r="U18" i="1" s="1"/>
  <c r="V19" i="1"/>
  <c r="U19" i="1" s="1"/>
  <c r="V20" i="1"/>
  <c r="U20" i="1" s="1"/>
  <c r="V21" i="1"/>
  <c r="U21" i="1" s="1"/>
  <c r="V22" i="1"/>
  <c r="V23" i="1"/>
  <c r="U23" i="1" s="1"/>
  <c r="V24" i="1"/>
  <c r="U24" i="1" s="1"/>
  <c r="V25" i="1"/>
  <c r="U25" i="1" s="1"/>
  <c r="V26" i="1"/>
  <c r="U26" i="1" s="1"/>
  <c r="V27" i="1"/>
  <c r="U27" i="1" s="1"/>
  <c r="V28" i="1"/>
  <c r="U28" i="1" s="1"/>
  <c r="V29" i="1"/>
  <c r="U29" i="1" s="1"/>
  <c r="V30" i="1"/>
  <c r="V31" i="1"/>
  <c r="U31" i="1" s="1"/>
  <c r="V32" i="1"/>
  <c r="U32" i="1" s="1"/>
  <c r="V33" i="1"/>
  <c r="U33" i="1" s="1"/>
  <c r="V34" i="1"/>
  <c r="V35" i="1"/>
  <c r="V36" i="1"/>
  <c r="U36" i="1" s="1"/>
  <c r="V37" i="1"/>
  <c r="U37" i="1" s="1"/>
  <c r="V38" i="1"/>
  <c r="V39" i="1"/>
  <c r="U39" i="1" s="1"/>
  <c r="V40" i="1"/>
  <c r="U40" i="1" s="1"/>
  <c r="V41" i="1"/>
  <c r="U41" i="1" s="1"/>
  <c r="V42" i="1"/>
  <c r="V43" i="1"/>
  <c r="V44" i="1"/>
  <c r="U44" i="1" s="1"/>
  <c r="V45" i="1"/>
  <c r="U45" i="1" s="1"/>
  <c r="V46" i="1"/>
  <c r="V47" i="1"/>
  <c r="U47" i="1" s="1"/>
  <c r="V48" i="1"/>
  <c r="U48" i="1" s="1"/>
  <c r="V49" i="1"/>
  <c r="U49" i="1" s="1"/>
  <c r="V50" i="1"/>
  <c r="V51" i="1"/>
  <c r="V52" i="1"/>
  <c r="U52" i="1" s="1"/>
  <c r="V53" i="1"/>
  <c r="U53" i="1" s="1"/>
  <c r="V54" i="1"/>
  <c r="V55" i="1"/>
  <c r="U55" i="1" s="1"/>
  <c r="V56" i="1"/>
  <c r="U56" i="1" s="1"/>
  <c r="V57" i="1"/>
  <c r="U57" i="1" s="1"/>
  <c r="V58" i="1"/>
  <c r="V59" i="1"/>
  <c r="V60" i="1"/>
  <c r="U60" i="1" s="1"/>
  <c r="V61" i="1"/>
  <c r="U61" i="1" s="1"/>
  <c r="V62" i="1"/>
  <c r="V63" i="1"/>
  <c r="U63" i="1" s="1"/>
  <c r="V64" i="1"/>
  <c r="U64" i="1" s="1"/>
  <c r="V65" i="1"/>
  <c r="U65" i="1" s="1"/>
  <c r="V66" i="1"/>
  <c r="V67" i="1"/>
  <c r="V68" i="1"/>
  <c r="U68" i="1" s="1"/>
  <c r="V69" i="1"/>
  <c r="U69" i="1" s="1"/>
  <c r="V70" i="1"/>
  <c r="V71" i="1"/>
  <c r="U71" i="1" s="1"/>
  <c r="V72" i="1"/>
  <c r="U72" i="1" s="1"/>
  <c r="V73" i="1"/>
  <c r="U73" i="1" s="1"/>
  <c r="V74" i="1"/>
  <c r="V75" i="1"/>
  <c r="V76" i="1"/>
  <c r="U76" i="1" s="1"/>
  <c r="V77" i="1"/>
  <c r="U77" i="1" s="1"/>
  <c r="V78" i="1"/>
  <c r="V79" i="1"/>
  <c r="U79" i="1" s="1"/>
  <c r="V80" i="1"/>
  <c r="U80" i="1" s="1"/>
  <c r="V81" i="1"/>
  <c r="U81" i="1" s="1"/>
  <c r="V82" i="1"/>
  <c r="V83" i="1"/>
  <c r="V84" i="1"/>
  <c r="U84" i="1" s="1"/>
  <c r="V85" i="1"/>
  <c r="U85" i="1" s="1"/>
  <c r="V86" i="1"/>
  <c r="V87" i="1"/>
  <c r="U87" i="1" s="1"/>
  <c r="V88" i="1"/>
  <c r="U88" i="1" s="1"/>
  <c r="V89" i="1"/>
  <c r="U89" i="1" s="1"/>
  <c r="V90" i="1"/>
  <c r="V91" i="1"/>
  <c r="V92" i="1"/>
  <c r="U92" i="1" s="1"/>
  <c r="V93" i="1"/>
  <c r="U93" i="1" s="1"/>
  <c r="V94" i="1"/>
  <c r="V95" i="1"/>
  <c r="U95" i="1" s="1"/>
  <c r="V96" i="1"/>
  <c r="U96" i="1" s="1"/>
  <c r="V97" i="1"/>
  <c r="U97" i="1" s="1"/>
  <c r="V98" i="1"/>
  <c r="V99" i="1"/>
  <c r="V100" i="1"/>
  <c r="U100" i="1" s="1"/>
  <c r="V101" i="1"/>
  <c r="U101" i="1" s="1"/>
  <c r="V102" i="1"/>
  <c r="V103" i="1"/>
  <c r="U103" i="1" s="1"/>
  <c r="V104" i="1"/>
  <c r="U104" i="1" s="1"/>
  <c r="V105" i="1"/>
  <c r="U105" i="1" s="1"/>
  <c r="V106" i="1"/>
  <c r="V107" i="1"/>
  <c r="V108" i="1"/>
  <c r="U108" i="1" s="1"/>
  <c r="V109" i="1"/>
  <c r="U109" i="1" s="1"/>
  <c r="V110" i="1"/>
  <c r="V111" i="1"/>
  <c r="U111" i="1" s="1"/>
  <c r="V112" i="1"/>
  <c r="U112" i="1" s="1"/>
  <c r="V113" i="1"/>
  <c r="U113" i="1" s="1"/>
  <c r="V114" i="1"/>
  <c r="V115" i="1"/>
  <c r="V116" i="1"/>
  <c r="U116" i="1" s="1"/>
  <c r="V117" i="1"/>
  <c r="U117" i="1" s="1"/>
  <c r="V118" i="1"/>
  <c r="V119" i="1"/>
  <c r="U119" i="1" s="1"/>
  <c r="V120" i="1"/>
  <c r="U120" i="1" s="1"/>
  <c r="V121" i="1"/>
  <c r="U121" i="1" s="1"/>
  <c r="V122" i="1"/>
  <c r="V123" i="1"/>
  <c r="V124" i="1"/>
  <c r="U124" i="1" s="1"/>
  <c r="V125" i="1"/>
  <c r="U125" i="1" s="1"/>
  <c r="V126" i="1"/>
  <c r="V127" i="1"/>
  <c r="V128" i="1"/>
  <c r="U128" i="1" s="1"/>
  <c r="V129" i="1"/>
  <c r="U129" i="1" s="1"/>
  <c r="V130" i="1"/>
  <c r="V131" i="1"/>
  <c r="V132" i="1"/>
  <c r="U132" i="1" s="1"/>
  <c r="V133" i="1"/>
  <c r="U133" i="1" s="1"/>
  <c r="V134" i="1"/>
  <c r="V135" i="1"/>
  <c r="V136" i="1"/>
  <c r="U136" i="1" s="1"/>
  <c r="V137" i="1"/>
  <c r="U137" i="1" s="1"/>
  <c r="V138" i="1"/>
  <c r="V139" i="1"/>
  <c r="V140" i="1"/>
  <c r="U140" i="1" s="1"/>
  <c r="V141" i="1"/>
  <c r="U141" i="1" s="1"/>
  <c r="V142" i="1"/>
  <c r="V143" i="1"/>
  <c r="V144" i="1"/>
  <c r="U144" i="1" s="1"/>
  <c r="V145" i="1"/>
  <c r="U145" i="1" s="1"/>
  <c r="V146" i="1"/>
  <c r="V147" i="1"/>
  <c r="V148" i="1"/>
  <c r="U148" i="1" s="1"/>
  <c r="V149" i="1"/>
  <c r="U149" i="1" s="1"/>
  <c r="V150" i="1"/>
  <c r="V151" i="1"/>
  <c r="V152" i="1"/>
  <c r="U152" i="1" s="1"/>
  <c r="V153" i="1"/>
  <c r="U153" i="1" s="1"/>
  <c r="V154" i="1"/>
  <c r="V155" i="1"/>
  <c r="V156" i="1"/>
  <c r="U156" i="1" s="1"/>
  <c r="V157" i="1"/>
  <c r="U157" i="1" s="1"/>
  <c r="V158" i="1"/>
  <c r="V159" i="1"/>
  <c r="V160" i="1"/>
  <c r="U160" i="1" s="1"/>
  <c r="V161" i="1"/>
  <c r="U161" i="1" s="1"/>
  <c r="V162" i="1"/>
  <c r="V163" i="1"/>
  <c r="V164" i="1"/>
  <c r="U164" i="1" s="1"/>
  <c r="V165" i="1"/>
  <c r="U165" i="1" s="1"/>
  <c r="V166" i="1"/>
  <c r="V167" i="1"/>
  <c r="V168" i="1"/>
  <c r="U168" i="1" s="1"/>
  <c r="V169" i="1"/>
  <c r="U169" i="1" s="1"/>
  <c r="V170" i="1"/>
  <c r="V171" i="1"/>
  <c r="V172" i="1"/>
  <c r="U172" i="1" s="1"/>
  <c r="V173" i="1"/>
  <c r="U173" i="1" s="1"/>
  <c r="V174" i="1"/>
  <c r="V175" i="1"/>
  <c r="V176" i="1"/>
  <c r="U176" i="1" s="1"/>
  <c r="V177" i="1"/>
  <c r="U177" i="1" s="1"/>
  <c r="V178" i="1"/>
  <c r="V179" i="1"/>
  <c r="V180" i="1"/>
  <c r="U180" i="1" s="1"/>
  <c r="V181" i="1"/>
  <c r="U181" i="1" s="1"/>
  <c r="V182" i="1"/>
  <c r="V183" i="1"/>
  <c r="V184" i="1"/>
  <c r="U184" i="1" s="1"/>
  <c r="V185" i="1"/>
  <c r="U185" i="1" s="1"/>
  <c r="V186" i="1"/>
  <c r="V187" i="1"/>
  <c r="V188" i="1"/>
  <c r="U188" i="1" s="1"/>
  <c r="V189" i="1"/>
  <c r="U189" i="1" s="1"/>
  <c r="V190" i="1"/>
  <c r="V191" i="1"/>
  <c r="V192" i="1"/>
  <c r="U192" i="1" s="1"/>
  <c r="V193" i="1"/>
  <c r="U193" i="1" s="1"/>
  <c r="V194" i="1"/>
  <c r="V195" i="1"/>
  <c r="V196" i="1"/>
  <c r="U196" i="1" s="1"/>
  <c r="V197" i="1"/>
  <c r="U197" i="1" s="1"/>
  <c r="V198" i="1"/>
  <c r="V199" i="1"/>
  <c r="V200" i="1"/>
  <c r="U200" i="1" s="1"/>
  <c r="V201" i="1"/>
  <c r="U201" i="1" s="1"/>
  <c r="V202" i="1"/>
  <c r="V203" i="1"/>
  <c r="V204" i="1"/>
  <c r="U204" i="1" s="1"/>
  <c r="U10" i="1"/>
  <c r="U11" i="1"/>
  <c r="U22" i="1"/>
  <c r="U30" i="1"/>
  <c r="U34" i="1"/>
  <c r="U35" i="1"/>
  <c r="U38" i="1"/>
  <c r="U42" i="1"/>
  <c r="U43" i="1"/>
  <c r="U46" i="1"/>
  <c r="U50" i="1"/>
  <c r="U51" i="1"/>
  <c r="U54" i="1"/>
  <c r="U58" i="1"/>
  <c r="U59" i="1"/>
  <c r="U62" i="1"/>
  <c r="U66" i="1"/>
  <c r="U67" i="1"/>
  <c r="U70" i="1"/>
  <c r="U74" i="1"/>
  <c r="U75" i="1"/>
  <c r="U78" i="1"/>
  <c r="U82" i="1"/>
  <c r="U83" i="1"/>
  <c r="U86" i="1"/>
  <c r="U90" i="1"/>
  <c r="U91" i="1"/>
  <c r="U94" i="1"/>
  <c r="U98" i="1"/>
  <c r="U99" i="1"/>
  <c r="U102" i="1"/>
  <c r="U106" i="1"/>
  <c r="U107" i="1"/>
  <c r="U110" i="1"/>
  <c r="U114" i="1"/>
  <c r="U115" i="1"/>
  <c r="U118" i="1"/>
  <c r="U122" i="1"/>
  <c r="U123" i="1"/>
  <c r="U126" i="1"/>
  <c r="U127" i="1"/>
  <c r="U130" i="1"/>
  <c r="U131" i="1"/>
  <c r="U134" i="1"/>
  <c r="U135" i="1"/>
  <c r="U138" i="1"/>
  <c r="U139" i="1"/>
  <c r="U142" i="1"/>
  <c r="U143" i="1"/>
  <c r="U146" i="1"/>
  <c r="U147" i="1"/>
  <c r="U150" i="1"/>
  <c r="U151" i="1"/>
  <c r="U154" i="1"/>
  <c r="U155" i="1"/>
  <c r="U158" i="1"/>
  <c r="U159" i="1"/>
  <c r="U162" i="1"/>
  <c r="U163" i="1"/>
  <c r="U166" i="1"/>
  <c r="U167" i="1"/>
  <c r="U170" i="1"/>
  <c r="U171" i="1"/>
  <c r="U174" i="1"/>
  <c r="U175" i="1"/>
  <c r="U178" i="1"/>
  <c r="U179" i="1"/>
  <c r="U182" i="1"/>
  <c r="U183" i="1"/>
  <c r="U186" i="1"/>
  <c r="U187" i="1"/>
  <c r="U190" i="1"/>
  <c r="U191" i="1"/>
  <c r="U194" i="1"/>
  <c r="U195" i="1"/>
  <c r="U198" i="1"/>
  <c r="U199" i="1"/>
  <c r="U202" i="1"/>
  <c r="U203" i="1"/>
  <c r="X5" i="1"/>
  <c r="W5" i="1"/>
  <c r="V5" i="1"/>
  <c r="U5" i="1" s="1"/>
  <c r="D207" i="7" l="1"/>
  <c r="E207" i="7"/>
  <c r="F207" i="7"/>
  <c r="G207" i="7"/>
  <c r="H207" i="7"/>
  <c r="I207" i="7"/>
  <c r="J207" i="7"/>
  <c r="K207" i="7"/>
  <c r="L207" i="7"/>
  <c r="M207" i="7"/>
  <c r="D208" i="7"/>
  <c r="E208" i="7"/>
  <c r="F208" i="7"/>
  <c r="G208" i="7"/>
  <c r="H208" i="7"/>
  <c r="I208" i="7"/>
  <c r="J208" i="7"/>
  <c r="K208" i="7"/>
  <c r="L208" i="7"/>
  <c r="M208" i="7"/>
  <c r="D209" i="7"/>
  <c r="E209" i="7"/>
  <c r="F209" i="7"/>
  <c r="G209" i="7"/>
  <c r="H209" i="7"/>
  <c r="I209" i="7"/>
  <c r="J209" i="7"/>
  <c r="K209" i="7"/>
  <c r="L209" i="7"/>
  <c r="M209" i="7"/>
  <c r="D210" i="7"/>
  <c r="E210" i="7"/>
  <c r="F210" i="7"/>
  <c r="G210" i="7"/>
  <c r="H210" i="7"/>
  <c r="I210" i="7"/>
  <c r="J210" i="7"/>
  <c r="K210" i="7"/>
  <c r="L210" i="7"/>
  <c r="M210" i="7"/>
  <c r="J25" i="5" l="1"/>
  <c r="J25" i="2" l="1"/>
  <c r="E207" i="4" l="1"/>
  <c r="F207" i="4"/>
  <c r="G207" i="4"/>
  <c r="H207" i="4"/>
  <c r="I207" i="4"/>
  <c r="J207" i="4"/>
  <c r="K207" i="4"/>
  <c r="L207" i="4"/>
  <c r="M207" i="4"/>
  <c r="N207" i="4"/>
  <c r="O207" i="4"/>
  <c r="E208" i="4"/>
  <c r="F208" i="4"/>
  <c r="G208" i="4"/>
  <c r="H208" i="4"/>
  <c r="I208" i="4"/>
  <c r="J208" i="4"/>
  <c r="K208" i="4"/>
  <c r="L208" i="4"/>
  <c r="M208" i="4"/>
  <c r="N208" i="4"/>
  <c r="O208" i="4"/>
  <c r="E209" i="4"/>
  <c r="F209" i="4"/>
  <c r="G209" i="4"/>
  <c r="H209" i="4"/>
  <c r="I209" i="4"/>
  <c r="J209" i="4"/>
  <c r="K209" i="4"/>
  <c r="L209" i="4"/>
  <c r="M209" i="4"/>
  <c r="N209" i="4"/>
  <c r="O209" i="4"/>
  <c r="E210" i="4"/>
  <c r="F210" i="4"/>
  <c r="G210" i="4"/>
  <c r="H210" i="4"/>
  <c r="I210" i="4"/>
  <c r="J210" i="4"/>
  <c r="K210" i="4"/>
  <c r="L210" i="4"/>
  <c r="M210" i="4"/>
  <c r="N210" i="4"/>
  <c r="O210" i="4"/>
  <c r="D6" i="2" l="1"/>
  <c r="C6" i="2"/>
  <c r="C6" i="5" l="1"/>
  <c r="C6" i="11" l="1"/>
  <c r="A1" i="10" l="1"/>
  <c r="D207" i="10" l="1"/>
  <c r="E207" i="10"/>
  <c r="F207" i="10"/>
  <c r="G207" i="10"/>
  <c r="H207" i="10"/>
  <c r="I207" i="10"/>
  <c r="J207" i="10"/>
  <c r="K207" i="10"/>
  <c r="L207" i="10"/>
  <c r="M207" i="10"/>
  <c r="N207" i="10"/>
  <c r="O207" i="10"/>
  <c r="D208" i="10"/>
  <c r="E208" i="10"/>
  <c r="F208" i="10"/>
  <c r="G208" i="10"/>
  <c r="H208" i="10"/>
  <c r="I208" i="10"/>
  <c r="J208" i="10"/>
  <c r="K208" i="10"/>
  <c r="L208" i="10"/>
  <c r="M208" i="10"/>
  <c r="N208" i="10"/>
  <c r="O208" i="10"/>
  <c r="D209" i="10"/>
  <c r="E209" i="10"/>
  <c r="F209" i="10"/>
  <c r="G209" i="10"/>
  <c r="H209" i="10"/>
  <c r="I209" i="10"/>
  <c r="J209" i="10"/>
  <c r="K209" i="10"/>
  <c r="L209" i="10"/>
  <c r="M209" i="10"/>
  <c r="N209" i="10"/>
  <c r="O209" i="10"/>
  <c r="D210" i="10"/>
  <c r="E210" i="10"/>
  <c r="F210" i="10"/>
  <c r="G210" i="10"/>
  <c r="H210" i="10"/>
  <c r="I210" i="10"/>
  <c r="J210" i="10"/>
  <c r="K210" i="10"/>
  <c r="L210" i="10"/>
  <c r="M210" i="10"/>
  <c r="N210" i="10"/>
  <c r="O210" i="10"/>
  <c r="D6" i="11" l="1"/>
  <c r="F6" i="11"/>
  <c r="H212" i="10"/>
  <c r="L11" i="12" s="1"/>
  <c r="R11" i="12" s="1"/>
  <c r="F214" i="10"/>
  <c r="P9" i="12" s="1"/>
  <c r="G212" i="10"/>
  <c r="L10" i="12" s="1"/>
  <c r="R10" i="12" s="1"/>
  <c r="K212" i="10"/>
  <c r="L14" i="12" s="1"/>
  <c r="R14" i="12" s="1"/>
  <c r="O214" i="10"/>
  <c r="P18" i="12" s="1"/>
  <c r="F213" i="10"/>
  <c r="N9" i="12" s="1"/>
  <c r="O212" i="10"/>
  <c r="L18" i="12" s="1"/>
  <c r="R18" i="12" s="1"/>
  <c r="O213" i="10"/>
  <c r="N18" i="12" s="1"/>
  <c r="L212" i="10"/>
  <c r="L15" i="12" s="1"/>
  <c r="R15" i="12" s="1"/>
  <c r="L214" i="10"/>
  <c r="P15" i="12" s="1"/>
  <c r="K214" i="10"/>
  <c r="P14" i="12" s="1"/>
  <c r="J213" i="10"/>
  <c r="N13" i="12" s="1"/>
  <c r="I214" i="10"/>
  <c r="P12" i="12" s="1"/>
  <c r="H213" i="10"/>
  <c r="N11" i="12" s="1"/>
  <c r="H214" i="10"/>
  <c r="P11" i="12" s="1"/>
  <c r="G214" i="10"/>
  <c r="P10" i="12" s="1"/>
  <c r="G213" i="10"/>
  <c r="N10" i="12" s="1"/>
  <c r="N212" i="10"/>
  <c r="L17" i="12" s="1"/>
  <c r="R17" i="12" s="1"/>
  <c r="M213" i="10"/>
  <c r="N16" i="12" s="1"/>
  <c r="L213" i="10"/>
  <c r="N15" i="12" s="1"/>
  <c r="K213" i="10"/>
  <c r="N14" i="12" s="1"/>
  <c r="J214" i="10"/>
  <c r="P13" i="12" s="1"/>
  <c r="I212" i="10"/>
  <c r="L12" i="12" s="1"/>
  <c r="R12" i="12" s="1"/>
  <c r="E214" i="10"/>
  <c r="P8" i="12" s="1"/>
  <c r="E213" i="10"/>
  <c r="N8" i="12" s="1"/>
  <c r="D213" i="10"/>
  <c r="N7" i="12" s="1"/>
  <c r="N213" i="10"/>
  <c r="N17" i="12" s="1"/>
  <c r="N214" i="10"/>
  <c r="P17" i="12" s="1"/>
  <c r="M214" i="10"/>
  <c r="P16" i="12" s="1"/>
  <c r="M212" i="10"/>
  <c r="L16" i="12" s="1"/>
  <c r="R16" i="12" s="1"/>
  <c r="R218" i="10"/>
  <c r="H20" i="11" s="1"/>
  <c r="R214" i="10"/>
  <c r="H16" i="11" s="1"/>
  <c r="R222" i="10"/>
  <c r="H24" i="11" s="1"/>
  <c r="J212" i="10"/>
  <c r="L13" i="12" s="1"/>
  <c r="R13" i="12" s="1"/>
  <c r="I213" i="10"/>
  <c r="N12" i="12" s="1"/>
  <c r="F212" i="10"/>
  <c r="L9" i="12" s="1"/>
  <c r="R9" i="12" s="1"/>
  <c r="E212" i="10"/>
  <c r="L8" i="12" s="1"/>
  <c r="R8" i="12" s="1"/>
  <c r="D214" i="10"/>
  <c r="P7" i="12" s="1"/>
  <c r="E6" i="11"/>
  <c r="D212" i="10"/>
  <c r="L7" i="12" s="1"/>
  <c r="R7" i="12" s="1"/>
  <c r="R217" i="10"/>
  <c r="H19" i="11" s="1"/>
  <c r="R213" i="10"/>
  <c r="H15" i="11" s="1"/>
  <c r="R212" i="10"/>
  <c r="H14" i="11" s="1"/>
  <c r="R211" i="10"/>
  <c r="H13" i="11" s="1"/>
  <c r="R210" i="10"/>
  <c r="H12" i="11" s="1"/>
  <c r="R221" i="10"/>
  <c r="H23" i="11" s="1"/>
  <c r="R220" i="10"/>
  <c r="H22" i="11" s="1"/>
  <c r="R216" i="10"/>
  <c r="H18" i="11" s="1"/>
  <c r="R219" i="10"/>
  <c r="H21" i="11" s="1"/>
  <c r="R215" i="10"/>
  <c r="H17" i="11" s="1"/>
  <c r="H25" i="11" l="1"/>
  <c r="R223" i="10"/>
  <c r="A1" i="7"/>
  <c r="A1" i="4"/>
  <c r="I17" i="11" l="1"/>
  <c r="I25" i="11"/>
  <c r="I13" i="11"/>
  <c r="I23" i="11"/>
  <c r="I21" i="11"/>
  <c r="I19" i="11"/>
  <c r="I22" i="11"/>
  <c r="I16" i="11"/>
  <c r="I14" i="11"/>
  <c r="I24" i="11"/>
  <c r="I12" i="11"/>
  <c r="B6" i="11"/>
  <c r="I20" i="11"/>
  <c r="I15" i="11"/>
  <c r="I18" i="11"/>
  <c r="F213" i="7"/>
  <c r="N9" i="9" s="1"/>
  <c r="J213" i="7"/>
  <c r="N13" i="9" s="1"/>
  <c r="L213" i="7" l="1"/>
  <c r="N15" i="9" s="1"/>
  <c r="M213" i="7"/>
  <c r="N16" i="9" s="1"/>
  <c r="J212" i="7"/>
  <c r="L13" i="9" s="1"/>
  <c r="R13" i="9" s="1"/>
  <c r="F212" i="7"/>
  <c r="L9" i="9" s="1"/>
  <c r="R9" i="9" s="1"/>
  <c r="K212" i="7"/>
  <c r="L14" i="9" s="1"/>
  <c r="R14" i="9" s="1"/>
  <c r="G212" i="7"/>
  <c r="L10" i="9" s="1"/>
  <c r="R10" i="9" s="1"/>
  <c r="I213" i="7"/>
  <c r="N12" i="9" s="1"/>
  <c r="E213" i="7"/>
  <c r="N8" i="9" s="1"/>
  <c r="H213" i="7"/>
  <c r="N11" i="9" s="1"/>
  <c r="H212" i="7"/>
  <c r="L11" i="9" s="1"/>
  <c r="R11" i="9" s="1"/>
  <c r="D213" i="7"/>
  <c r="N7" i="9" s="1"/>
  <c r="M212" i="7"/>
  <c r="L16" i="9" s="1"/>
  <c r="R16" i="9" s="1"/>
  <c r="I212" i="7"/>
  <c r="L12" i="9" s="1"/>
  <c r="R12" i="9" s="1"/>
  <c r="E212" i="7"/>
  <c r="L8" i="9" s="1"/>
  <c r="R8" i="9" s="1"/>
  <c r="J214" i="7"/>
  <c r="P13" i="9" s="1"/>
  <c r="F214" i="7"/>
  <c r="P9" i="9" s="1"/>
  <c r="L212" i="7"/>
  <c r="L15" i="9" s="1"/>
  <c r="R15" i="9" s="1"/>
  <c r="H214" i="7"/>
  <c r="P11" i="9" s="1"/>
  <c r="D212" i="7"/>
  <c r="L7" i="9" s="1"/>
  <c r="R7" i="9" s="1"/>
  <c r="S212" i="7"/>
  <c r="H16" i="8" s="1"/>
  <c r="F6" i="8"/>
  <c r="S210" i="7"/>
  <c r="S218" i="7"/>
  <c r="H22" i="8" s="1"/>
  <c r="S214" i="7"/>
  <c r="H18" i="8" s="1"/>
  <c r="L214" i="7"/>
  <c r="P15" i="9" s="1"/>
  <c r="D214" i="7"/>
  <c r="P7" i="9" s="1"/>
  <c r="S211" i="7"/>
  <c r="H15" i="8" s="1"/>
  <c r="C6" i="8"/>
  <c r="E6" i="8"/>
  <c r="S217" i="7"/>
  <c r="H21" i="8" s="1"/>
  <c r="S213" i="7"/>
  <c r="H17" i="8" s="1"/>
  <c r="S220" i="7"/>
  <c r="H24" i="8" s="1"/>
  <c r="S216" i="7"/>
  <c r="H20" i="8" s="1"/>
  <c r="M214" i="7"/>
  <c r="P16" i="9" s="1"/>
  <c r="I214" i="7"/>
  <c r="P12" i="9" s="1"/>
  <c r="E214" i="7"/>
  <c r="P8" i="9" s="1"/>
  <c r="K213" i="7"/>
  <c r="N14" i="9" s="1"/>
  <c r="G213" i="7"/>
  <c r="N10" i="9" s="1"/>
  <c r="S219" i="7"/>
  <c r="H23" i="8" s="1"/>
  <c r="S215" i="7"/>
  <c r="H19" i="8" s="1"/>
  <c r="K214" i="7"/>
  <c r="P14" i="9" s="1"/>
  <c r="G214" i="7"/>
  <c r="P10" i="9" s="1"/>
  <c r="H14" i="8" l="1"/>
  <c r="H25" i="8" s="1"/>
  <c r="S221" i="7"/>
  <c r="D6" i="8"/>
  <c r="D207" i="4"/>
  <c r="D208" i="4"/>
  <c r="D209" i="4"/>
  <c r="D210" i="4"/>
  <c r="I13" i="8" l="1"/>
  <c r="I12" i="8"/>
  <c r="I23" i="8"/>
  <c r="O212" i="4"/>
  <c r="K212" i="4"/>
  <c r="L14" i="6" s="1"/>
  <c r="R14" i="6" s="1"/>
  <c r="G212" i="4"/>
  <c r="F213" i="4"/>
  <c r="N9" i="6" s="1"/>
  <c r="L213" i="4"/>
  <c r="N15" i="6" s="1"/>
  <c r="D214" i="4"/>
  <c r="P7" i="6" s="1"/>
  <c r="M213" i="4"/>
  <c r="N16" i="6" s="1"/>
  <c r="E212" i="4"/>
  <c r="N212" i="4"/>
  <c r="L17" i="6" s="1"/>
  <c r="R17" i="6" s="1"/>
  <c r="F214" i="4"/>
  <c r="P9" i="6" s="1"/>
  <c r="L212" i="4"/>
  <c r="H212" i="4"/>
  <c r="E6" i="5"/>
  <c r="J214" i="4"/>
  <c r="P13" i="6" s="1"/>
  <c r="H213" i="4"/>
  <c r="N11" i="6" s="1"/>
  <c r="M212" i="4"/>
  <c r="I212" i="4"/>
  <c r="D212" i="4"/>
  <c r="L214" i="4"/>
  <c r="P15" i="6" s="1"/>
  <c r="H214" i="4"/>
  <c r="P11" i="6" s="1"/>
  <c r="I213" i="4"/>
  <c r="N12" i="6" s="1"/>
  <c r="E213" i="4"/>
  <c r="N8" i="6" s="1"/>
  <c r="J212" i="4"/>
  <c r="L13" i="6" s="1"/>
  <c r="R13" i="6" s="1"/>
  <c r="F212" i="4"/>
  <c r="L9" i="6" s="1"/>
  <c r="R9" i="6" s="1"/>
  <c r="N214" i="4"/>
  <c r="P17" i="6" s="1"/>
  <c r="U223" i="4"/>
  <c r="H24" i="5" s="1"/>
  <c r="M214" i="4"/>
  <c r="P16" i="6" s="1"/>
  <c r="I214" i="4"/>
  <c r="P12" i="6" s="1"/>
  <c r="E214" i="4"/>
  <c r="P8" i="6" s="1"/>
  <c r="I19" i="8"/>
  <c r="I17" i="8"/>
  <c r="B6" i="8"/>
  <c r="I24" i="8"/>
  <c r="I15" i="8"/>
  <c r="I14" i="8"/>
  <c r="I18" i="8"/>
  <c r="I16" i="8"/>
  <c r="I22" i="8"/>
  <c r="I21" i="8"/>
  <c r="I20" i="8"/>
  <c r="D213" i="4"/>
  <c r="N7" i="6" s="1"/>
  <c r="N213" i="4"/>
  <c r="N17" i="6" s="1"/>
  <c r="J213" i="4"/>
  <c r="N13" i="6" s="1"/>
  <c r="U219" i="4"/>
  <c r="H20" i="5" s="1"/>
  <c r="U215" i="4"/>
  <c r="H16" i="5" s="1"/>
  <c r="U211" i="4"/>
  <c r="H12" i="5" s="1"/>
  <c r="O213" i="4"/>
  <c r="N18" i="6" s="1"/>
  <c r="K213" i="4"/>
  <c r="N14" i="6" s="1"/>
  <c r="G213" i="4"/>
  <c r="N10" i="6" s="1"/>
  <c r="U222" i="4"/>
  <c r="H23" i="5" s="1"/>
  <c r="U218" i="4"/>
  <c r="H19" i="5" s="1"/>
  <c r="U214" i="4"/>
  <c r="H15" i="5" s="1"/>
  <c r="O214" i="4"/>
  <c r="P18" i="6" s="1"/>
  <c r="K214" i="4"/>
  <c r="P14" i="6" s="1"/>
  <c r="G214" i="4"/>
  <c r="P10" i="6" s="1"/>
  <c r="U221" i="4"/>
  <c r="H22" i="5" s="1"/>
  <c r="U217" i="4"/>
  <c r="H18" i="5" s="1"/>
  <c r="U213" i="4"/>
  <c r="H14" i="5" s="1"/>
  <c r="U220" i="4"/>
  <c r="H21" i="5" s="1"/>
  <c r="U216" i="4"/>
  <c r="H17" i="5" s="1"/>
  <c r="U212" i="4"/>
  <c r="H13" i="5" s="1"/>
  <c r="I25" i="8" l="1"/>
  <c r="H25" i="5"/>
  <c r="I25" i="5" s="1"/>
  <c r="U224" i="4"/>
  <c r="L16" i="6"/>
  <c r="R16" i="6" s="1"/>
  <c r="L18" i="6"/>
  <c r="R18" i="6" s="1"/>
  <c r="L12" i="6"/>
  <c r="R12" i="6" s="1"/>
  <c r="L11" i="6"/>
  <c r="R11" i="6" s="1"/>
  <c r="L8" i="6"/>
  <c r="R8" i="6" s="1"/>
  <c r="L15" i="6"/>
  <c r="R15" i="6" s="1"/>
  <c r="L10" i="6"/>
  <c r="R10" i="6" s="1"/>
  <c r="L7" i="6"/>
  <c r="R7" i="6" s="1"/>
  <c r="F6" i="5"/>
  <c r="D6" i="5"/>
  <c r="I24" i="5" l="1"/>
  <c r="I22" i="5"/>
  <c r="I23" i="5"/>
  <c r="B6" i="5"/>
  <c r="I13" i="5"/>
  <c r="I18" i="5"/>
  <c r="I15" i="5"/>
  <c r="I20" i="5"/>
  <c r="I16" i="5"/>
  <c r="I17" i="5"/>
  <c r="I12" i="5"/>
  <c r="I21" i="5"/>
  <c r="I14" i="5"/>
  <c r="I19" i="5"/>
  <c r="V222" i="1"/>
  <c r="H24" i="2" s="1"/>
  <c r="V218" i="1"/>
  <c r="H20" i="2" s="1"/>
  <c r="V214" i="1"/>
  <c r="H16" i="2" s="1"/>
  <c r="V210" i="1"/>
  <c r="H12" i="2" s="1"/>
  <c r="V213" i="1"/>
  <c r="H15" i="2" s="1"/>
  <c r="V220" i="1"/>
  <c r="H22" i="2" s="1"/>
  <c r="V216" i="1"/>
  <c r="H18" i="2" s="1"/>
  <c r="V212" i="1"/>
  <c r="H14" i="2" s="1"/>
  <c r="V219" i="1"/>
  <c r="H21" i="2" s="1"/>
  <c r="V215" i="1"/>
  <c r="H17" i="2" s="1"/>
  <c r="V211" i="1"/>
  <c r="H13" i="2" s="1"/>
  <c r="V221" i="1"/>
  <c r="H23" i="2" s="1"/>
  <c r="V217" i="1"/>
  <c r="H19" i="2" s="1"/>
  <c r="H25" i="2" l="1"/>
  <c r="V223" i="1"/>
  <c r="N207" i="1"/>
  <c r="N208" i="1"/>
  <c r="N209" i="1"/>
  <c r="N210" i="1"/>
  <c r="J207" i="1"/>
  <c r="J208" i="1"/>
  <c r="J209" i="1"/>
  <c r="J210" i="1"/>
  <c r="H207" i="1"/>
  <c r="H208" i="1"/>
  <c r="H209" i="1"/>
  <c r="H210" i="1"/>
  <c r="N214" i="1" l="1"/>
  <c r="P17" i="3" s="1"/>
  <c r="N213" i="1"/>
  <c r="N17" i="3" s="1"/>
  <c r="H213" i="1"/>
  <c r="N11" i="3" s="1"/>
  <c r="J212" i="1"/>
  <c r="N212" i="1"/>
  <c r="H214" i="1"/>
  <c r="P11" i="3" s="1"/>
  <c r="H212" i="1"/>
  <c r="J213" i="1"/>
  <c r="N13" i="3" s="1"/>
  <c r="J214" i="1"/>
  <c r="P13" i="3" s="1"/>
  <c r="L17" i="3" l="1"/>
  <c r="R17" i="3" s="1"/>
  <c r="L13" i="3"/>
  <c r="R13" i="3" s="1"/>
  <c r="L11" i="3"/>
  <c r="R11" i="3" s="1"/>
  <c r="A3" i="3" l="1"/>
  <c r="E210" i="1"/>
  <c r="F210" i="1"/>
  <c r="G210" i="1"/>
  <c r="I210" i="1"/>
  <c r="K210" i="1"/>
  <c r="L210" i="1"/>
  <c r="M210" i="1"/>
  <c r="O210" i="1"/>
  <c r="D210" i="1"/>
  <c r="B6" i="2" s="1"/>
  <c r="E207" i="1"/>
  <c r="F207" i="1"/>
  <c r="G207" i="1"/>
  <c r="I207" i="1"/>
  <c r="K207" i="1"/>
  <c r="L207" i="1"/>
  <c r="M207" i="1"/>
  <c r="O207" i="1"/>
  <c r="E208" i="1"/>
  <c r="F208" i="1"/>
  <c r="G208" i="1"/>
  <c r="I208" i="1"/>
  <c r="K208" i="1"/>
  <c r="L208" i="1"/>
  <c r="M208" i="1"/>
  <c r="O208" i="1"/>
  <c r="E209" i="1"/>
  <c r="F209" i="1"/>
  <c r="G209" i="1"/>
  <c r="I209" i="1"/>
  <c r="K209" i="1"/>
  <c r="L209" i="1"/>
  <c r="M209" i="1"/>
  <c r="O209" i="1"/>
  <c r="D209" i="1"/>
  <c r="D208" i="1"/>
  <c r="D207" i="1"/>
  <c r="D214" i="1" l="1"/>
  <c r="P7" i="3" s="1"/>
  <c r="D212" i="1"/>
  <c r="L7" i="3" s="1"/>
  <c r="D213" i="1"/>
  <c r="N7" i="3" s="1"/>
  <c r="A3" i="12"/>
  <c r="A3" i="9"/>
  <c r="A3" i="6"/>
  <c r="M214" i="1"/>
  <c r="P16" i="3" s="1"/>
  <c r="M213" i="1"/>
  <c r="N16" i="3" s="1"/>
  <c r="K214" i="1"/>
  <c r="P14" i="3" s="1"/>
  <c r="G214" i="1"/>
  <c r="P10" i="3" s="1"/>
  <c r="K212" i="1"/>
  <c r="E214" i="1"/>
  <c r="P8" i="3" s="1"/>
  <c r="E213" i="1"/>
  <c r="N8" i="3" s="1"/>
  <c r="E212" i="1"/>
  <c r="G212" i="1"/>
  <c r="M212" i="1"/>
  <c r="O214" i="1"/>
  <c r="P18" i="3" s="1"/>
  <c r="L214" i="1"/>
  <c r="P15" i="3" s="1"/>
  <c r="I214" i="1"/>
  <c r="P12" i="3" s="1"/>
  <c r="F214" i="1"/>
  <c r="P9" i="3" s="1"/>
  <c r="I213" i="1"/>
  <c r="N12" i="3" s="1"/>
  <c r="F213" i="1"/>
  <c r="N9" i="3" s="1"/>
  <c r="O212" i="1"/>
  <c r="L212" i="1"/>
  <c r="I212" i="1"/>
  <c r="F212" i="1"/>
  <c r="O213" i="1"/>
  <c r="N18" i="3" s="1"/>
  <c r="L213" i="1"/>
  <c r="N15" i="3" s="1"/>
  <c r="K213" i="1"/>
  <c r="N14" i="3" s="1"/>
  <c r="G213" i="1"/>
  <c r="N10" i="3" s="1"/>
  <c r="L16" i="3" l="1"/>
  <c r="R16" i="3" s="1"/>
  <c r="L15" i="3"/>
  <c r="R15" i="3" s="1"/>
  <c r="L14" i="3"/>
  <c r="R14" i="3" s="1"/>
  <c r="L12" i="3"/>
  <c r="R12" i="3" s="1"/>
  <c r="L10" i="3"/>
  <c r="R10" i="3" s="1"/>
  <c r="L18" i="3"/>
  <c r="R18" i="3" s="1"/>
  <c r="L9" i="3"/>
  <c r="R9" i="3" s="1"/>
  <c r="L8" i="3"/>
  <c r="R8" i="3" s="1"/>
  <c r="R7" i="3"/>
  <c r="F6" i="2"/>
  <c r="E6" i="2"/>
  <c r="A3" i="2"/>
  <c r="A3" i="11" l="1"/>
  <c r="A3" i="8"/>
  <c r="A3" i="5"/>
  <c r="A6" i="8"/>
  <c r="A6" i="11"/>
  <c r="A6" i="5"/>
  <c r="I20" i="2" l="1"/>
  <c r="I13" i="2"/>
  <c r="I17" i="2"/>
  <c r="I19" i="2"/>
  <c r="I23" i="2"/>
  <c r="I14" i="2"/>
  <c r="I18" i="2"/>
  <c r="I21" i="2"/>
  <c r="I24" i="2"/>
  <c r="I12" i="2"/>
  <c r="I16" i="2"/>
  <c r="I22" i="2"/>
  <c r="I15" i="2"/>
  <c r="I25" i="2" l="1"/>
</calcChain>
</file>

<file path=xl/sharedStrings.xml><?xml version="1.0" encoding="utf-8"?>
<sst xmlns="http://schemas.openxmlformats.org/spreadsheetml/2006/main" count="489" uniqueCount="187">
  <si>
    <t>無答</t>
    <rPh sb="0" eb="2">
      <t>ムトウ</t>
    </rPh>
    <phoneticPr fontId="1"/>
  </si>
  <si>
    <t>誤答</t>
    <rPh sb="0" eb="2">
      <t>ゴトウ</t>
    </rPh>
    <phoneticPr fontId="1"/>
  </si>
  <si>
    <t>正答数</t>
    <rPh sb="0" eb="2">
      <t>セイトウ</t>
    </rPh>
    <rPh sb="2" eb="3">
      <t>スウ</t>
    </rPh>
    <phoneticPr fontId="1"/>
  </si>
  <si>
    <t>人数</t>
    <rPh sb="0" eb="2">
      <t>ニンズウ</t>
    </rPh>
    <phoneticPr fontId="1"/>
  </si>
  <si>
    <t>児童数</t>
    <rPh sb="0" eb="3">
      <t>ジドウスウ</t>
    </rPh>
    <phoneticPr fontId="1"/>
  </si>
  <si>
    <t>平均正答数</t>
    <rPh sb="0" eb="2">
      <t>ヘイキン</t>
    </rPh>
    <rPh sb="2" eb="4">
      <t>セイトウ</t>
    </rPh>
    <rPh sb="4" eb="5">
      <t>スウ</t>
    </rPh>
    <phoneticPr fontId="1"/>
  </si>
  <si>
    <t>平均正答率（％）</t>
    <rPh sb="0" eb="2">
      <t>ヘイキン</t>
    </rPh>
    <rPh sb="2" eb="5">
      <t>セイトウリツ</t>
    </rPh>
    <phoneticPr fontId="1"/>
  </si>
  <si>
    <t>標準偏差</t>
    <rPh sb="0" eb="2">
      <t>ヒョウジュン</t>
    </rPh>
    <rPh sb="2" eb="4">
      <t>ヘンサ</t>
    </rPh>
    <phoneticPr fontId="1"/>
  </si>
  <si>
    <t>正答数</t>
  </si>
  <si>
    <t>合計</t>
    <rPh sb="0" eb="2">
      <t>ゴウケイ</t>
    </rPh>
    <phoneticPr fontId="1"/>
  </si>
  <si>
    <t>調査結果概況　　［国語］</t>
    <rPh sb="0" eb="2">
      <t>チョウサ</t>
    </rPh>
    <rPh sb="2" eb="4">
      <t>ケッカ</t>
    </rPh>
    <rPh sb="4" eb="6">
      <t>ガイキョウ</t>
    </rPh>
    <rPh sb="9" eb="11">
      <t>コクゴ</t>
    </rPh>
    <phoneticPr fontId="1"/>
  </si>
  <si>
    <t>正答</t>
    <rPh sb="0" eb="2">
      <t>セイトウ</t>
    </rPh>
    <phoneticPr fontId="1"/>
  </si>
  <si>
    <t>誤答</t>
    <rPh sb="0" eb="2">
      <t>ゴトウ</t>
    </rPh>
    <phoneticPr fontId="1"/>
  </si>
  <si>
    <t>無答</t>
    <rPh sb="0" eb="1">
      <t>ム</t>
    </rPh>
    <rPh sb="1" eb="2">
      <t>コタエ</t>
    </rPh>
    <phoneticPr fontId="1"/>
  </si>
  <si>
    <t>受検者数</t>
    <rPh sb="0" eb="3">
      <t>ジュケンシャ</t>
    </rPh>
    <rPh sb="3" eb="4">
      <t>スウ</t>
    </rPh>
    <phoneticPr fontId="1"/>
  </si>
  <si>
    <t>設問別調査結果　［国語］</t>
    <rPh sb="0" eb="2">
      <t>セツモン</t>
    </rPh>
    <rPh sb="2" eb="3">
      <t>ベツ</t>
    </rPh>
    <rPh sb="3" eb="5">
      <t>チョウサ</t>
    </rPh>
    <rPh sb="5" eb="7">
      <t>ケッカ</t>
    </rPh>
    <phoneticPr fontId="14"/>
  </si>
  <si>
    <t>正答率</t>
    <rPh sb="0" eb="3">
      <t>セイトウリツ</t>
    </rPh>
    <phoneticPr fontId="1"/>
  </si>
  <si>
    <t>誤答率</t>
    <rPh sb="0" eb="2">
      <t>ゴトウ</t>
    </rPh>
    <rPh sb="2" eb="3">
      <t>リツ</t>
    </rPh>
    <phoneticPr fontId="1"/>
  </si>
  <si>
    <t>貴校</t>
    <rPh sb="0" eb="1">
      <t>トウト</t>
    </rPh>
    <phoneticPr fontId="1"/>
  </si>
  <si>
    <t>貴校</t>
    <rPh sb="0" eb="1">
      <t>トウト</t>
    </rPh>
    <rPh sb="1" eb="2">
      <t>コウ</t>
    </rPh>
    <phoneticPr fontId="1"/>
  </si>
  <si>
    <t>設問番号</t>
    <rPh sb="0" eb="2">
      <t>セツモン</t>
    </rPh>
    <rPh sb="2" eb="4">
      <t>バンゴウ</t>
    </rPh>
    <phoneticPr fontId="1"/>
  </si>
  <si>
    <t>10問</t>
    <rPh sb="2" eb="3">
      <t>モン</t>
    </rPh>
    <phoneticPr fontId="1"/>
  </si>
  <si>
    <t>９問</t>
    <rPh sb="1" eb="2">
      <t>モン</t>
    </rPh>
    <phoneticPr fontId="1"/>
  </si>
  <si>
    <t>８問</t>
    <rPh sb="1" eb="2">
      <t>モン</t>
    </rPh>
    <phoneticPr fontId="1"/>
  </si>
  <si>
    <t>７問</t>
    <rPh sb="1" eb="2">
      <t>モン</t>
    </rPh>
    <phoneticPr fontId="1"/>
  </si>
  <si>
    <t>６問</t>
    <rPh sb="1" eb="2">
      <t>モン</t>
    </rPh>
    <phoneticPr fontId="1"/>
  </si>
  <si>
    <t>５問</t>
    <rPh sb="1" eb="2">
      <t>モン</t>
    </rPh>
    <phoneticPr fontId="1"/>
  </si>
  <si>
    <t>４問</t>
    <rPh sb="1" eb="2">
      <t>モン</t>
    </rPh>
    <phoneticPr fontId="1"/>
  </si>
  <si>
    <t>３問</t>
    <rPh sb="1" eb="2">
      <t>モン</t>
    </rPh>
    <phoneticPr fontId="1"/>
  </si>
  <si>
    <t>２問</t>
    <rPh sb="1" eb="2">
      <t>モン</t>
    </rPh>
    <phoneticPr fontId="1"/>
  </si>
  <si>
    <t>１問</t>
    <rPh sb="1" eb="2">
      <t>モン</t>
    </rPh>
    <phoneticPr fontId="1"/>
  </si>
  <si>
    <t>０問</t>
    <rPh sb="1" eb="2">
      <t>モン</t>
    </rPh>
    <phoneticPr fontId="1"/>
  </si>
  <si>
    <t>無解答率</t>
    <rPh sb="0" eb="1">
      <t>ム</t>
    </rPh>
    <rPh sb="1" eb="3">
      <t>カイトウ</t>
    </rPh>
    <rPh sb="3" eb="4">
      <t>リツ</t>
    </rPh>
    <phoneticPr fontId="1"/>
  </si>
  <si>
    <t>児童数</t>
    <rPh sb="0" eb="3">
      <t>ジドウスウ</t>
    </rPh>
    <phoneticPr fontId="1"/>
  </si>
  <si>
    <t>正答数集計値</t>
    <rPh sb="0" eb="3">
      <t>セイトウスウ</t>
    </rPh>
    <rPh sb="3" eb="6">
      <t>シュウケイチ</t>
    </rPh>
    <phoneticPr fontId="1"/>
  </si>
  <si>
    <t>貴校の割合(％)</t>
    <rPh sb="0" eb="1">
      <t>トウト</t>
    </rPh>
    <rPh sb="1" eb="2">
      <t>コウ</t>
    </rPh>
    <rPh sb="3" eb="5">
      <t>ワリアイ</t>
    </rPh>
    <phoneticPr fontId="1"/>
  </si>
  <si>
    <t>参加校
全体</t>
    <rPh sb="0" eb="3">
      <t>サンカコウ</t>
    </rPh>
    <rPh sb="4" eb="6">
      <t>ゼンタイ</t>
    </rPh>
    <phoneticPr fontId="1"/>
  </si>
  <si>
    <t>参加校全体との差</t>
    <rPh sb="0" eb="3">
      <t>サンカコウ</t>
    </rPh>
    <rPh sb="3" eb="5">
      <t>ゼンタイ</t>
    </rPh>
    <rPh sb="7" eb="8">
      <t>サ</t>
    </rPh>
    <phoneticPr fontId="1"/>
  </si>
  <si>
    <t>参加校全体の割合(％ )</t>
    <rPh sb="0" eb="3">
      <t>サンカコウ</t>
    </rPh>
    <rPh sb="3" eb="5">
      <t>ゼンタイ</t>
    </rPh>
    <rPh sb="6" eb="8">
      <t>ワリアイ</t>
    </rPh>
    <phoneticPr fontId="1"/>
  </si>
  <si>
    <t>［国語］</t>
    <rPh sb="1" eb="3">
      <t>コクゴ</t>
    </rPh>
    <phoneticPr fontId="1"/>
  </si>
  <si>
    <t>学級</t>
    <rPh sb="0" eb="2">
      <t>ガッキュウ</t>
    </rPh>
    <phoneticPr fontId="1"/>
  </si>
  <si>
    <t>出席番号</t>
    <rPh sb="0" eb="2">
      <t>シュッセキ</t>
    </rPh>
    <rPh sb="2" eb="4">
      <t>バンゴウ</t>
    </rPh>
    <phoneticPr fontId="1"/>
  </si>
  <si>
    <t>設問のねらい</t>
    <rPh sb="0" eb="2">
      <t>セツモン</t>
    </rPh>
    <phoneticPr fontId="1"/>
  </si>
  <si>
    <t>12問</t>
    <rPh sb="2" eb="3">
      <t>モン</t>
    </rPh>
    <phoneticPr fontId="1"/>
  </si>
  <si>
    <t>11問</t>
    <rPh sb="2" eb="3">
      <t>モン</t>
    </rPh>
    <phoneticPr fontId="1"/>
  </si>
  <si>
    <t>通し番号</t>
    <rPh sb="0" eb="1">
      <t>トオ</t>
    </rPh>
    <rPh sb="2" eb="4">
      <t>バンゴウ</t>
    </rPh>
    <phoneticPr fontId="1"/>
  </si>
  <si>
    <t>参加校全体</t>
    <rPh sb="0" eb="3">
      <t>サンカコウ</t>
    </rPh>
    <rPh sb="3" eb="5">
      <t>ゼンタイ</t>
    </rPh>
    <phoneticPr fontId="1"/>
  </si>
  <si>
    <t>中央値(問)</t>
    <rPh sb="0" eb="3">
      <t>チュウオウチ</t>
    </rPh>
    <rPh sb="4" eb="5">
      <t>モン</t>
    </rPh>
    <phoneticPr fontId="1"/>
  </si>
  <si>
    <t>←問題
通し番号</t>
    <rPh sb="1" eb="3">
      <t>モンダイ</t>
    </rPh>
    <rPh sb="4" eb="5">
      <t>トオ</t>
    </rPh>
    <rPh sb="6" eb="8">
      <t>バンゴウ</t>
    </rPh>
    <phoneticPr fontId="1"/>
  </si>
  <si>
    <t>○○市立○○小学校第６学年</t>
    <rPh sb="2" eb="4">
      <t>シリツ</t>
    </rPh>
    <rPh sb="6" eb="9">
      <t>ショウガッコウ</t>
    </rPh>
    <rPh sb="9" eb="10">
      <t>ダイ</t>
    </rPh>
    <rPh sb="11" eb="13">
      <t>ガクネン</t>
    </rPh>
    <phoneticPr fontId="1"/>
  </si>
  <si>
    <t>(2)</t>
  </si>
  <si>
    <t>(3)</t>
  </si>
  <si>
    <t>［社会］</t>
    <rPh sb="1" eb="3">
      <t>シャカイ</t>
    </rPh>
    <phoneticPr fontId="1"/>
  </si>
  <si>
    <t>調査結果概況　　［社会］</t>
    <rPh sb="0" eb="2">
      <t>チョウサ</t>
    </rPh>
    <rPh sb="2" eb="4">
      <t>ケッカ</t>
    </rPh>
    <rPh sb="4" eb="6">
      <t>ガイキョウ</t>
    </rPh>
    <rPh sb="9" eb="11">
      <t>シャカイ</t>
    </rPh>
    <phoneticPr fontId="1"/>
  </si>
  <si>
    <t>設問別調査結果　［社会］</t>
    <rPh sb="0" eb="2">
      <t>セツモン</t>
    </rPh>
    <rPh sb="2" eb="3">
      <t>ベツ</t>
    </rPh>
    <rPh sb="3" eb="5">
      <t>チョウサ</t>
    </rPh>
    <rPh sb="5" eb="7">
      <t>ケッカ</t>
    </rPh>
    <rPh sb="9" eb="11">
      <t>シャカイ</t>
    </rPh>
    <phoneticPr fontId="14"/>
  </si>
  <si>
    <t>(1)</t>
  </si>
  <si>
    <t>(4)</t>
  </si>
  <si>
    <t>［理科］</t>
    <rPh sb="1" eb="3">
      <t>リカ</t>
    </rPh>
    <phoneticPr fontId="1"/>
  </si>
  <si>
    <t>調査結果概況　　［理科］</t>
    <rPh sb="0" eb="2">
      <t>チョウサ</t>
    </rPh>
    <rPh sb="2" eb="4">
      <t>ケッカ</t>
    </rPh>
    <rPh sb="4" eb="6">
      <t>ガイキョウ</t>
    </rPh>
    <rPh sb="9" eb="11">
      <t>リカ</t>
    </rPh>
    <phoneticPr fontId="1"/>
  </si>
  <si>
    <t>設問別調査結果　［理科］</t>
    <rPh sb="0" eb="2">
      <t>セツモン</t>
    </rPh>
    <rPh sb="2" eb="3">
      <t>ベツ</t>
    </rPh>
    <rPh sb="3" eb="5">
      <t>チョウサ</t>
    </rPh>
    <rPh sb="5" eb="7">
      <t>ケッカ</t>
    </rPh>
    <rPh sb="9" eb="11">
      <t>リカ</t>
    </rPh>
    <phoneticPr fontId="14"/>
  </si>
  <si>
    <t>［算数］</t>
    <rPh sb="1" eb="3">
      <t>サンスウ</t>
    </rPh>
    <phoneticPr fontId="1"/>
  </si>
  <si>
    <t>調査結果概況　　［算数］</t>
    <rPh sb="0" eb="2">
      <t>チョウサ</t>
    </rPh>
    <rPh sb="2" eb="4">
      <t>ケッカ</t>
    </rPh>
    <rPh sb="4" eb="6">
      <t>ガイキョウ</t>
    </rPh>
    <rPh sb="9" eb="11">
      <t>サンスウ</t>
    </rPh>
    <phoneticPr fontId="1"/>
  </si>
  <si>
    <t>設問別調査結果　［算数］</t>
    <rPh sb="0" eb="2">
      <t>セツモン</t>
    </rPh>
    <rPh sb="2" eb="3">
      <t>ベツ</t>
    </rPh>
    <rPh sb="3" eb="5">
      <t>チョウサ</t>
    </rPh>
    <rPh sb="5" eb="7">
      <t>ケッカ</t>
    </rPh>
    <rPh sb="9" eb="11">
      <t>サンスウ</t>
    </rPh>
    <phoneticPr fontId="14"/>
  </si>
  <si>
    <t>正答率</t>
    <rPh sb="0" eb="2">
      <t>セイトウ</t>
    </rPh>
    <rPh sb="2" eb="3">
      <t>リツ</t>
    </rPh>
    <phoneticPr fontId="1"/>
  </si>
  <si>
    <t>無答率</t>
    <rPh sb="0" eb="1">
      <t>ム</t>
    </rPh>
    <rPh sb="1" eb="2">
      <t>コタエ</t>
    </rPh>
    <rPh sb="2" eb="3">
      <t>リツ</t>
    </rPh>
    <phoneticPr fontId="1"/>
  </si>
  <si>
    <t>問1</t>
    <rPh sb="0" eb="1">
      <t>ト</t>
    </rPh>
    <phoneticPr fontId="1"/>
  </si>
  <si>
    <t>問2</t>
    <rPh sb="0" eb="1">
      <t>ト</t>
    </rPh>
    <phoneticPr fontId="1"/>
  </si>
  <si>
    <t>問3</t>
    <rPh sb="0" eb="1">
      <t>ト</t>
    </rPh>
    <phoneticPr fontId="1"/>
  </si>
  <si>
    <t>問4</t>
    <rPh sb="0" eb="1">
      <t>ト</t>
    </rPh>
    <phoneticPr fontId="1"/>
  </si>
  <si>
    <t>問5</t>
    <rPh sb="0" eb="1">
      <t>ト</t>
    </rPh>
    <phoneticPr fontId="1"/>
  </si>
  <si>
    <t>問6</t>
    <rPh sb="0" eb="1">
      <t>ト</t>
    </rPh>
    <phoneticPr fontId="1"/>
  </si>
  <si>
    <t>問7</t>
    <rPh sb="0" eb="1">
      <t>ト</t>
    </rPh>
    <phoneticPr fontId="1"/>
  </si>
  <si>
    <t>問8</t>
    <rPh sb="0" eb="1">
      <t>ト</t>
    </rPh>
    <phoneticPr fontId="1"/>
  </si>
  <si>
    <t>問9</t>
    <rPh sb="0" eb="1">
      <t>ト</t>
    </rPh>
    <phoneticPr fontId="1"/>
  </si>
  <si>
    <t>問10</t>
    <rPh sb="0" eb="1">
      <t>ト</t>
    </rPh>
    <phoneticPr fontId="1"/>
  </si>
  <si>
    <t>問11</t>
    <rPh sb="0" eb="1">
      <t>ト</t>
    </rPh>
    <phoneticPr fontId="1"/>
  </si>
  <si>
    <t>問12</t>
    <rPh sb="0" eb="1">
      <t>ト</t>
    </rPh>
    <phoneticPr fontId="1"/>
  </si>
  <si>
    <t>人数</t>
  </si>
  <si>
    <t>合計</t>
    <rPh sb="0" eb="2">
      <t>ゴウケイ</t>
    </rPh>
    <phoneticPr fontId="1"/>
  </si>
  <si>
    <t>合計</t>
    <rPh sb="0" eb="2">
      <t>ゴウケイ</t>
    </rPh>
    <phoneticPr fontId="1"/>
  </si>
  <si>
    <t>合計</t>
    <rPh sb="0" eb="2">
      <t>ゴウケイ</t>
    </rPh>
    <phoneticPr fontId="1"/>
  </si>
  <si>
    <t>合計</t>
    <rPh sb="0" eb="2">
      <t>ゴウケイ</t>
    </rPh>
    <phoneticPr fontId="1"/>
  </si>
  <si>
    <t xml:space="preserve"> </t>
    <phoneticPr fontId="1"/>
  </si>
  <si>
    <t>1(1)</t>
  </si>
  <si>
    <t>1(2)</t>
  </si>
  <si>
    <t>1(3)</t>
  </si>
  <si>
    <t>2(1)</t>
  </si>
  <si>
    <t>2(2)</t>
  </si>
  <si>
    <t>2(3)</t>
  </si>
  <si>
    <t>3(1)</t>
  </si>
  <si>
    <t>3(2)</t>
  </si>
  <si>
    <t>3(3)</t>
  </si>
  <si>
    <t>2(4)</t>
  </si>
  <si>
    <t>6(1)</t>
  </si>
  <si>
    <t>１(1)</t>
  </si>
  <si>
    <t>１(2)</t>
  </si>
  <si>
    <t>１(3)</t>
  </si>
  <si>
    <t>４(2)</t>
  </si>
  <si>
    <t>２</t>
    <phoneticPr fontId="1"/>
  </si>
  <si>
    <t>４</t>
    <phoneticPr fontId="1"/>
  </si>
  <si>
    <t>3(4)</t>
  </si>
  <si>
    <t>４(3)</t>
  </si>
  <si>
    <t>１</t>
    <phoneticPr fontId="1"/>
  </si>
  <si>
    <t>(1)</t>
    <phoneticPr fontId="1"/>
  </si>
  <si>
    <t>(2)</t>
    <phoneticPr fontId="1"/>
  </si>
  <si>
    <t>(3)</t>
    <phoneticPr fontId="1"/>
  </si>
  <si>
    <t>(1)</t>
    <phoneticPr fontId="1"/>
  </si>
  <si>
    <t>(2)</t>
    <phoneticPr fontId="1"/>
  </si>
  <si>
    <t>(3)</t>
    <phoneticPr fontId="1"/>
  </si>
  <si>
    <t>(4)</t>
    <phoneticPr fontId="1"/>
  </si>
  <si>
    <t>貴　　　校</t>
    <rPh sb="0" eb="1">
      <t>キ</t>
    </rPh>
    <rPh sb="4" eb="5">
      <t>コウ</t>
    </rPh>
    <phoneticPr fontId="1"/>
  </si>
  <si>
    <t>　学年別漢字配当表に示されている漢字を正しく読むことができるかをみる。</t>
    <rPh sb="1" eb="4">
      <t>ガクネンベツ</t>
    </rPh>
    <rPh sb="4" eb="6">
      <t>カンジ</t>
    </rPh>
    <rPh sb="6" eb="8">
      <t>ハイトウ</t>
    </rPh>
    <rPh sb="8" eb="9">
      <t>ヒョウ</t>
    </rPh>
    <rPh sb="10" eb="11">
      <t>シメ</t>
    </rPh>
    <rPh sb="16" eb="18">
      <t>カンジ</t>
    </rPh>
    <rPh sb="19" eb="20">
      <t>タダ</t>
    </rPh>
    <rPh sb="22" eb="23">
      <t>ヨ</t>
    </rPh>
    <phoneticPr fontId="1"/>
  </si>
  <si>
    <t>　学年別漢字配当表に示されている漢字を正しく書くことができるかをみる。</t>
    <rPh sb="22" eb="23">
      <t>カ</t>
    </rPh>
    <phoneticPr fontId="1"/>
  </si>
  <si>
    <t>　語句の構成や変化について理解し、正しく語や語句を使うことができるかをみる。</t>
  </si>
  <si>
    <t>4(1)</t>
  </si>
  <si>
    <t>　敬語の意味を理解し、正しく使うことができるかをみる。</t>
    <rPh sb="1" eb="3">
      <t>ケイゴ</t>
    </rPh>
    <rPh sb="4" eb="6">
      <t>イミ</t>
    </rPh>
    <rPh sb="7" eb="9">
      <t>リカイ</t>
    </rPh>
    <rPh sb="11" eb="12">
      <t>タダ</t>
    </rPh>
    <rPh sb="14" eb="15">
      <t>ツカ</t>
    </rPh>
    <phoneticPr fontId="1"/>
  </si>
  <si>
    <t>4(2)</t>
  </si>
  <si>
    <t>5(1)</t>
  </si>
  <si>
    <t>　集めた材料を、書く目的や意図に応じて、主張の理由、事例として適切なものを選んで的確に書くことができるかをみる。</t>
    <rPh sb="1" eb="2">
      <t>アツ</t>
    </rPh>
    <rPh sb="4" eb="6">
      <t>ザイリョウ</t>
    </rPh>
    <rPh sb="8" eb="9">
      <t>カ</t>
    </rPh>
    <rPh sb="10" eb="12">
      <t>モクテキ</t>
    </rPh>
    <rPh sb="13" eb="15">
      <t>イト</t>
    </rPh>
    <rPh sb="16" eb="17">
      <t>オウ</t>
    </rPh>
    <rPh sb="20" eb="22">
      <t>シュチョウ</t>
    </rPh>
    <rPh sb="23" eb="25">
      <t>リユウ</t>
    </rPh>
    <rPh sb="26" eb="28">
      <t>ジレイ</t>
    </rPh>
    <rPh sb="31" eb="33">
      <t>テキセツ</t>
    </rPh>
    <rPh sb="37" eb="38">
      <t>エラ</t>
    </rPh>
    <rPh sb="40" eb="42">
      <t>テキカク</t>
    </rPh>
    <rPh sb="43" eb="44">
      <t>カ</t>
    </rPh>
    <phoneticPr fontId="1"/>
  </si>
  <si>
    <t>5(2)</t>
  </si>
  <si>
    <t>　グラフやアンケートを基に、分かったことを目的や意図に合わせて選び、書くことができるかをみる。</t>
    <rPh sb="11" eb="12">
      <t>モト</t>
    </rPh>
    <rPh sb="14" eb="15">
      <t>ワ</t>
    </rPh>
    <rPh sb="21" eb="23">
      <t>モクテキ</t>
    </rPh>
    <rPh sb="24" eb="26">
      <t>イト</t>
    </rPh>
    <rPh sb="27" eb="28">
      <t>ア</t>
    </rPh>
    <rPh sb="31" eb="32">
      <t>エラ</t>
    </rPh>
    <rPh sb="34" eb="35">
      <t>カ</t>
    </rPh>
    <phoneticPr fontId="1"/>
  </si>
  <si>
    <t>5(3)</t>
  </si>
  <si>
    <t>　集めた材料を目的や意図に応じて簡単に書いたり詳しく書いたりするなど、条件に合わせてまとめて書くことができるかをみる。</t>
    <rPh sb="1" eb="2">
      <t>アツ</t>
    </rPh>
    <rPh sb="4" eb="6">
      <t>ザイリョウ</t>
    </rPh>
    <rPh sb="10" eb="12">
      <t>イト</t>
    </rPh>
    <rPh sb="16" eb="18">
      <t>カンタン</t>
    </rPh>
    <rPh sb="19" eb="20">
      <t>カ</t>
    </rPh>
    <rPh sb="23" eb="24">
      <t>クワ</t>
    </rPh>
    <rPh sb="26" eb="27">
      <t>カ</t>
    </rPh>
    <rPh sb="35" eb="37">
      <t>ジョウケン</t>
    </rPh>
    <rPh sb="38" eb="39">
      <t>ア</t>
    </rPh>
    <rPh sb="46" eb="47">
      <t>カ</t>
    </rPh>
    <phoneticPr fontId="1"/>
  </si>
  <si>
    <t>5(4)</t>
  </si>
  <si>
    <t>　目的や意図に応じた文章構成や表現になっているかについて、具体的に感想や意見を述べることができるかをみる。</t>
    <rPh sb="1" eb="3">
      <t>モクテキ</t>
    </rPh>
    <rPh sb="4" eb="6">
      <t>イト</t>
    </rPh>
    <rPh sb="7" eb="8">
      <t>オウ</t>
    </rPh>
    <rPh sb="10" eb="12">
      <t>ブンショウ</t>
    </rPh>
    <rPh sb="12" eb="14">
      <t>コウセイ</t>
    </rPh>
    <rPh sb="15" eb="17">
      <t>ヒョウゲン</t>
    </rPh>
    <rPh sb="29" eb="32">
      <t>グタイテキ</t>
    </rPh>
    <rPh sb="33" eb="35">
      <t>カンソウ</t>
    </rPh>
    <rPh sb="36" eb="38">
      <t>イケン</t>
    </rPh>
    <rPh sb="39" eb="40">
      <t>ノ</t>
    </rPh>
    <phoneticPr fontId="1"/>
  </si>
  <si>
    <t>(2)</t>
    <phoneticPr fontId="1"/>
  </si>
  <si>
    <t>(3)</t>
    <phoneticPr fontId="1"/>
  </si>
  <si>
    <t>(1)</t>
    <phoneticPr fontId="1"/>
  </si>
  <si>
    <t>　小数の加法と乗法が混じった計算を正しい順序で行うことができるかをみる。</t>
    <rPh sb="1" eb="3">
      <t>ショウスウ</t>
    </rPh>
    <rPh sb="4" eb="6">
      <t>カホウ</t>
    </rPh>
    <rPh sb="7" eb="9">
      <t>ジョウホウ</t>
    </rPh>
    <rPh sb="10" eb="11">
      <t>マ</t>
    </rPh>
    <rPh sb="14" eb="16">
      <t>ケイサン</t>
    </rPh>
    <rPh sb="17" eb="18">
      <t>タダ</t>
    </rPh>
    <rPh sb="20" eb="22">
      <t>ジュンジョ</t>
    </rPh>
    <rPh sb="23" eb="24">
      <t>オコナ</t>
    </rPh>
    <phoneticPr fontId="1"/>
  </si>
  <si>
    <t>　異分母の分数の加法の計算ができるかをみる。</t>
    <rPh sb="1" eb="2">
      <t>イ</t>
    </rPh>
    <rPh sb="2" eb="4">
      <t>ブンボ</t>
    </rPh>
    <rPh sb="5" eb="7">
      <t>ブンスウ</t>
    </rPh>
    <rPh sb="8" eb="10">
      <t>カホウ</t>
    </rPh>
    <rPh sb="11" eb="13">
      <t>ケイサン</t>
    </rPh>
    <phoneticPr fontId="1"/>
  </si>
  <si>
    <t>　分数の除法の計算ができるかをみる。</t>
    <rPh sb="1" eb="3">
      <t>ブンスウ</t>
    </rPh>
    <rPh sb="4" eb="6">
      <t>ジョホウ</t>
    </rPh>
    <rPh sb="7" eb="9">
      <t>ケイサン</t>
    </rPh>
    <phoneticPr fontId="1"/>
  </si>
  <si>
    <t>　分数を小数にしたり小数を分数にしたりするなどして、分数や小数の大小を比べることができるかをみる。</t>
    <rPh sb="1" eb="3">
      <t>ブンスウ</t>
    </rPh>
    <rPh sb="4" eb="6">
      <t>ショウスウ</t>
    </rPh>
    <rPh sb="10" eb="12">
      <t>ショウスウ</t>
    </rPh>
    <rPh sb="13" eb="15">
      <t>ブンスウ</t>
    </rPh>
    <rPh sb="26" eb="28">
      <t>ブンスウ</t>
    </rPh>
    <rPh sb="29" eb="31">
      <t>ショウスウ</t>
    </rPh>
    <rPh sb="32" eb="34">
      <t>ダイショウ</t>
    </rPh>
    <rPh sb="35" eb="36">
      <t>クラ</t>
    </rPh>
    <phoneticPr fontId="1"/>
  </si>
  <si>
    <t>　問題場面の数量の関係を、文字を用いて一般的に表現することができるかをみる。</t>
    <rPh sb="1" eb="3">
      <t>モンダイ</t>
    </rPh>
    <rPh sb="3" eb="5">
      <t>バメン</t>
    </rPh>
    <rPh sb="6" eb="8">
      <t>スウリョウ</t>
    </rPh>
    <rPh sb="9" eb="11">
      <t>カンケイ</t>
    </rPh>
    <rPh sb="13" eb="15">
      <t>モジ</t>
    </rPh>
    <rPh sb="16" eb="17">
      <t>モチ</t>
    </rPh>
    <rPh sb="19" eb="22">
      <t>イッパンテキ</t>
    </rPh>
    <rPh sb="23" eb="25">
      <t>ヒョウゲン</t>
    </rPh>
    <phoneticPr fontId="1"/>
  </si>
  <si>
    <t>　基準量を適切に判断し、乗法または除法を利用して倍を求めることができるかをみる。</t>
    <rPh sb="1" eb="3">
      <t>キジュン</t>
    </rPh>
    <rPh sb="3" eb="4">
      <t>リョウ</t>
    </rPh>
    <rPh sb="5" eb="7">
      <t>テキセツ</t>
    </rPh>
    <rPh sb="8" eb="10">
      <t>ハンダン</t>
    </rPh>
    <rPh sb="12" eb="14">
      <t>ジョウホウ</t>
    </rPh>
    <rPh sb="17" eb="19">
      <t>ジョホウ</t>
    </rPh>
    <rPh sb="20" eb="22">
      <t>リヨウ</t>
    </rPh>
    <rPh sb="24" eb="25">
      <t>バイ</t>
    </rPh>
    <rPh sb="26" eb="27">
      <t>モト</t>
    </rPh>
    <phoneticPr fontId="1"/>
  </si>
  <si>
    <t>　縮尺を用いて、実際の距離を求めることができるかをみる。</t>
    <rPh sb="1" eb="3">
      <t>シュクシャク</t>
    </rPh>
    <rPh sb="4" eb="5">
      <t>モチ</t>
    </rPh>
    <rPh sb="8" eb="10">
      <t>ジッサイ</t>
    </rPh>
    <rPh sb="11" eb="13">
      <t>キョリ</t>
    </rPh>
    <rPh sb="14" eb="15">
      <t>モト</t>
    </rPh>
    <phoneticPr fontId="1"/>
  </si>
  <si>
    <t>3</t>
  </si>
  <si>
    <t>　円を含む複合図形の面積を求めることができるかをみる。</t>
    <rPh sb="1" eb="2">
      <t>エン</t>
    </rPh>
    <rPh sb="3" eb="4">
      <t>フク</t>
    </rPh>
    <rPh sb="5" eb="7">
      <t>フクゴウ</t>
    </rPh>
    <rPh sb="7" eb="9">
      <t>ズケイ</t>
    </rPh>
    <rPh sb="10" eb="12">
      <t>メンセキ</t>
    </rPh>
    <rPh sb="13" eb="14">
      <t>モト</t>
    </rPh>
    <phoneticPr fontId="1"/>
  </si>
  <si>
    <t>4</t>
  </si>
  <si>
    <t>　底面を正しく判断し、三角柱の体積を求めることができるかをみる。</t>
    <rPh sb="1" eb="3">
      <t>テイメン</t>
    </rPh>
    <rPh sb="4" eb="5">
      <t>タダ</t>
    </rPh>
    <rPh sb="7" eb="9">
      <t>ハンダン</t>
    </rPh>
    <rPh sb="11" eb="14">
      <t>サンカクチュウ</t>
    </rPh>
    <rPh sb="15" eb="17">
      <t>タイセキ</t>
    </rPh>
    <rPh sb="18" eb="19">
      <t>モト</t>
    </rPh>
    <phoneticPr fontId="1"/>
  </si>
  <si>
    <t>5</t>
  </si>
  <si>
    <t>　比や線分図を用いて、特定の数量の大きさを求めることができるかをみる。</t>
    <rPh sb="1" eb="2">
      <t>ヒ</t>
    </rPh>
    <rPh sb="3" eb="6">
      <t>センブンズ</t>
    </rPh>
    <rPh sb="7" eb="8">
      <t>モチ</t>
    </rPh>
    <rPh sb="11" eb="13">
      <t>トクテイ</t>
    </rPh>
    <rPh sb="14" eb="16">
      <t>スウリョウ</t>
    </rPh>
    <rPh sb="17" eb="18">
      <t>オオ</t>
    </rPh>
    <rPh sb="21" eb="22">
      <t>モト</t>
    </rPh>
    <phoneticPr fontId="1"/>
  </si>
  <si>
    <t>　比例の関係にある二つの数量を表す数直線を選ぶことができるかをみる。</t>
    <rPh sb="1" eb="3">
      <t>ヒレイ</t>
    </rPh>
    <rPh sb="4" eb="6">
      <t>カンケイ</t>
    </rPh>
    <rPh sb="9" eb="10">
      <t>フタ</t>
    </rPh>
    <rPh sb="12" eb="14">
      <t>スウリョウ</t>
    </rPh>
    <rPh sb="15" eb="16">
      <t>アラワ</t>
    </rPh>
    <rPh sb="17" eb="20">
      <t>スウチョクセン</t>
    </rPh>
    <rPh sb="21" eb="22">
      <t>エラ</t>
    </rPh>
    <phoneticPr fontId="1"/>
  </si>
  <si>
    <t>6(2)</t>
  </si>
  <si>
    <t>　比例の関係から、特定の数量を求める式を選ぶことができるかをみる。</t>
    <rPh sb="1" eb="3">
      <t>ヒレイ</t>
    </rPh>
    <rPh sb="4" eb="6">
      <t>カンケイ</t>
    </rPh>
    <rPh sb="9" eb="11">
      <t>トクテイ</t>
    </rPh>
    <rPh sb="12" eb="14">
      <t>スウリョウ</t>
    </rPh>
    <rPh sb="15" eb="16">
      <t>モト</t>
    </rPh>
    <rPh sb="18" eb="19">
      <t>シキ</t>
    </rPh>
    <rPh sb="20" eb="21">
      <t>エラ</t>
    </rPh>
    <phoneticPr fontId="1"/>
  </si>
  <si>
    <t>(1)
ABC</t>
    <phoneticPr fontId="1"/>
  </si>
  <si>
    <t>　縄文時代に使われていた道具や生活について調べる方法を理解しているかをみる。</t>
  </si>
  <si>
    <t>　世の中の様子に着目して、縄文時代から古墳時代の社会の変化を理解しているかをみる。</t>
  </si>
  <si>
    <t>　古墳時代の朝廷の支配力の拡大について資料から読み取って考えることができるかをみる。</t>
  </si>
  <si>
    <t>　鎌倉時代から室町時代の主な歴史上の人物の働きについて理解しているかをみる。</t>
  </si>
  <si>
    <t>　平安時代の終わりごろから室町時代までの時代を概観し、その特徴を考えることができるかをみる。</t>
  </si>
  <si>
    <t>　平氏の政治の仕組みと比較して鎌倉時代の幕府と武士の関係について考えることができるかをみる。</t>
  </si>
  <si>
    <t>　室町時代の文化について理解しているかをみる。</t>
  </si>
  <si>
    <t>　室町時代の文化と現代の生活文化のつながりを理解しているかをみる。</t>
  </si>
  <si>
    <t>　室町時代と現代の文化を関連付けて考えることができるかをみる。</t>
  </si>
  <si>
    <t>４(1)
ABC</t>
  </si>
  <si>
    <t>　３人の武将の働きについて理解しているかをみる。</t>
  </si>
  <si>
    <t>　徳川家康が行った政策ついて理解しているかをみる。</t>
  </si>
  <si>
    <t>　天下統一を進めた３人の武将のとった政策に対して自分の考えたことを説明することができるかをみる。</t>
  </si>
  <si>
    <t>(2)
りか、健太</t>
    <rPh sb="7" eb="9">
      <t>ケンタ</t>
    </rPh>
    <phoneticPr fontId="1"/>
  </si>
  <si>
    <t>(2)イ</t>
    <phoneticPr fontId="1"/>
  </si>
  <si>
    <t>(3)ウエ</t>
    <phoneticPr fontId="1"/>
  </si>
  <si>
    <t>１</t>
    <phoneticPr fontId="1"/>
  </si>
  <si>
    <t>3</t>
    <phoneticPr fontId="1"/>
  </si>
  <si>
    <t>(3)</t>
    <phoneticPr fontId="1"/>
  </si>
  <si>
    <t>(1)ア</t>
    <phoneticPr fontId="1"/>
  </si>
  <si>
    <t>(4)</t>
    <phoneticPr fontId="1"/>
  </si>
  <si>
    <t>(5)</t>
    <phoneticPr fontId="1"/>
  </si>
  <si>
    <t>12問</t>
    <rPh sb="2" eb="3">
      <t>モン</t>
    </rPh>
    <phoneticPr fontId="1"/>
  </si>
  <si>
    <t>11問</t>
    <rPh sb="2" eb="3">
      <t>モン</t>
    </rPh>
    <phoneticPr fontId="1"/>
  </si>
  <si>
    <t>　実験の条件設定から、実験方法の意図を考えることができるかどうかをみる。</t>
  </si>
  <si>
    <t>　実験の結果から、予想と違った原因を考え、実験の条件を正しく設定することができるかどうかをみる。</t>
  </si>
  <si>
    <t>　日かげと日なたでできたいもの大きさや数の違いから、日当たりとでんぷんのでき方の関係を考えることができるかどうかをみる。</t>
  </si>
  <si>
    <t>２(1)ア</t>
  </si>
  <si>
    <t>　植物は根から吸い上げた水をくきや葉の水の通り道を通ってからだ全体に運んでいることを理解しているかどうかをみる。</t>
  </si>
  <si>
    <t>２(2)イ</t>
  </si>
  <si>
    <t>　予想を確かめるための実験方法を考えることができるかどうかをみる。</t>
  </si>
  <si>
    <t>２(3)ウエ</t>
  </si>
  <si>
    <t>　日常生活で見られる緑のカーテンについて、日光の当たり方や蒸散が関係して用いられていることを理解しているかどうかをみる。</t>
  </si>
  <si>
    <t>　調べたいことについて、条件を考え、実験を設定することができるかどうかをみる。</t>
  </si>
  <si>
    <t>　予想に対する実験の結果を見通すことができるかどうかをみる。</t>
  </si>
  <si>
    <t>　ものを燃やした後に、集気びんに入れた石灰水をふると白く濁ることを理解しているかどうかをみる。</t>
  </si>
  <si>
    <t>　実験方法の不備を考え、正しい実験方法に改善できるかどうかをみる。</t>
  </si>
  <si>
    <t>3(5)</t>
  </si>
  <si>
    <t>　ものが燃える前と燃えた後の酸素と二酸化炭素の割合を調べた結果から、気体の割合の変化の理由を考えることができるかどうかをみる。</t>
  </si>
  <si>
    <t>3(2)
りか、健太</t>
    <phoneticPr fontId="1"/>
  </si>
  <si>
    <t>3(2)
りか、健太</t>
    <phoneticPr fontId="1"/>
  </si>
  <si>
    <t>令和５年度富山県小学校教育研究会後期学力調査</t>
    <rPh sb="0" eb="2">
      <t>レイワ</t>
    </rPh>
    <rPh sb="3" eb="5">
      <t>ネンド</t>
    </rPh>
    <rPh sb="4" eb="5">
      <t>ド</t>
    </rPh>
    <rPh sb="5" eb="7">
      <t>トヤマ</t>
    </rPh>
    <rPh sb="7" eb="8">
      <t>ケン</t>
    </rPh>
    <rPh sb="8" eb="11">
      <t>ショウガッコウ</t>
    </rPh>
    <rPh sb="11" eb="13">
      <t>キョウイク</t>
    </rPh>
    <rPh sb="13" eb="16">
      <t>ケンキュウカイ</t>
    </rPh>
    <rPh sb="16" eb="18">
      <t>コウキ</t>
    </rPh>
    <rPh sb="18" eb="20">
      <t>ガクリョク</t>
    </rPh>
    <rPh sb="20" eb="22">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</si>
</sst>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_ "/>
    <numFmt numFmtId="178" formatCode="0_);[Red]\(0\)"/>
  </numFmts>
  <fonts count="3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4"/>
      <color theme="0"/>
      <name val="ＭＳ Ｐゴシック"/>
      <family val="2"/>
      <charset val="128"/>
      <scheme val="minor"/>
    </font>
    <font>
      <sz val="14"/>
      <color theme="0"/>
      <name val="ＭＳ Ｐゴシック"/>
      <family val="3"/>
      <charset val="128"/>
      <scheme val="minor"/>
    </font>
    <font>
      <sz val="11"/>
      <color theme="0"/>
      <name val="ＭＳ Ｐゴシック"/>
      <family val="3"/>
      <charset val="128"/>
      <scheme val="minor"/>
    </font>
    <font>
      <b/>
      <sz val="16"/>
      <color indexed="9"/>
      <name val="ＭＳ ゴシック"/>
      <family val="3"/>
      <charset val="128"/>
    </font>
    <font>
      <b/>
      <sz val="14"/>
      <color indexed="9"/>
      <name val="ＭＳ ゴシック"/>
      <family val="3"/>
      <charset val="128"/>
    </font>
    <font>
      <b/>
      <sz val="14"/>
      <name val="ＭＳ ゴシック"/>
      <family val="3"/>
      <charset val="128"/>
    </font>
    <font>
      <b/>
      <sz val="14"/>
      <name val="ＭＳ Ｐゴシック"/>
      <family val="3"/>
      <charset val="128"/>
    </font>
    <font>
      <sz val="11"/>
      <name val="ＭＳ Ｐゴシック"/>
      <family val="3"/>
      <charset val="128"/>
    </font>
    <font>
      <b/>
      <sz val="18"/>
      <color indexed="9"/>
      <name val="ＭＳ ゴシック"/>
      <family val="3"/>
      <charset val="128"/>
    </font>
    <font>
      <u/>
      <sz val="11"/>
      <color indexed="12"/>
      <name val="ＭＳ Ｐ明朝"/>
      <family val="1"/>
      <charset val="128"/>
    </font>
    <font>
      <b/>
      <sz val="18"/>
      <color indexed="9"/>
      <name val="ＭＳ Ｐゴシック"/>
      <family val="3"/>
      <charset val="128"/>
    </font>
    <font>
      <b/>
      <sz val="16"/>
      <color indexed="9"/>
      <name val="ＭＳ Ｐゴシック"/>
      <family val="3"/>
      <charset val="128"/>
    </font>
    <font>
      <b/>
      <sz val="14"/>
      <color indexed="9"/>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8"/>
      <color theme="0"/>
      <name val="ＭＳ Ｐゴシック"/>
      <family val="2"/>
      <charset val="128"/>
      <scheme val="minor"/>
    </font>
    <font>
      <sz val="16"/>
      <color theme="0"/>
      <name val="ＭＳ Ｐゴシック"/>
      <family val="3"/>
      <charset val="128"/>
      <scheme val="minor"/>
    </font>
    <font>
      <sz val="18"/>
      <color theme="0"/>
      <name val="ＭＳ Ｐゴシック"/>
      <family val="3"/>
      <charset val="128"/>
      <scheme val="minor"/>
    </font>
    <font>
      <sz val="9"/>
      <color theme="1"/>
      <name val="ＭＳ 明朝"/>
      <family val="1"/>
      <charset val="128"/>
    </font>
    <font>
      <sz val="9"/>
      <name val="ＭＳ 明朝"/>
      <family val="1"/>
      <charset val="128"/>
    </font>
    <font>
      <sz val="8"/>
      <color theme="1"/>
      <name val="ＭＳ 明朝"/>
      <family val="1"/>
      <charset val="128"/>
    </font>
    <font>
      <sz val="10"/>
      <color theme="1"/>
      <name val="ＭＳ Ｐゴシック"/>
      <family val="2"/>
      <charset val="128"/>
      <scheme val="minor"/>
    </font>
    <font>
      <sz val="9"/>
      <color indexed="8"/>
      <name val="ＭＳ 明朝"/>
      <family val="1"/>
      <charset val="128"/>
    </font>
    <font>
      <sz val="8"/>
      <color indexed="8"/>
      <name val="ＭＳ 明朝"/>
      <family val="1"/>
      <charset val="128"/>
    </font>
  </fonts>
  <fills count="8">
    <fill>
      <patternFill patternType="none"/>
    </fill>
    <fill>
      <patternFill patternType="gray125"/>
    </fill>
    <fill>
      <patternFill patternType="solid">
        <fgColor theme="1"/>
        <bgColor indexed="64"/>
      </patternFill>
    </fill>
    <fill>
      <patternFill patternType="solid">
        <fgColor theme="6" tint="0.59996337778862885"/>
        <bgColor indexed="64"/>
      </patternFill>
    </fill>
    <fill>
      <patternFill patternType="solid">
        <fgColor rgb="FFFFFF00"/>
        <bgColor indexed="64"/>
      </patternFill>
    </fill>
    <fill>
      <patternFill patternType="solid">
        <fgColor indexed="8"/>
        <bgColor indexed="64"/>
      </patternFill>
    </fill>
    <fill>
      <patternFill patternType="solid">
        <fgColor theme="3"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3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176" fontId="0" fillId="0" borderId="1" xfId="0" applyNumberFormat="1" applyBorder="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0" fillId="0" borderId="1" xfId="0" applyNumberFormat="1" applyBorder="1" applyAlignment="1">
      <alignment horizontal="center" vertical="center"/>
    </xf>
    <xf numFmtId="0" fontId="0" fillId="3" borderId="1" xfId="0" applyFill="1" applyBorder="1">
      <alignment vertical="center"/>
    </xf>
    <xf numFmtId="0" fontId="0" fillId="4" borderId="0" xfId="0" applyFill="1">
      <alignment vertical="center"/>
    </xf>
    <xf numFmtId="0" fontId="8" fillId="5" borderId="0" xfId="0" applyNumberFormat="1" applyFont="1" applyFill="1" applyBorder="1" applyAlignment="1">
      <alignment vertical="center"/>
    </xf>
    <xf numFmtId="0" fontId="9" fillId="5" borderId="0" xfId="0" applyNumberFormat="1" applyFont="1" applyFill="1" applyBorder="1" applyAlignment="1">
      <alignment vertical="center"/>
    </xf>
    <xf numFmtId="0" fontId="10" fillId="5" borderId="0" xfId="0" applyNumberFormat="1" applyFont="1" applyFill="1" applyBorder="1" applyAlignment="1">
      <alignment vertical="center"/>
    </xf>
    <xf numFmtId="0" fontId="11" fillId="5" borderId="0" xfId="0" applyNumberFormat="1" applyFont="1" applyFill="1" applyBorder="1" applyAlignment="1">
      <alignment vertical="center"/>
    </xf>
    <xf numFmtId="0" fontId="12" fillId="5" borderId="0" xfId="0" applyNumberFormat="1" applyFont="1" applyFill="1" applyBorder="1" applyAlignment="1">
      <alignment vertical="center"/>
    </xf>
    <xf numFmtId="0" fontId="13" fillId="5" borderId="0" xfId="0" applyNumberFormat="1" applyFont="1" applyFill="1" applyBorder="1" applyAlignment="1">
      <alignment vertical="center"/>
    </xf>
    <xf numFmtId="0" fontId="15" fillId="5" borderId="0" xfId="0" applyNumberFormat="1" applyFont="1" applyFill="1" applyBorder="1" applyAlignment="1">
      <alignment vertical="center"/>
    </xf>
    <xf numFmtId="0" fontId="16" fillId="5" borderId="0" xfId="0" applyNumberFormat="1" applyFont="1" applyFill="1" applyBorder="1" applyAlignment="1">
      <alignment vertical="center"/>
    </xf>
    <xf numFmtId="0" fontId="12" fillId="0" borderId="0" xfId="0" applyNumberFormat="1" applyFont="1" applyFill="1" applyBorder="1" applyAlignment="1">
      <alignment vertical="center"/>
    </xf>
    <xf numFmtId="0" fontId="16" fillId="0" borderId="0" xfId="0" applyNumberFormat="1" applyFont="1" applyFill="1" applyBorder="1" applyAlignment="1">
      <alignment vertical="center"/>
    </xf>
    <xf numFmtId="0" fontId="17" fillId="0" borderId="0" xfId="0" applyNumberFormat="1" applyFont="1" applyFill="1" applyBorder="1" applyAlignment="1">
      <alignment horizontal="right" vertical="center"/>
    </xf>
    <xf numFmtId="0" fontId="0" fillId="0" borderId="2" xfId="0" applyBorder="1" applyAlignment="1">
      <alignment horizontal="center" vertical="center"/>
    </xf>
    <xf numFmtId="0" fontId="0" fillId="0" borderId="2" xfId="0" applyBorder="1">
      <alignment vertical="center"/>
    </xf>
    <xf numFmtId="0" fontId="0" fillId="0" borderId="5" xfId="0" applyBorder="1" applyAlignment="1">
      <alignment horizontal="center" vertical="center"/>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1" xfId="0" applyBorder="1">
      <alignment vertical="center"/>
    </xf>
    <xf numFmtId="0" fontId="18" fillId="0" borderId="1" xfId="0" applyFont="1" applyBorder="1" applyAlignment="1">
      <alignment horizontal="center" vertical="center"/>
    </xf>
    <xf numFmtId="176" fontId="0" fillId="0" borderId="0" xfId="0" applyNumberFormat="1">
      <alignment vertical="center"/>
    </xf>
    <xf numFmtId="0" fontId="0" fillId="0" borderId="1" xfId="0" quotePrefix="1" applyNumberFormat="1" applyBorder="1"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176" fontId="19" fillId="0" borderId="1" xfId="0" applyNumberFormat="1" applyFont="1" applyBorder="1">
      <alignment vertical="center"/>
    </xf>
    <xf numFmtId="176" fontId="19" fillId="0" borderId="5" xfId="0" applyNumberFormat="1" applyFont="1" applyBorder="1">
      <alignment vertical="center"/>
    </xf>
    <xf numFmtId="176" fontId="19" fillId="0" borderId="8" xfId="0" applyNumberFormat="1" applyFont="1" applyBorder="1">
      <alignment vertical="center"/>
    </xf>
    <xf numFmtId="176" fontId="19" fillId="0" borderId="2" xfId="0" applyNumberFormat="1" applyFont="1" applyBorder="1">
      <alignment vertical="center"/>
    </xf>
    <xf numFmtId="177" fontId="19" fillId="0" borderId="1" xfId="0" applyNumberFormat="1" applyFont="1" applyBorder="1">
      <alignment vertical="center"/>
    </xf>
    <xf numFmtId="0" fontId="21" fillId="2" borderId="0" xfId="0" applyFont="1" applyFill="1">
      <alignment vertical="center"/>
    </xf>
    <xf numFmtId="0" fontId="22" fillId="2" borderId="0" xfId="0" applyFont="1" applyFill="1">
      <alignment vertical="center"/>
    </xf>
    <xf numFmtId="0" fontId="23" fillId="2" borderId="0" xfId="0" applyFont="1" applyFill="1">
      <alignment vertical="center"/>
    </xf>
    <xf numFmtId="0" fontId="19" fillId="0" borderId="1" xfId="0" applyFont="1" applyBorder="1" applyAlignment="1">
      <alignment horizontal="center" vertical="center"/>
    </xf>
    <xf numFmtId="176" fontId="19" fillId="0" borderId="1" xfId="0" applyNumberFormat="1" applyFont="1" applyBorder="1" applyAlignment="1">
      <alignment horizontal="center" vertical="center"/>
    </xf>
    <xf numFmtId="0" fontId="20" fillId="0" borderId="1" xfId="0" applyFont="1" applyBorder="1" applyAlignment="1">
      <alignment horizontal="center" vertical="center"/>
    </xf>
    <xf numFmtId="176" fontId="20" fillId="0" borderId="1" xfId="0" applyNumberFormat="1" applyFont="1" applyBorder="1" applyAlignment="1">
      <alignment horizontal="center" vertical="center"/>
    </xf>
    <xf numFmtId="0" fontId="20" fillId="0" borderId="0" xfId="0" applyFont="1" applyAlignment="1">
      <alignment horizontal="center" vertical="center"/>
    </xf>
    <xf numFmtId="176" fontId="20" fillId="0" borderId="0" xfId="0" applyNumberFormat="1" applyFont="1" applyAlignment="1">
      <alignment horizontal="center" vertical="center"/>
    </xf>
    <xf numFmtId="176" fontId="20" fillId="0" borderId="1" xfId="0" applyNumberFormat="1" applyFont="1" applyBorder="1" applyAlignment="1">
      <alignment horizontal="center" vertical="center" wrapText="1"/>
    </xf>
    <xf numFmtId="1" fontId="19" fillId="0" borderId="1" xfId="0" applyNumberFormat="1" applyFont="1" applyBorder="1" applyAlignment="1">
      <alignment horizontal="center" vertical="center"/>
    </xf>
    <xf numFmtId="0" fontId="0" fillId="4" borderId="1" xfId="0" applyNumberForma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wrapText="1"/>
    </xf>
    <xf numFmtId="0" fontId="0" fillId="0" borderId="1" xfId="0" quotePrefix="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1" fontId="20" fillId="0" borderId="0" xfId="0" applyNumberFormat="1" applyFont="1" applyAlignment="1">
      <alignment horizontal="center" vertical="center"/>
    </xf>
    <xf numFmtId="1" fontId="20" fillId="0" borderId="1" xfId="0" applyNumberFormat="1" applyFont="1" applyBorder="1" applyAlignment="1">
      <alignment horizontal="center" vertical="center"/>
    </xf>
    <xf numFmtId="0" fontId="0" fillId="0" borderId="9" xfId="0" applyBorder="1" applyAlignment="1">
      <alignment horizontal="center" vertical="center"/>
    </xf>
    <xf numFmtId="177" fontId="19" fillId="0" borderId="1" xfId="0" applyNumberFormat="1" applyFont="1" applyBorder="1" applyAlignment="1">
      <alignment horizontal="center" vertical="center"/>
    </xf>
    <xf numFmtId="0" fontId="24"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8" fillId="5" borderId="0" xfId="0" applyNumberFormat="1" applyFont="1" applyFill="1" applyBorder="1" applyAlignment="1">
      <alignment vertical="center"/>
    </xf>
    <xf numFmtId="0" fontId="13" fillId="5" borderId="0" xfId="0" applyNumberFormat="1" applyFont="1" applyFill="1" applyBorder="1" applyAlignment="1">
      <alignment vertical="center"/>
    </xf>
    <xf numFmtId="0" fontId="0" fillId="4" borderId="1" xfId="0" quotePrefix="1" applyNumberFormat="1" applyFill="1" applyBorder="1" applyAlignment="1">
      <alignment horizontal="center" vertical="center"/>
    </xf>
    <xf numFmtId="0" fontId="26" fillId="0" borderId="0" xfId="0" applyFont="1" applyBorder="1" applyAlignment="1">
      <alignment vertical="center" wrapText="1"/>
    </xf>
    <xf numFmtId="0" fontId="24" fillId="0" borderId="12" xfId="0" applyFont="1" applyBorder="1" applyAlignment="1">
      <alignment vertical="center" wrapText="1"/>
    </xf>
    <xf numFmtId="0" fontId="0" fillId="6" borderId="1" xfId="0" applyFill="1" applyBorder="1" applyAlignment="1">
      <alignment horizontal="center" vertical="center"/>
    </xf>
    <xf numFmtId="0" fontId="0" fillId="7" borderId="1" xfId="0" applyFill="1" applyBorder="1">
      <alignment vertical="center"/>
    </xf>
    <xf numFmtId="0" fontId="0" fillId="0" borderId="1" xfId="0"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178" fontId="0" fillId="0" borderId="1" xfId="0" applyNumberFormat="1" applyFill="1" applyBorder="1">
      <alignment vertical="center"/>
    </xf>
    <xf numFmtId="178" fontId="0" fillId="0" borderId="0" xfId="0" applyNumberFormat="1">
      <alignment vertical="center"/>
    </xf>
    <xf numFmtId="0" fontId="0" fillId="0" borderId="12" xfId="0" applyBorder="1" applyAlignment="1">
      <alignment horizontal="center" vertical="center"/>
    </xf>
    <xf numFmtId="0" fontId="0" fillId="0" borderId="12" xfId="0" applyFill="1" applyBorder="1">
      <alignment vertical="center"/>
    </xf>
    <xf numFmtId="176" fontId="20" fillId="0" borderId="12" xfId="0" applyNumberFormat="1" applyFont="1" applyBorder="1" applyAlignment="1">
      <alignment horizontal="center" vertical="center"/>
    </xf>
    <xf numFmtId="176" fontId="20" fillId="0" borderId="12" xfId="0" applyNumberFormat="1" applyFont="1" applyBorder="1" applyAlignment="1">
      <alignment horizontal="center" vertical="center" wrapText="1"/>
    </xf>
    <xf numFmtId="0" fontId="0" fillId="0" borderId="0" xfId="0" applyAlignment="1">
      <alignment vertical="center"/>
    </xf>
    <xf numFmtId="176" fontId="19" fillId="0" borderId="0" xfId="0" applyNumberFormat="1" applyFont="1" applyBorder="1">
      <alignment vertical="center"/>
    </xf>
    <xf numFmtId="177" fontId="19" fillId="0" borderId="0" xfId="0" applyNumberFormat="1" applyFont="1" applyBorder="1">
      <alignment vertical="center"/>
    </xf>
    <xf numFmtId="0" fontId="0" fillId="0" borderId="0" xfId="0" applyAlignment="1">
      <alignment vertical="center"/>
    </xf>
    <xf numFmtId="0" fontId="26" fillId="0" borderId="1" xfId="0" applyFont="1" applyBorder="1" applyAlignment="1">
      <alignment vertical="center" wrapText="1"/>
    </xf>
    <xf numFmtId="0" fontId="0" fillId="0" borderId="0" xfId="0" quotePrefix="1" applyFill="1" applyBorder="1" applyAlignment="1">
      <alignment vertical="center"/>
    </xf>
    <xf numFmtId="0" fontId="0" fillId="0" borderId="0" xfId="0" quotePrefix="1" applyFill="1" applyBorder="1" applyAlignment="1">
      <alignment horizontal="center" vertical="center"/>
    </xf>
    <xf numFmtId="0" fontId="0" fillId="0" borderId="0" xfId="0" applyNumberFormat="1" applyFill="1" applyBorder="1" applyAlignment="1">
      <alignment horizontal="center" vertical="center"/>
    </xf>
    <xf numFmtId="0" fontId="0" fillId="0" borderId="0" xfId="0" applyFill="1" applyBorder="1" applyAlignment="1">
      <alignment horizontal="center" vertical="center"/>
    </xf>
    <xf numFmtId="176" fontId="0" fillId="0" borderId="0" xfId="0" applyNumberFormat="1" applyFill="1" applyBorder="1">
      <alignment vertical="center"/>
    </xf>
    <xf numFmtId="0" fontId="19" fillId="0" borderId="0" xfId="0" applyFont="1">
      <alignment vertical="center"/>
    </xf>
    <xf numFmtId="0" fontId="24" fillId="0" borderId="1" xfId="0" applyFont="1" applyBorder="1" applyAlignment="1">
      <alignment horizontal="left" vertical="center" wrapText="1"/>
    </xf>
    <xf numFmtId="0" fontId="28" fillId="0" borderId="1" xfId="0" applyFont="1" applyBorder="1" applyAlignment="1">
      <alignment horizontal="left" vertical="center" wrapText="1"/>
    </xf>
    <xf numFmtId="0" fontId="28" fillId="0" borderId="1" xfId="0" applyFont="1" applyBorder="1" applyAlignment="1">
      <alignment vertical="center" wrapText="1"/>
    </xf>
    <xf numFmtId="0" fontId="7" fillId="0" borderId="0" xfId="0" applyFont="1" applyFill="1">
      <alignment vertical="center"/>
    </xf>
    <xf numFmtId="0" fontId="0" fillId="0" borderId="2" xfId="0" quotePrefix="1" applyBorder="1" applyAlignment="1">
      <alignment horizontal="center" vertical="center"/>
    </xf>
    <xf numFmtId="0" fontId="0" fillId="0" borderId="2" xfId="0" quotePrefix="1" applyNumberFormat="1" applyBorder="1" applyAlignment="1">
      <alignment horizontal="center" vertical="center"/>
    </xf>
    <xf numFmtId="0" fontId="26" fillId="0" borderId="1" xfId="0" applyFont="1" applyBorder="1" applyAlignment="1">
      <alignment horizontal="left" vertical="center" wrapText="1"/>
    </xf>
    <xf numFmtId="0" fontId="29" fillId="0" borderId="1" xfId="0" applyFont="1" applyBorder="1" applyAlignment="1">
      <alignment vertical="center" wrapText="1"/>
    </xf>
    <xf numFmtId="0" fontId="0" fillId="0" borderId="8" xfId="0" applyBorder="1" applyAlignment="1">
      <alignment horizontal="center" vertical="center"/>
    </xf>
    <xf numFmtId="0" fontId="0" fillId="0" borderId="1" xfId="0" quotePrefix="1" applyBorder="1" applyAlignment="1">
      <alignment horizontal="center" vertical="center"/>
    </xf>
    <xf numFmtId="177" fontId="2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2" fillId="0" borderId="1" xfId="0" applyFont="1" applyBorder="1" applyAlignment="1">
      <alignment vertical="center" wrapText="1"/>
    </xf>
    <xf numFmtId="0" fontId="0" fillId="0" borderId="2" xfId="0" quotePrefix="1" applyFont="1" applyBorder="1" applyAlignment="1">
      <alignment horizontal="center" vertical="center"/>
    </xf>
    <xf numFmtId="0" fontId="0" fillId="0" borderId="3" xfId="0" quotePrefix="1" applyFont="1" applyBorder="1" applyAlignment="1">
      <alignment horizontal="center" vertical="center"/>
    </xf>
    <xf numFmtId="0" fontId="0" fillId="0" borderId="4" xfId="0" quotePrefix="1" applyFont="1" applyBorder="1" applyAlignment="1">
      <alignment horizontal="center" vertical="center"/>
    </xf>
    <xf numFmtId="0" fontId="0" fillId="0" borderId="0" xfId="0" applyAlignment="1">
      <alignment horizontal="left" vertical="center"/>
    </xf>
    <xf numFmtId="0" fontId="19"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2" fillId="0" borderId="9" xfId="0" applyFont="1" applyBorder="1" applyAlignment="1">
      <alignment horizontal="center" vertical="center" wrapText="1"/>
    </xf>
    <xf numFmtId="0" fontId="0" fillId="0" borderId="10" xfId="0" applyBorder="1" applyAlignment="1">
      <alignment vertical="center"/>
    </xf>
    <xf numFmtId="0" fontId="0" fillId="0" borderId="0" xfId="0" applyAlignment="1">
      <alignment vertical="center"/>
    </xf>
    <xf numFmtId="0" fontId="0" fillId="0" borderId="1" xfId="0" quotePrefix="1" applyBorder="1" applyAlignment="1">
      <alignment horizontal="center" vertical="center"/>
    </xf>
    <xf numFmtId="0" fontId="0" fillId="0" borderId="2" xfId="0" quotePrefix="1" applyBorder="1" applyAlignment="1">
      <alignment horizontal="center" vertical="center"/>
    </xf>
    <xf numFmtId="0" fontId="0" fillId="0" borderId="4" xfId="0" quotePrefix="1" applyBorder="1" applyAlignment="1">
      <alignment horizontal="center" vertical="center"/>
    </xf>
    <xf numFmtId="0" fontId="22" fillId="2" borderId="0" xfId="0" applyFont="1" applyFill="1" applyAlignment="1">
      <alignment vertical="center"/>
    </xf>
    <xf numFmtId="0" fontId="27" fillId="0" borderId="9" xfId="0" applyFont="1" applyBorder="1" applyAlignment="1">
      <alignment horizontal="center" vertical="center" wrapText="1"/>
    </xf>
    <xf numFmtId="0" fontId="4" fillId="0" borderId="10" xfId="0" applyFont="1" applyBorder="1" applyAlignment="1">
      <alignment vertical="center"/>
    </xf>
    <xf numFmtId="0" fontId="8" fillId="5" borderId="0" xfId="0" applyNumberFormat="1" applyFont="1" applyFill="1" applyBorder="1" applyAlignment="1">
      <alignment vertical="center"/>
    </xf>
    <xf numFmtId="0" fontId="0" fillId="0" borderId="3" xfId="0" quotePrefix="1" applyBorder="1" applyAlignment="1">
      <alignment horizontal="center" vertical="center"/>
    </xf>
    <xf numFmtId="0" fontId="23" fillId="2" borderId="0" xfId="0" applyFont="1" applyFill="1" applyAlignment="1">
      <alignment vertical="center"/>
    </xf>
    <xf numFmtId="0" fontId="0" fillId="0" borderId="2" xfId="0" quotePrefix="1" applyBorder="1" applyAlignment="1">
      <alignment horizontal="center" vertical="center" wrapText="1"/>
    </xf>
    <xf numFmtId="0" fontId="0" fillId="0" borderId="4" xfId="0" quotePrefix="1" applyBorder="1" applyAlignment="1">
      <alignment horizontal="center" vertical="center" wrapText="1"/>
    </xf>
    <xf numFmtId="0" fontId="22" fillId="2" borderId="0" xfId="0" applyFont="1" applyFill="1" applyAlignment="1">
      <alignment horizontal="left" vertical="center"/>
    </xf>
    <xf numFmtId="0" fontId="13" fillId="5" borderId="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088821104569138E-2"/>
          <c:y val="8.6974395170172122E-2"/>
          <c:w val="0.86495296966912805"/>
          <c:h val="0.83762562513287953"/>
        </c:manualLayout>
      </c:layout>
      <c:barChart>
        <c:barDir val="col"/>
        <c:grouping val="clustered"/>
        <c:varyColors val="0"/>
        <c:ser>
          <c:idx val="1"/>
          <c:order val="0"/>
          <c:tx>
            <c:strRef>
              <c:f>国語正答数分布グラフ!$I$11</c:f>
              <c:strCache>
                <c:ptCount val="1"/>
                <c:pt idx="0">
                  <c:v>貴校の割合(％)</c:v>
                </c:pt>
              </c:strCache>
            </c:strRef>
          </c:tx>
          <c:spPr>
            <a:solidFill>
              <a:schemeClr val="bg1">
                <a:lumMod val="75000"/>
              </a:schemeClr>
            </a:solidFill>
            <a:ln>
              <a:solidFill>
                <a:schemeClr val="tx1"/>
              </a:solidFill>
            </a:ln>
          </c:spPr>
          <c:invertIfNegative val="0"/>
          <c:cat>
            <c:strRef>
              <c:f>国語正答数分布グラフ!$G$12:$G$24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国語正答数分布グラフ!$I$12:$I$24</c:f>
              <c:numCache>
                <c:formatCode>0.0</c:formatCode>
                <c:ptCount val="13"/>
                <c:pt idx="0">
                  <c:v>83.333333333333343</c:v>
                </c:pt>
                <c:pt idx="1">
                  <c:v>3.3333333333333335</c:v>
                </c:pt>
                <c:pt idx="2">
                  <c:v>6.666666666666667</c:v>
                </c:pt>
                <c:pt idx="3">
                  <c:v>3.3333333333333335</c:v>
                </c:pt>
                <c:pt idx="4">
                  <c:v>0</c:v>
                </c:pt>
                <c:pt idx="5">
                  <c:v>0</c:v>
                </c:pt>
                <c:pt idx="6">
                  <c:v>3.3333333333333335</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150"/>
        <c:axId val="264907392"/>
        <c:axId val="264909568"/>
      </c:barChart>
      <c:lineChart>
        <c:grouping val="standard"/>
        <c:varyColors val="0"/>
        <c:ser>
          <c:idx val="2"/>
          <c:order val="1"/>
          <c:tx>
            <c:strRef>
              <c:f>国語正答数分布グラフ!$J$11</c:f>
              <c:strCache>
                <c:ptCount val="1"/>
                <c:pt idx="0">
                  <c:v>参加校全体の割合(％ )</c:v>
                </c:pt>
              </c:strCache>
            </c:strRef>
          </c:tx>
          <c:spPr>
            <a:ln>
              <a:solidFill>
                <a:schemeClr val="tx1"/>
              </a:solidFill>
            </a:ln>
          </c:spPr>
          <c:marker>
            <c:spPr>
              <a:solidFill>
                <a:schemeClr val="tx1"/>
              </a:solidFill>
              <a:ln>
                <a:solidFill>
                  <a:schemeClr val="tx1"/>
                </a:solidFill>
              </a:ln>
            </c:spPr>
          </c:marker>
          <c:cat>
            <c:strRef>
              <c:f>国語正答数分布グラフ!$G$12:$G$24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国語正答数分布グラフ!$J$12:$J$24</c:f>
              <c:numCache>
                <c:formatCode>0.0</c:formatCode>
                <c:ptCount val="13"/>
                <c:pt idx="0">
                  <c:v>7.6923076923076925</c:v>
                </c:pt>
                <c:pt idx="1">
                  <c:v>7.6923076923076925</c:v>
                </c:pt>
                <c:pt idx="2">
                  <c:v>7.6923076923076925</c:v>
                </c:pt>
                <c:pt idx="3">
                  <c:v>7.6923076923076925</c:v>
                </c:pt>
                <c:pt idx="4">
                  <c:v>7.6923076923076925</c:v>
                </c:pt>
                <c:pt idx="5">
                  <c:v>7.6923076923076925</c:v>
                </c:pt>
                <c:pt idx="6">
                  <c:v>7.6923076923076925</c:v>
                </c:pt>
                <c:pt idx="7">
                  <c:v>7.6923076923076925</c:v>
                </c:pt>
                <c:pt idx="8">
                  <c:v>7.6923076923076925</c:v>
                </c:pt>
                <c:pt idx="9">
                  <c:v>7.6923076923076925</c:v>
                </c:pt>
                <c:pt idx="10">
                  <c:v>7.6923076923076925</c:v>
                </c:pt>
                <c:pt idx="11">
                  <c:v>7.6923076923076925</c:v>
                </c:pt>
                <c:pt idx="12">
                  <c:v>7.6923076923076925</c:v>
                </c:pt>
              </c:numCache>
            </c:numRef>
          </c:val>
          <c:smooth val="0"/>
        </c:ser>
        <c:dLbls>
          <c:showLegendKey val="0"/>
          <c:showVal val="0"/>
          <c:showCatName val="0"/>
          <c:showSerName val="0"/>
          <c:showPercent val="0"/>
          <c:showBubbleSize val="0"/>
        </c:dLbls>
        <c:marker val="1"/>
        <c:smooth val="0"/>
        <c:axId val="264907392"/>
        <c:axId val="264909568"/>
      </c:lineChart>
      <c:catAx>
        <c:axId val="264907392"/>
        <c:scaling>
          <c:orientation val="maxMin"/>
        </c:scaling>
        <c:delete val="0"/>
        <c:axPos val="b"/>
        <c:numFmt formatCode="General" sourceLinked="1"/>
        <c:majorTickMark val="out"/>
        <c:minorTickMark val="none"/>
        <c:tickLblPos val="nextTo"/>
        <c:crossAx val="264909568"/>
        <c:crosses val="autoZero"/>
        <c:auto val="1"/>
        <c:lblAlgn val="ctr"/>
        <c:lblOffset val="100"/>
        <c:noMultiLvlLbl val="0"/>
      </c:catAx>
      <c:valAx>
        <c:axId val="264909568"/>
        <c:scaling>
          <c:orientation val="minMax"/>
        </c:scaling>
        <c:delete val="0"/>
        <c:axPos val="r"/>
        <c:majorGridlines/>
        <c:numFmt formatCode="0.0" sourceLinked="1"/>
        <c:majorTickMark val="out"/>
        <c:minorTickMark val="none"/>
        <c:tickLblPos val="high"/>
        <c:crossAx val="264907392"/>
        <c:crosses val="autoZero"/>
        <c:crossBetween val="between"/>
      </c:valAx>
    </c:plotArea>
    <c:legend>
      <c:legendPos val="t"/>
      <c:layout>
        <c:manualLayout>
          <c:xMode val="edge"/>
          <c:yMode val="edge"/>
          <c:x val="0.25870578562044322"/>
          <c:y val="1.8038333589389294E-2"/>
          <c:w val="0.536683090157138"/>
          <c:h val="9.0690207717802812E-2"/>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088821104569138E-2"/>
          <c:y val="8.6974395170172122E-2"/>
          <c:w val="0.86495296966912805"/>
          <c:h val="0.83762562513287953"/>
        </c:manualLayout>
      </c:layout>
      <c:barChart>
        <c:barDir val="col"/>
        <c:grouping val="clustered"/>
        <c:varyColors val="0"/>
        <c:ser>
          <c:idx val="1"/>
          <c:order val="0"/>
          <c:tx>
            <c:strRef>
              <c:f>理科正答数分布グラフ!$I$11</c:f>
              <c:strCache>
                <c:ptCount val="1"/>
                <c:pt idx="0">
                  <c:v>貴校の割合(％)</c:v>
                </c:pt>
              </c:strCache>
            </c:strRef>
          </c:tx>
          <c:spPr>
            <a:solidFill>
              <a:schemeClr val="bg1">
                <a:lumMod val="75000"/>
              </a:schemeClr>
            </a:solidFill>
            <a:ln>
              <a:solidFill>
                <a:schemeClr val="tx1"/>
              </a:solidFill>
            </a:ln>
          </c:spPr>
          <c:invertIfNegative val="0"/>
          <c:cat>
            <c:strRef>
              <c:f>理科正答数分布グラフ!$G$12:$G$24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理科正答数分布グラフ!$I$12:$I$24</c:f>
              <c:numCache>
                <c:formatCode>0.0</c:formatCode>
                <c:ptCount val="13"/>
                <c:pt idx="0">
                  <c:v>72.222222222222214</c:v>
                </c:pt>
                <c:pt idx="1">
                  <c:v>5.5555555555555554</c:v>
                </c:pt>
                <c:pt idx="2">
                  <c:v>8.3333333333333321</c:v>
                </c:pt>
                <c:pt idx="3">
                  <c:v>2.7777777777777777</c:v>
                </c:pt>
                <c:pt idx="4">
                  <c:v>0</c:v>
                </c:pt>
                <c:pt idx="5">
                  <c:v>2.7777777777777777</c:v>
                </c:pt>
                <c:pt idx="6">
                  <c:v>2.7777777777777777</c:v>
                </c:pt>
                <c:pt idx="7">
                  <c:v>0</c:v>
                </c:pt>
                <c:pt idx="8">
                  <c:v>2.7777777777777777</c:v>
                </c:pt>
                <c:pt idx="9">
                  <c:v>0</c:v>
                </c:pt>
                <c:pt idx="10">
                  <c:v>0</c:v>
                </c:pt>
                <c:pt idx="11">
                  <c:v>2.7777777777777777</c:v>
                </c:pt>
                <c:pt idx="12">
                  <c:v>0</c:v>
                </c:pt>
              </c:numCache>
            </c:numRef>
          </c:val>
        </c:ser>
        <c:dLbls>
          <c:showLegendKey val="0"/>
          <c:showVal val="0"/>
          <c:showCatName val="0"/>
          <c:showSerName val="0"/>
          <c:showPercent val="0"/>
          <c:showBubbleSize val="0"/>
        </c:dLbls>
        <c:gapWidth val="150"/>
        <c:axId val="265017216"/>
        <c:axId val="265232384"/>
      </c:barChart>
      <c:lineChart>
        <c:grouping val="standard"/>
        <c:varyColors val="0"/>
        <c:ser>
          <c:idx val="2"/>
          <c:order val="1"/>
          <c:tx>
            <c:strRef>
              <c:f>理科正答数分布グラフ!$J$11</c:f>
              <c:strCache>
                <c:ptCount val="1"/>
                <c:pt idx="0">
                  <c:v>参加校全体の割合(％ )</c:v>
                </c:pt>
              </c:strCache>
            </c:strRef>
          </c:tx>
          <c:spPr>
            <a:ln>
              <a:solidFill>
                <a:schemeClr val="tx1"/>
              </a:solidFill>
            </a:ln>
          </c:spPr>
          <c:marker>
            <c:spPr>
              <a:solidFill>
                <a:schemeClr val="tx1"/>
              </a:solidFill>
              <a:ln>
                <a:solidFill>
                  <a:schemeClr val="tx1"/>
                </a:solidFill>
              </a:ln>
            </c:spPr>
          </c:marker>
          <c:cat>
            <c:strRef>
              <c:f>理科正答数分布グラフ!$G$12:$G$24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理科正答数分布グラフ!$J$12:$J$24</c:f>
              <c:numCache>
                <c:formatCode>0.0_ </c:formatCode>
                <c:ptCount val="13"/>
                <c:pt idx="0">
                  <c:v>7.6923076923076925</c:v>
                </c:pt>
                <c:pt idx="1">
                  <c:v>7.6923076923076925</c:v>
                </c:pt>
                <c:pt idx="2">
                  <c:v>7.6923076923076925</c:v>
                </c:pt>
                <c:pt idx="3">
                  <c:v>7.6923076923076925</c:v>
                </c:pt>
                <c:pt idx="4">
                  <c:v>7.6923076923076925</c:v>
                </c:pt>
                <c:pt idx="5">
                  <c:v>7.6923076923076925</c:v>
                </c:pt>
                <c:pt idx="6">
                  <c:v>7.6923076923076925</c:v>
                </c:pt>
                <c:pt idx="7">
                  <c:v>7.6923076923076925</c:v>
                </c:pt>
                <c:pt idx="8">
                  <c:v>7.6923076923076925</c:v>
                </c:pt>
                <c:pt idx="9">
                  <c:v>7.6923076923076925</c:v>
                </c:pt>
                <c:pt idx="10">
                  <c:v>7.6923076923076925</c:v>
                </c:pt>
                <c:pt idx="11">
                  <c:v>7.6923076923076925</c:v>
                </c:pt>
                <c:pt idx="12">
                  <c:v>7.6923076923076925</c:v>
                </c:pt>
              </c:numCache>
            </c:numRef>
          </c:val>
          <c:smooth val="0"/>
        </c:ser>
        <c:dLbls>
          <c:showLegendKey val="0"/>
          <c:showVal val="0"/>
          <c:showCatName val="0"/>
          <c:showSerName val="0"/>
          <c:showPercent val="0"/>
          <c:showBubbleSize val="0"/>
        </c:dLbls>
        <c:marker val="1"/>
        <c:smooth val="0"/>
        <c:axId val="265017216"/>
        <c:axId val="265232384"/>
      </c:lineChart>
      <c:catAx>
        <c:axId val="265017216"/>
        <c:scaling>
          <c:orientation val="maxMin"/>
        </c:scaling>
        <c:delete val="0"/>
        <c:axPos val="b"/>
        <c:numFmt formatCode="General" sourceLinked="1"/>
        <c:majorTickMark val="out"/>
        <c:minorTickMark val="none"/>
        <c:tickLblPos val="nextTo"/>
        <c:crossAx val="265232384"/>
        <c:crosses val="autoZero"/>
        <c:auto val="1"/>
        <c:lblAlgn val="ctr"/>
        <c:lblOffset val="100"/>
        <c:noMultiLvlLbl val="0"/>
      </c:catAx>
      <c:valAx>
        <c:axId val="265232384"/>
        <c:scaling>
          <c:orientation val="minMax"/>
        </c:scaling>
        <c:delete val="0"/>
        <c:axPos val="r"/>
        <c:majorGridlines/>
        <c:numFmt formatCode="0.0" sourceLinked="1"/>
        <c:majorTickMark val="out"/>
        <c:minorTickMark val="none"/>
        <c:tickLblPos val="high"/>
        <c:crossAx val="265017216"/>
        <c:crosses val="autoZero"/>
        <c:crossBetween val="between"/>
      </c:valAx>
    </c:plotArea>
    <c:legend>
      <c:legendPos val="t"/>
      <c:layout>
        <c:manualLayout>
          <c:xMode val="edge"/>
          <c:yMode val="edge"/>
          <c:x val="0.25870578562044322"/>
          <c:y val="1.8038333589389294E-2"/>
          <c:w val="0.536683090157138"/>
          <c:h val="9.0690207717802812E-2"/>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0682694038071"/>
          <c:y val="5.6192566821827543E-2"/>
          <c:w val="0.72065491115346003"/>
          <c:h val="0.93245942981538776"/>
        </c:manualLayout>
      </c:layout>
      <c:barChart>
        <c:barDir val="bar"/>
        <c:grouping val="percentStacked"/>
        <c:varyColors val="0"/>
        <c:ser>
          <c:idx val="0"/>
          <c:order val="0"/>
          <c:tx>
            <c:strRef>
              <c:f>理科正答・誤答・無答の割合!$L$5</c:f>
              <c:strCache>
                <c:ptCount val="1"/>
                <c:pt idx="0">
                  <c:v>正答率</c:v>
                </c:pt>
              </c:strCache>
            </c:strRef>
          </c:tx>
          <c:spPr>
            <a:pattFill prst="pct20">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理科正答・誤答・無答の割合!$K$7:$K$18</c:f>
              <c:strCache>
                <c:ptCount val="12"/>
                <c:pt idx="0">
                  <c:v>１(1)</c:v>
                </c:pt>
                <c:pt idx="1">
                  <c:v>１(2)</c:v>
                </c:pt>
                <c:pt idx="2">
                  <c:v>１(2)</c:v>
                </c:pt>
                <c:pt idx="3">
                  <c:v>１(3)</c:v>
                </c:pt>
                <c:pt idx="4">
                  <c:v>２(1)ア</c:v>
                </c:pt>
                <c:pt idx="5">
                  <c:v>２(2)イ</c:v>
                </c:pt>
                <c:pt idx="6">
                  <c:v>２(3)ウエ</c:v>
                </c:pt>
                <c:pt idx="7">
                  <c:v>3(1)</c:v>
                </c:pt>
                <c:pt idx="8">
                  <c:v>3(2)
りか、健太</c:v>
                </c:pt>
                <c:pt idx="9">
                  <c:v>3(3)</c:v>
                </c:pt>
                <c:pt idx="10">
                  <c:v>3(4)</c:v>
                </c:pt>
                <c:pt idx="11">
                  <c:v>3(5)</c:v>
                </c:pt>
              </c:strCache>
            </c:strRef>
          </c:cat>
          <c:val>
            <c:numRef>
              <c:f>理科正答・誤答・無答の割合!$L$7:$L$18</c:f>
              <c:numCache>
                <c:formatCode>0.0</c:formatCode>
                <c:ptCount val="12"/>
                <c:pt idx="0">
                  <c:v>91.666666666666657</c:v>
                </c:pt>
                <c:pt idx="1">
                  <c:v>91.666666666666657</c:v>
                </c:pt>
                <c:pt idx="2">
                  <c:v>94.444444444444443</c:v>
                </c:pt>
                <c:pt idx="3">
                  <c:v>91.666666666666657</c:v>
                </c:pt>
                <c:pt idx="4">
                  <c:v>91.666666666666657</c:v>
                </c:pt>
                <c:pt idx="5">
                  <c:v>88.888888888888886</c:v>
                </c:pt>
                <c:pt idx="6">
                  <c:v>91.666666666666657</c:v>
                </c:pt>
                <c:pt idx="7">
                  <c:v>88.888888888888886</c:v>
                </c:pt>
                <c:pt idx="8">
                  <c:v>94.444444444444443</c:v>
                </c:pt>
                <c:pt idx="9">
                  <c:v>91.666666666666657</c:v>
                </c:pt>
                <c:pt idx="10">
                  <c:v>86.111111111111114</c:v>
                </c:pt>
                <c:pt idx="11">
                  <c:v>83.333333333333343</c:v>
                </c:pt>
              </c:numCache>
            </c:numRef>
          </c:val>
        </c:ser>
        <c:ser>
          <c:idx val="1"/>
          <c:order val="1"/>
          <c:tx>
            <c:strRef>
              <c:f>理科正答・誤答・無答の割合!$N$5</c:f>
              <c:strCache>
                <c:ptCount val="1"/>
                <c:pt idx="0">
                  <c:v>誤答率</c:v>
                </c:pt>
              </c:strCache>
            </c:strRef>
          </c:tx>
          <c:spPr>
            <a:no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理科正答・誤答・無答の割合!$K$7:$K$18</c:f>
              <c:strCache>
                <c:ptCount val="12"/>
                <c:pt idx="0">
                  <c:v>１(1)</c:v>
                </c:pt>
                <c:pt idx="1">
                  <c:v>１(2)</c:v>
                </c:pt>
                <c:pt idx="2">
                  <c:v>１(2)</c:v>
                </c:pt>
                <c:pt idx="3">
                  <c:v>１(3)</c:v>
                </c:pt>
                <c:pt idx="4">
                  <c:v>２(1)ア</c:v>
                </c:pt>
                <c:pt idx="5">
                  <c:v>２(2)イ</c:v>
                </c:pt>
                <c:pt idx="6">
                  <c:v>２(3)ウエ</c:v>
                </c:pt>
                <c:pt idx="7">
                  <c:v>3(1)</c:v>
                </c:pt>
                <c:pt idx="8">
                  <c:v>3(2)
りか、健太</c:v>
                </c:pt>
                <c:pt idx="9">
                  <c:v>3(3)</c:v>
                </c:pt>
                <c:pt idx="10">
                  <c:v>3(4)</c:v>
                </c:pt>
                <c:pt idx="11">
                  <c:v>3(5)</c:v>
                </c:pt>
              </c:strCache>
            </c:strRef>
          </c:cat>
          <c:val>
            <c:numRef>
              <c:f>理科正答・誤答・無答の割合!$N$7:$N$18</c:f>
              <c:numCache>
                <c:formatCode>0.0</c:formatCode>
                <c:ptCount val="12"/>
                <c:pt idx="0">
                  <c:v>2.7777777777777777</c:v>
                </c:pt>
                <c:pt idx="1">
                  <c:v>2.7777777777777777</c:v>
                </c:pt>
                <c:pt idx="2">
                  <c:v>2.7777777777777777</c:v>
                </c:pt>
                <c:pt idx="3">
                  <c:v>2.7777777777777777</c:v>
                </c:pt>
                <c:pt idx="4">
                  <c:v>8.3333333333333321</c:v>
                </c:pt>
                <c:pt idx="5">
                  <c:v>2.7777777777777777</c:v>
                </c:pt>
                <c:pt idx="6">
                  <c:v>2.7777777777777777</c:v>
                </c:pt>
                <c:pt idx="7">
                  <c:v>2.7777777777777777</c:v>
                </c:pt>
                <c:pt idx="8">
                  <c:v>2.7777777777777777</c:v>
                </c:pt>
                <c:pt idx="9">
                  <c:v>2.7777777777777777</c:v>
                </c:pt>
                <c:pt idx="10">
                  <c:v>11.111111111111111</c:v>
                </c:pt>
                <c:pt idx="11">
                  <c:v>11.111111111111111</c:v>
                </c:pt>
              </c:numCache>
            </c:numRef>
          </c:val>
        </c:ser>
        <c:ser>
          <c:idx val="2"/>
          <c:order val="2"/>
          <c:tx>
            <c:strRef>
              <c:f>理科正答・誤答・無答の割合!$P$5</c:f>
              <c:strCache>
                <c:ptCount val="1"/>
                <c:pt idx="0">
                  <c:v>無解答率</c:v>
                </c:pt>
              </c:strCache>
            </c:strRef>
          </c:tx>
          <c:spPr>
            <a:pattFill prst="ltUpDiag">
              <a:fgClr>
                <a:schemeClr val="tx1"/>
              </a:fgClr>
              <a:bgClr>
                <a:schemeClr val="bg1"/>
              </a:bgClr>
            </a:pattFill>
            <a:ln>
              <a:solidFill>
                <a:schemeClr val="tx1"/>
              </a:solidFill>
            </a:ln>
          </c:spPr>
          <c:invertIfNegative val="0"/>
          <c:dLbls>
            <c:dLbl>
              <c:idx val="0"/>
              <c:layout>
                <c:manualLayout>
                  <c:x val="5.8661795120216263E-2"/>
                  <c:y val="-1.0223485390639378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5.8661795120216263E-2"/>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8661795120216263E-2"/>
                  <c:y val="0"/>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8661795120216263E-2"/>
                  <c:y val="1.0223485390639378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5.8661795120216263E-2"/>
                  <c:y val="0"/>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5.8661795120216263E-2"/>
                  <c:y val="-3.7485680061236204E-17"/>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5.8661795120216263E-2"/>
                  <c:y val="-3.7485680061236204E-17"/>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5.8661795120216263E-2"/>
                  <c:y val="0"/>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5.8661795120216263E-2"/>
                  <c:y val="1.0223485390639378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5.8661795120216263E-2"/>
                  <c:y val="0"/>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5.8661795120216263E-2"/>
                  <c:y val="0"/>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5.8661795120216263E-2"/>
                  <c:y val="7.4971360122472408E-17"/>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5.8661795120216263E-2"/>
                  <c:y val="0"/>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5.8661795120216263E-2"/>
                  <c:y val="0"/>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5.8661795120216263E-2"/>
                  <c:y val="0"/>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5.8661795120216263E-2"/>
                  <c:y val="0"/>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6.3550278046900957E-2"/>
                  <c:y val="0"/>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6.3550278046900957E-2"/>
                  <c:y val="0"/>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6.3550278046900957E-2"/>
                  <c:y val="0"/>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6.8438760973585644E-2"/>
                  <c:y val="0"/>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6.8438760973585644E-2"/>
                  <c:y val="0"/>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8.3104209753639705E-2"/>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理科正答・誤答・無答の割合!$K$7:$K$18</c:f>
              <c:strCache>
                <c:ptCount val="12"/>
                <c:pt idx="0">
                  <c:v>１(1)</c:v>
                </c:pt>
                <c:pt idx="1">
                  <c:v>１(2)</c:v>
                </c:pt>
                <c:pt idx="2">
                  <c:v>１(2)</c:v>
                </c:pt>
                <c:pt idx="3">
                  <c:v>１(3)</c:v>
                </c:pt>
                <c:pt idx="4">
                  <c:v>２(1)ア</c:v>
                </c:pt>
                <c:pt idx="5">
                  <c:v>２(2)イ</c:v>
                </c:pt>
                <c:pt idx="6">
                  <c:v>２(3)ウエ</c:v>
                </c:pt>
                <c:pt idx="7">
                  <c:v>3(1)</c:v>
                </c:pt>
                <c:pt idx="8">
                  <c:v>3(2)
りか、健太</c:v>
                </c:pt>
                <c:pt idx="9">
                  <c:v>3(3)</c:v>
                </c:pt>
                <c:pt idx="10">
                  <c:v>3(4)</c:v>
                </c:pt>
                <c:pt idx="11">
                  <c:v>3(5)</c:v>
                </c:pt>
              </c:strCache>
            </c:strRef>
          </c:cat>
          <c:val>
            <c:numRef>
              <c:f>理科正答・誤答・無答の割合!$P$7:$P$18</c:f>
              <c:numCache>
                <c:formatCode>0.0</c:formatCode>
                <c:ptCount val="12"/>
                <c:pt idx="0">
                  <c:v>5.5555555555555554</c:v>
                </c:pt>
                <c:pt idx="1">
                  <c:v>5.5555555555555554</c:v>
                </c:pt>
                <c:pt idx="2">
                  <c:v>2.7777777777777777</c:v>
                </c:pt>
                <c:pt idx="3">
                  <c:v>5.5555555555555554</c:v>
                </c:pt>
                <c:pt idx="4">
                  <c:v>0</c:v>
                </c:pt>
                <c:pt idx="5">
                  <c:v>8.3333333333333321</c:v>
                </c:pt>
                <c:pt idx="6">
                  <c:v>5.5555555555555554</c:v>
                </c:pt>
                <c:pt idx="7">
                  <c:v>8.3333333333333321</c:v>
                </c:pt>
                <c:pt idx="8">
                  <c:v>2.7777777777777777</c:v>
                </c:pt>
                <c:pt idx="9">
                  <c:v>5.5555555555555554</c:v>
                </c:pt>
                <c:pt idx="10">
                  <c:v>2.7777777777777777</c:v>
                </c:pt>
                <c:pt idx="11">
                  <c:v>5.5555555555555554</c:v>
                </c:pt>
              </c:numCache>
            </c:numRef>
          </c:val>
        </c:ser>
        <c:dLbls>
          <c:showLegendKey val="0"/>
          <c:showVal val="0"/>
          <c:showCatName val="0"/>
          <c:showSerName val="0"/>
          <c:showPercent val="0"/>
          <c:showBubbleSize val="0"/>
        </c:dLbls>
        <c:gapWidth val="150"/>
        <c:overlap val="100"/>
        <c:axId val="266128384"/>
        <c:axId val="266138368"/>
      </c:barChart>
      <c:catAx>
        <c:axId val="266128384"/>
        <c:scaling>
          <c:orientation val="maxMin"/>
        </c:scaling>
        <c:delete val="0"/>
        <c:axPos val="l"/>
        <c:numFmt formatCode="General" sourceLinked="0"/>
        <c:majorTickMark val="out"/>
        <c:minorTickMark val="none"/>
        <c:tickLblPos val="low"/>
        <c:crossAx val="266138368"/>
        <c:crosses val="autoZero"/>
        <c:auto val="1"/>
        <c:lblAlgn val="ctr"/>
        <c:lblOffset val="100"/>
        <c:noMultiLvlLbl val="0"/>
      </c:catAx>
      <c:valAx>
        <c:axId val="266138368"/>
        <c:scaling>
          <c:orientation val="minMax"/>
        </c:scaling>
        <c:delete val="0"/>
        <c:axPos val="t"/>
        <c:majorGridlines/>
        <c:numFmt formatCode="0%" sourceLinked="1"/>
        <c:majorTickMark val="out"/>
        <c:minorTickMark val="none"/>
        <c:tickLblPos val="nextTo"/>
        <c:crossAx val="266128384"/>
        <c:crosses val="autoZero"/>
        <c:crossBetween val="between"/>
      </c:valAx>
    </c:plotArea>
    <c:legend>
      <c:legendPos val="t"/>
      <c:layout/>
      <c:overlay val="0"/>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参加校全体との差</a:t>
            </a:r>
          </a:p>
        </c:rich>
      </c:tx>
      <c:layout/>
      <c:overlay val="0"/>
      <c:spPr>
        <a:ln>
          <a:noFill/>
        </a:ln>
      </c:spPr>
    </c:title>
    <c:autoTitleDeleted val="0"/>
    <c:plotArea>
      <c:layout>
        <c:manualLayout>
          <c:layoutTarget val="inner"/>
          <c:xMode val="edge"/>
          <c:yMode val="edge"/>
          <c:x val="0.16851555610884608"/>
          <c:y val="6.4483911354007689E-2"/>
          <c:w val="0.72082578610480019"/>
          <c:h val="0.92605336888789735"/>
        </c:manualLayout>
      </c:layout>
      <c:barChart>
        <c:barDir val="bar"/>
        <c:grouping val="clustered"/>
        <c:varyColors val="0"/>
        <c:ser>
          <c:idx val="6"/>
          <c:order val="0"/>
          <c:tx>
            <c:strRef>
              <c:f>理科正答・誤答・無答の割合!$R$5:$R$6</c:f>
              <c:strCache>
                <c:ptCount val="1"/>
                <c:pt idx="0">
                  <c:v>参加校全体との差</c:v>
                </c:pt>
              </c:strCache>
            </c:strRef>
          </c:tx>
          <c:spPr>
            <a:solidFill>
              <a:schemeClr val="bg1">
                <a:lumMod val="7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理科正答・誤答・無答の割合!$K$7:$K$18</c:f>
              <c:strCache>
                <c:ptCount val="12"/>
                <c:pt idx="0">
                  <c:v>１(1)</c:v>
                </c:pt>
                <c:pt idx="1">
                  <c:v>１(2)</c:v>
                </c:pt>
                <c:pt idx="2">
                  <c:v>１(2)</c:v>
                </c:pt>
                <c:pt idx="3">
                  <c:v>１(3)</c:v>
                </c:pt>
                <c:pt idx="4">
                  <c:v>２(1)ア</c:v>
                </c:pt>
                <c:pt idx="5">
                  <c:v>２(2)イ</c:v>
                </c:pt>
                <c:pt idx="6">
                  <c:v>２(3)ウエ</c:v>
                </c:pt>
                <c:pt idx="7">
                  <c:v>3(1)</c:v>
                </c:pt>
                <c:pt idx="8">
                  <c:v>3(2)
りか、健太</c:v>
                </c:pt>
                <c:pt idx="9">
                  <c:v>3(3)</c:v>
                </c:pt>
                <c:pt idx="10">
                  <c:v>3(4)</c:v>
                </c:pt>
                <c:pt idx="11">
                  <c:v>3(5)</c:v>
                </c:pt>
              </c:strCache>
            </c:strRef>
          </c:cat>
          <c:val>
            <c:numRef>
              <c:f>理科正答・誤答・無答の割合!$R$7:$R$18</c:f>
              <c:numCache>
                <c:formatCode>0.0_ </c:formatCode>
                <c:ptCount val="12"/>
                <c:pt idx="0">
                  <c:v>-0.64102564102564941</c:v>
                </c:pt>
                <c:pt idx="1">
                  <c:v>7.051282051282044</c:v>
                </c:pt>
                <c:pt idx="2">
                  <c:v>17.521367521367509</c:v>
                </c:pt>
                <c:pt idx="3">
                  <c:v>22.435897435897431</c:v>
                </c:pt>
                <c:pt idx="4">
                  <c:v>30.128205128205117</c:v>
                </c:pt>
                <c:pt idx="5">
                  <c:v>35.042735042735039</c:v>
                </c:pt>
                <c:pt idx="6">
                  <c:v>45.512820512820504</c:v>
                </c:pt>
                <c:pt idx="7">
                  <c:v>50.427350427350419</c:v>
                </c:pt>
                <c:pt idx="8">
                  <c:v>63.675213675213669</c:v>
                </c:pt>
                <c:pt idx="9">
                  <c:v>68.589743589743577</c:v>
                </c:pt>
                <c:pt idx="10">
                  <c:v>70.726495726495727</c:v>
                </c:pt>
                <c:pt idx="11">
                  <c:v>75.641025641025649</c:v>
                </c:pt>
              </c:numCache>
            </c:numRef>
          </c:val>
        </c:ser>
        <c:dLbls>
          <c:showLegendKey val="0"/>
          <c:showVal val="0"/>
          <c:showCatName val="0"/>
          <c:showSerName val="0"/>
          <c:showPercent val="0"/>
          <c:showBubbleSize val="0"/>
        </c:dLbls>
        <c:gapWidth val="150"/>
        <c:axId val="266179328"/>
        <c:axId val="266180864"/>
      </c:barChart>
      <c:catAx>
        <c:axId val="266179328"/>
        <c:scaling>
          <c:orientation val="maxMin"/>
        </c:scaling>
        <c:delete val="0"/>
        <c:axPos val="l"/>
        <c:numFmt formatCode="General" sourceLinked="0"/>
        <c:majorTickMark val="out"/>
        <c:minorTickMark val="none"/>
        <c:tickLblPos val="low"/>
        <c:crossAx val="266180864"/>
        <c:crosses val="autoZero"/>
        <c:auto val="1"/>
        <c:lblAlgn val="ctr"/>
        <c:lblOffset val="100"/>
        <c:noMultiLvlLbl val="0"/>
      </c:catAx>
      <c:valAx>
        <c:axId val="266180864"/>
        <c:scaling>
          <c:orientation val="minMax"/>
        </c:scaling>
        <c:delete val="0"/>
        <c:axPos val="t"/>
        <c:majorGridlines/>
        <c:numFmt formatCode="0.0_ " sourceLinked="1"/>
        <c:majorTickMark val="out"/>
        <c:minorTickMark val="none"/>
        <c:tickLblPos val="low"/>
        <c:crossAx val="26617932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73809539523365"/>
          <c:y val="7.414880051997802E-2"/>
          <c:w val="0.75355681331578039"/>
          <c:h val="0.91580523713740014"/>
        </c:manualLayout>
      </c:layout>
      <c:barChart>
        <c:barDir val="bar"/>
        <c:grouping val="percentStacked"/>
        <c:varyColors val="0"/>
        <c:ser>
          <c:idx val="0"/>
          <c:order val="0"/>
          <c:spPr>
            <a:pattFill prst="pct20">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国語正答・誤答・無答の割合!$K$7:$K$18</c:f>
              <c:strCache>
                <c:ptCount val="12"/>
                <c:pt idx="0">
                  <c:v>１(1)</c:v>
                </c:pt>
                <c:pt idx="1">
                  <c:v>１(2)</c:v>
                </c:pt>
                <c:pt idx="2">
                  <c:v>2(1)</c:v>
                </c:pt>
                <c:pt idx="3">
                  <c:v>2(2)</c:v>
                </c:pt>
                <c:pt idx="4">
                  <c:v>3(1)</c:v>
                </c:pt>
                <c:pt idx="5">
                  <c:v>3(2)</c:v>
                </c:pt>
                <c:pt idx="6">
                  <c:v>4(1)</c:v>
                </c:pt>
                <c:pt idx="7">
                  <c:v>4(2)</c:v>
                </c:pt>
                <c:pt idx="8">
                  <c:v>5(1)</c:v>
                </c:pt>
                <c:pt idx="9">
                  <c:v>5(2)</c:v>
                </c:pt>
                <c:pt idx="10">
                  <c:v>5(3)</c:v>
                </c:pt>
                <c:pt idx="11">
                  <c:v>5(4)</c:v>
                </c:pt>
              </c:strCache>
            </c:strRef>
          </c:cat>
          <c:val>
            <c:numRef>
              <c:f>国語正答・誤答・無答の割合!$L$7:$L$18</c:f>
              <c:numCache>
                <c:formatCode>0.0</c:formatCode>
                <c:ptCount val="12"/>
                <c:pt idx="0">
                  <c:v>96.666666666666671</c:v>
                </c:pt>
                <c:pt idx="1">
                  <c:v>96.666666666666671</c:v>
                </c:pt>
                <c:pt idx="2">
                  <c:v>96.666666666666671</c:v>
                </c:pt>
                <c:pt idx="3">
                  <c:v>96.666666666666671</c:v>
                </c:pt>
                <c:pt idx="4">
                  <c:v>96.666666666666671</c:v>
                </c:pt>
                <c:pt idx="5">
                  <c:v>96.666666666666671</c:v>
                </c:pt>
                <c:pt idx="6">
                  <c:v>96.666666666666671</c:v>
                </c:pt>
                <c:pt idx="7">
                  <c:v>96.666666666666671</c:v>
                </c:pt>
                <c:pt idx="8">
                  <c:v>96.666666666666671</c:v>
                </c:pt>
                <c:pt idx="9">
                  <c:v>96.666666666666671</c:v>
                </c:pt>
                <c:pt idx="10">
                  <c:v>93.333333333333329</c:v>
                </c:pt>
                <c:pt idx="11">
                  <c:v>93.333333333333329</c:v>
                </c:pt>
              </c:numCache>
            </c:numRef>
          </c:val>
        </c:ser>
        <c:ser>
          <c:idx val="1"/>
          <c:order val="1"/>
          <c:spPr>
            <a:solidFill>
              <a:schemeClr val="bg1"/>
            </a:solidFill>
            <a:ln>
              <a:solidFill>
                <a:schemeClr val="tx1"/>
              </a:solidFill>
            </a:ln>
          </c:spPr>
          <c:invertIfNegative val="0"/>
          <c:dLbls>
            <c:dLbl>
              <c:idx val="8"/>
              <c:layout>
                <c:manualLayout>
                  <c:x val="4.9304476885323606E-3"/>
                  <c:y val="2.2569266656551963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0"/>
                  <c:y val="2.397984582258646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4.9304476885323606E-3"/>
                  <c:y val="2.5390424988620958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0"/>
                  <c:y val="2.2569266656551963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0"/>
                  <c:y val="2.397984582258646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国語正答・誤答・無答の割合!$K$7:$K$18</c:f>
              <c:strCache>
                <c:ptCount val="12"/>
                <c:pt idx="0">
                  <c:v>１(1)</c:v>
                </c:pt>
                <c:pt idx="1">
                  <c:v>１(2)</c:v>
                </c:pt>
                <c:pt idx="2">
                  <c:v>2(1)</c:v>
                </c:pt>
                <c:pt idx="3">
                  <c:v>2(2)</c:v>
                </c:pt>
                <c:pt idx="4">
                  <c:v>3(1)</c:v>
                </c:pt>
                <c:pt idx="5">
                  <c:v>3(2)</c:v>
                </c:pt>
                <c:pt idx="6">
                  <c:v>4(1)</c:v>
                </c:pt>
                <c:pt idx="7">
                  <c:v>4(2)</c:v>
                </c:pt>
                <c:pt idx="8">
                  <c:v>5(1)</c:v>
                </c:pt>
                <c:pt idx="9">
                  <c:v>5(2)</c:v>
                </c:pt>
                <c:pt idx="10">
                  <c:v>5(3)</c:v>
                </c:pt>
                <c:pt idx="11">
                  <c:v>5(4)</c:v>
                </c:pt>
              </c:strCache>
            </c:strRef>
          </c:cat>
          <c:val>
            <c:numRef>
              <c:f>国語正答・誤答・無答の割合!$N$7:$N$18</c:f>
              <c:numCache>
                <c:formatCode>0.0</c:formatCode>
                <c:ptCount val="12"/>
                <c:pt idx="0">
                  <c:v>0</c:v>
                </c:pt>
                <c:pt idx="1">
                  <c:v>0</c:v>
                </c:pt>
                <c:pt idx="2">
                  <c:v>0</c:v>
                </c:pt>
                <c:pt idx="3">
                  <c:v>3.3333333333333335</c:v>
                </c:pt>
                <c:pt idx="4">
                  <c:v>3.3333333333333335</c:v>
                </c:pt>
                <c:pt idx="5">
                  <c:v>0</c:v>
                </c:pt>
                <c:pt idx="6">
                  <c:v>0</c:v>
                </c:pt>
                <c:pt idx="7">
                  <c:v>0</c:v>
                </c:pt>
                <c:pt idx="8">
                  <c:v>0</c:v>
                </c:pt>
                <c:pt idx="9">
                  <c:v>0</c:v>
                </c:pt>
                <c:pt idx="10">
                  <c:v>3.3333333333333335</c:v>
                </c:pt>
                <c:pt idx="11">
                  <c:v>6.666666666666667</c:v>
                </c:pt>
              </c:numCache>
            </c:numRef>
          </c:val>
        </c:ser>
        <c:ser>
          <c:idx val="2"/>
          <c:order val="2"/>
          <c:spPr>
            <a:pattFill prst="ltUpDiag">
              <a:fgClr>
                <a:schemeClr val="tx1"/>
              </a:fgClr>
              <a:bgClr>
                <a:schemeClr val="bg1"/>
              </a:bgClr>
            </a:pattFill>
            <a:ln>
              <a:solidFill>
                <a:schemeClr val="tx1"/>
              </a:solidFill>
            </a:ln>
          </c:spPr>
          <c:invertIfNegative val="0"/>
          <c:dLbls>
            <c:dLbl>
              <c:idx val="0"/>
              <c:layout>
                <c:manualLayout>
                  <c:x val="6.9026267639453048E-2"/>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4374029196791252E-2"/>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6.4095819950920688E-2"/>
                  <c:y val="1.4105791660344719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9165372262388334E-2"/>
                  <c:y val="-1.4105791660344977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9304476885323613E-2"/>
                  <c:y val="0"/>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4374029196791252E-2"/>
                  <c:y val="0"/>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5.9165372262388334E-2"/>
                  <c:y val="1.4105791660344459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5.9165372262388334E-2"/>
                  <c:y val="1.4105791660344977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5.9165372262388334E-2"/>
                  <c:y val="1.1106922567200769E-7"/>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5.9165372262388334E-2"/>
                  <c:y val="1.4106902352601697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4.9304476885323613E-2"/>
                  <c:y val="1.4105791660344977E-3"/>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4374029196791252E-2"/>
                  <c:y val="0"/>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5.4234924573855973E-2"/>
                  <c:y val="1.4105791660344977E-3"/>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4.9304476885323613E-2"/>
                  <c:y val="0"/>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5.4234924573855973E-2"/>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国語正答・誤答・無答の割合!$K$7:$K$18</c:f>
              <c:strCache>
                <c:ptCount val="12"/>
                <c:pt idx="0">
                  <c:v>１(1)</c:v>
                </c:pt>
                <c:pt idx="1">
                  <c:v>１(2)</c:v>
                </c:pt>
                <c:pt idx="2">
                  <c:v>2(1)</c:v>
                </c:pt>
                <c:pt idx="3">
                  <c:v>2(2)</c:v>
                </c:pt>
                <c:pt idx="4">
                  <c:v>3(1)</c:v>
                </c:pt>
                <c:pt idx="5">
                  <c:v>3(2)</c:v>
                </c:pt>
                <c:pt idx="6">
                  <c:v>4(1)</c:v>
                </c:pt>
                <c:pt idx="7">
                  <c:v>4(2)</c:v>
                </c:pt>
                <c:pt idx="8">
                  <c:v>5(1)</c:v>
                </c:pt>
                <c:pt idx="9">
                  <c:v>5(2)</c:v>
                </c:pt>
                <c:pt idx="10">
                  <c:v>5(3)</c:v>
                </c:pt>
                <c:pt idx="11">
                  <c:v>5(4)</c:v>
                </c:pt>
              </c:strCache>
            </c:strRef>
          </c:cat>
          <c:val>
            <c:numRef>
              <c:f>国語正答・誤答・無答の割合!$P$7:$P$18</c:f>
              <c:numCache>
                <c:formatCode>0.0</c:formatCode>
                <c:ptCount val="12"/>
                <c:pt idx="0">
                  <c:v>3.3333333333333335</c:v>
                </c:pt>
                <c:pt idx="1">
                  <c:v>3.3333333333333335</c:v>
                </c:pt>
                <c:pt idx="2">
                  <c:v>3.3333333333333335</c:v>
                </c:pt>
                <c:pt idx="3">
                  <c:v>0</c:v>
                </c:pt>
                <c:pt idx="4">
                  <c:v>0</c:v>
                </c:pt>
                <c:pt idx="5">
                  <c:v>3.3333333333333335</c:v>
                </c:pt>
                <c:pt idx="6">
                  <c:v>3.3333333333333335</c:v>
                </c:pt>
                <c:pt idx="7">
                  <c:v>3.3333333333333335</c:v>
                </c:pt>
                <c:pt idx="8">
                  <c:v>3.3333333333333335</c:v>
                </c:pt>
                <c:pt idx="9">
                  <c:v>3.3333333333333335</c:v>
                </c:pt>
                <c:pt idx="10">
                  <c:v>3.3333333333333335</c:v>
                </c:pt>
                <c:pt idx="11">
                  <c:v>0</c:v>
                </c:pt>
              </c:numCache>
            </c:numRef>
          </c:val>
        </c:ser>
        <c:dLbls>
          <c:showLegendKey val="0"/>
          <c:showVal val="0"/>
          <c:showCatName val="0"/>
          <c:showSerName val="0"/>
          <c:showPercent val="0"/>
          <c:showBubbleSize val="0"/>
        </c:dLbls>
        <c:gapWidth val="150"/>
        <c:overlap val="100"/>
        <c:axId val="264786304"/>
        <c:axId val="264787840"/>
      </c:barChart>
      <c:catAx>
        <c:axId val="264786304"/>
        <c:scaling>
          <c:orientation val="maxMin"/>
        </c:scaling>
        <c:delete val="0"/>
        <c:axPos val="l"/>
        <c:numFmt formatCode="General" sourceLinked="1"/>
        <c:majorTickMark val="out"/>
        <c:minorTickMark val="none"/>
        <c:tickLblPos val="low"/>
        <c:crossAx val="264787840"/>
        <c:crosses val="autoZero"/>
        <c:auto val="1"/>
        <c:lblAlgn val="ctr"/>
        <c:lblOffset val="100"/>
        <c:noMultiLvlLbl val="0"/>
      </c:catAx>
      <c:valAx>
        <c:axId val="264787840"/>
        <c:scaling>
          <c:orientation val="minMax"/>
        </c:scaling>
        <c:delete val="0"/>
        <c:axPos val="t"/>
        <c:majorGridlines/>
        <c:numFmt formatCode="0%" sourceLinked="1"/>
        <c:majorTickMark val="out"/>
        <c:minorTickMark val="none"/>
        <c:tickLblPos val="nextTo"/>
        <c:crossAx val="264786304"/>
        <c:crosses val="autoZero"/>
        <c:crossBetween val="between"/>
      </c:valAx>
    </c:plotArea>
    <c:legend>
      <c:legendPos val="t"/>
      <c:layout/>
      <c:overlay val="0"/>
    </c:legend>
    <c:plotVisOnly val="1"/>
    <c:dispBlanksAs val="gap"/>
    <c:showDLblsOverMax val="0"/>
  </c:chart>
  <c:spPr>
    <a:ln>
      <a:solidFill>
        <a:schemeClr val="bg2">
          <a:lumMod val="75000"/>
        </a:schemeClr>
      </a:solidFill>
    </a:ln>
  </c:spPr>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参加校全体との差</a:t>
            </a:r>
          </a:p>
        </c:rich>
      </c:tx>
      <c:layout/>
      <c:overlay val="0"/>
      <c:spPr>
        <a:ln>
          <a:solidFill>
            <a:schemeClr val="bg1">
              <a:lumMod val="75000"/>
            </a:schemeClr>
          </a:solidFill>
        </a:ln>
      </c:spPr>
    </c:title>
    <c:autoTitleDeleted val="0"/>
    <c:plotArea>
      <c:layout>
        <c:manualLayout>
          <c:layoutTarget val="inner"/>
          <c:xMode val="edge"/>
          <c:yMode val="edge"/>
          <c:x val="0.20392211956800488"/>
          <c:y val="7.5731802300521373E-2"/>
          <c:w val="0.69017351610392685"/>
          <c:h val="0.90840008609912437"/>
        </c:manualLayout>
      </c:layout>
      <c:barChart>
        <c:barDir val="bar"/>
        <c:grouping val="clustered"/>
        <c:varyColors val="0"/>
        <c:ser>
          <c:idx val="6"/>
          <c:order val="0"/>
          <c:tx>
            <c:strRef>
              <c:f>国語正答・誤答・無答の割合!$R$5:$R$6</c:f>
              <c:strCache>
                <c:ptCount val="1"/>
                <c:pt idx="0">
                  <c:v>参加校全体との差</c:v>
                </c:pt>
              </c:strCache>
            </c:strRef>
          </c:tx>
          <c:spPr>
            <a:solidFill>
              <a:schemeClr val="bg1">
                <a:lumMod val="7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国語正答・誤答・無答の割合!$K$7:$K$18</c:f>
              <c:strCache>
                <c:ptCount val="12"/>
                <c:pt idx="0">
                  <c:v>１(1)</c:v>
                </c:pt>
                <c:pt idx="1">
                  <c:v>１(2)</c:v>
                </c:pt>
                <c:pt idx="2">
                  <c:v>2(1)</c:v>
                </c:pt>
                <c:pt idx="3">
                  <c:v>2(2)</c:v>
                </c:pt>
                <c:pt idx="4">
                  <c:v>3(1)</c:v>
                </c:pt>
                <c:pt idx="5">
                  <c:v>3(2)</c:v>
                </c:pt>
                <c:pt idx="6">
                  <c:v>4(1)</c:v>
                </c:pt>
                <c:pt idx="7">
                  <c:v>4(2)</c:v>
                </c:pt>
                <c:pt idx="8">
                  <c:v>5(1)</c:v>
                </c:pt>
                <c:pt idx="9">
                  <c:v>5(2)</c:v>
                </c:pt>
                <c:pt idx="10">
                  <c:v>5(3)</c:v>
                </c:pt>
                <c:pt idx="11">
                  <c:v>5(4)</c:v>
                </c:pt>
              </c:strCache>
            </c:strRef>
          </c:cat>
          <c:val>
            <c:numRef>
              <c:f>国語正答・誤答・無答の割合!$R$7:$R$18</c:f>
              <c:numCache>
                <c:formatCode>0.0_ </c:formatCode>
                <c:ptCount val="12"/>
                <c:pt idx="0">
                  <c:v>4.3589743589743648</c:v>
                </c:pt>
                <c:pt idx="1">
                  <c:v>12.051282051282058</c:v>
                </c:pt>
                <c:pt idx="2">
                  <c:v>19.743589743589737</c:v>
                </c:pt>
                <c:pt idx="3">
                  <c:v>27.435897435897445</c:v>
                </c:pt>
                <c:pt idx="4">
                  <c:v>35.128205128205131</c:v>
                </c:pt>
                <c:pt idx="5">
                  <c:v>42.820512820512825</c:v>
                </c:pt>
                <c:pt idx="6">
                  <c:v>50.512820512820518</c:v>
                </c:pt>
                <c:pt idx="7">
                  <c:v>58.205128205128204</c:v>
                </c:pt>
                <c:pt idx="8">
                  <c:v>65.897435897435898</c:v>
                </c:pt>
                <c:pt idx="9">
                  <c:v>73.589743589743591</c:v>
                </c:pt>
                <c:pt idx="10">
                  <c:v>77.948717948717942</c:v>
                </c:pt>
                <c:pt idx="11">
                  <c:v>85.641025641025635</c:v>
                </c:pt>
              </c:numCache>
            </c:numRef>
          </c:val>
        </c:ser>
        <c:dLbls>
          <c:showLegendKey val="0"/>
          <c:showVal val="0"/>
          <c:showCatName val="0"/>
          <c:showSerName val="0"/>
          <c:showPercent val="0"/>
          <c:showBubbleSize val="0"/>
        </c:dLbls>
        <c:gapWidth val="150"/>
        <c:axId val="264116096"/>
        <c:axId val="264117632"/>
      </c:barChart>
      <c:catAx>
        <c:axId val="264116096"/>
        <c:scaling>
          <c:orientation val="maxMin"/>
        </c:scaling>
        <c:delete val="0"/>
        <c:axPos val="l"/>
        <c:numFmt formatCode="General" sourceLinked="0"/>
        <c:majorTickMark val="out"/>
        <c:minorTickMark val="none"/>
        <c:tickLblPos val="low"/>
        <c:crossAx val="264117632"/>
        <c:crosses val="autoZero"/>
        <c:auto val="1"/>
        <c:lblAlgn val="ctr"/>
        <c:lblOffset val="100"/>
        <c:noMultiLvlLbl val="0"/>
      </c:catAx>
      <c:valAx>
        <c:axId val="264117632"/>
        <c:scaling>
          <c:orientation val="minMax"/>
        </c:scaling>
        <c:delete val="0"/>
        <c:axPos val="t"/>
        <c:majorGridlines/>
        <c:numFmt formatCode="0.0_ " sourceLinked="1"/>
        <c:majorTickMark val="out"/>
        <c:minorTickMark val="none"/>
        <c:tickLblPos val="low"/>
        <c:crossAx val="264116096"/>
        <c:crosses val="autoZero"/>
        <c:crossBetween val="between"/>
      </c:valAx>
    </c:plotArea>
    <c:plotVisOnly val="1"/>
    <c:dispBlanksAs val="gap"/>
    <c:showDLblsOverMax val="0"/>
  </c:chart>
  <c:spPr>
    <a:ln>
      <a:solidFill>
        <a:schemeClr val="bg2">
          <a:lumMod val="75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088821104569138E-2"/>
          <c:y val="8.6974395170172122E-2"/>
          <c:w val="0.86495296966912805"/>
          <c:h val="0.83762562513287953"/>
        </c:manualLayout>
      </c:layout>
      <c:barChart>
        <c:barDir val="col"/>
        <c:grouping val="clustered"/>
        <c:varyColors val="0"/>
        <c:ser>
          <c:idx val="1"/>
          <c:order val="0"/>
          <c:tx>
            <c:strRef>
              <c:f>算数正答数分布グラフ!$I$11</c:f>
              <c:strCache>
                <c:ptCount val="1"/>
                <c:pt idx="0">
                  <c:v>貴校の割合(％)</c:v>
                </c:pt>
              </c:strCache>
            </c:strRef>
          </c:tx>
          <c:spPr>
            <a:solidFill>
              <a:schemeClr val="bg1">
                <a:lumMod val="75000"/>
              </a:schemeClr>
            </a:solidFill>
            <a:ln>
              <a:solidFill>
                <a:schemeClr val="tx1"/>
              </a:solidFill>
            </a:ln>
          </c:spPr>
          <c:invertIfNegative val="0"/>
          <c:cat>
            <c:strRef>
              <c:f>算数正答数分布グラフ!$G$12:$G$24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算数正答数分布グラフ!$I$12:$I$24</c:f>
              <c:numCache>
                <c:formatCode>0.0</c:formatCode>
                <c:ptCount val="13"/>
                <c:pt idx="0">
                  <c:v>80</c:v>
                </c:pt>
                <c:pt idx="1">
                  <c:v>3.3333333333333335</c:v>
                </c:pt>
                <c:pt idx="2">
                  <c:v>6.666666666666667</c:v>
                </c:pt>
                <c:pt idx="3">
                  <c:v>3.3333333333333335</c:v>
                </c:pt>
                <c:pt idx="4">
                  <c:v>0</c:v>
                </c:pt>
                <c:pt idx="5">
                  <c:v>3.3333333333333335</c:v>
                </c:pt>
                <c:pt idx="6">
                  <c:v>3.3333333333333335</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150"/>
        <c:axId val="264895488"/>
        <c:axId val="265327744"/>
      </c:barChart>
      <c:lineChart>
        <c:grouping val="standard"/>
        <c:varyColors val="0"/>
        <c:ser>
          <c:idx val="2"/>
          <c:order val="1"/>
          <c:tx>
            <c:strRef>
              <c:f>算数正答数分布グラフ!$J$11</c:f>
              <c:strCache>
                <c:ptCount val="1"/>
                <c:pt idx="0">
                  <c:v>参加校全体の割合(％ )</c:v>
                </c:pt>
              </c:strCache>
            </c:strRef>
          </c:tx>
          <c:spPr>
            <a:ln>
              <a:solidFill>
                <a:schemeClr val="tx1"/>
              </a:solidFill>
            </a:ln>
          </c:spPr>
          <c:marker>
            <c:spPr>
              <a:solidFill>
                <a:schemeClr val="tx1"/>
              </a:solidFill>
              <a:ln>
                <a:solidFill>
                  <a:schemeClr val="tx1"/>
                </a:solidFill>
              </a:ln>
            </c:spPr>
          </c:marker>
          <c:cat>
            <c:strRef>
              <c:f>算数正答数分布グラフ!$G$12:$G$24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算数正答数分布グラフ!$J$12:$J$24</c:f>
              <c:numCache>
                <c:formatCode>0.0</c:formatCode>
                <c:ptCount val="13"/>
                <c:pt idx="0">
                  <c:v>7.6923076923076925</c:v>
                </c:pt>
                <c:pt idx="1">
                  <c:v>7.6923076923076925</c:v>
                </c:pt>
                <c:pt idx="2">
                  <c:v>7.6923076923076925</c:v>
                </c:pt>
                <c:pt idx="3">
                  <c:v>7.6923076923076925</c:v>
                </c:pt>
                <c:pt idx="4">
                  <c:v>7.6923076923076925</c:v>
                </c:pt>
                <c:pt idx="5">
                  <c:v>7.6923076923076925</c:v>
                </c:pt>
                <c:pt idx="6">
                  <c:v>7.6923076923076925</c:v>
                </c:pt>
                <c:pt idx="7">
                  <c:v>7.6923076923076925</c:v>
                </c:pt>
                <c:pt idx="8">
                  <c:v>7.6923076923076925</c:v>
                </c:pt>
                <c:pt idx="9">
                  <c:v>7.6923076923076925</c:v>
                </c:pt>
                <c:pt idx="10">
                  <c:v>7.6923076923076925</c:v>
                </c:pt>
                <c:pt idx="11">
                  <c:v>7.6923076923076925</c:v>
                </c:pt>
                <c:pt idx="12">
                  <c:v>7.6923076923076925</c:v>
                </c:pt>
              </c:numCache>
            </c:numRef>
          </c:val>
          <c:smooth val="0"/>
        </c:ser>
        <c:dLbls>
          <c:showLegendKey val="0"/>
          <c:showVal val="0"/>
          <c:showCatName val="0"/>
          <c:showSerName val="0"/>
          <c:showPercent val="0"/>
          <c:showBubbleSize val="0"/>
        </c:dLbls>
        <c:marker val="1"/>
        <c:smooth val="0"/>
        <c:axId val="264895488"/>
        <c:axId val="265327744"/>
      </c:lineChart>
      <c:catAx>
        <c:axId val="264895488"/>
        <c:scaling>
          <c:orientation val="maxMin"/>
        </c:scaling>
        <c:delete val="0"/>
        <c:axPos val="b"/>
        <c:numFmt formatCode="General" sourceLinked="1"/>
        <c:majorTickMark val="out"/>
        <c:minorTickMark val="none"/>
        <c:tickLblPos val="nextTo"/>
        <c:crossAx val="265327744"/>
        <c:crosses val="autoZero"/>
        <c:auto val="1"/>
        <c:lblAlgn val="ctr"/>
        <c:lblOffset val="100"/>
        <c:noMultiLvlLbl val="0"/>
      </c:catAx>
      <c:valAx>
        <c:axId val="265327744"/>
        <c:scaling>
          <c:orientation val="minMax"/>
        </c:scaling>
        <c:delete val="0"/>
        <c:axPos val="r"/>
        <c:majorGridlines/>
        <c:numFmt formatCode="0.0" sourceLinked="1"/>
        <c:majorTickMark val="out"/>
        <c:minorTickMark val="none"/>
        <c:tickLblPos val="high"/>
        <c:crossAx val="264895488"/>
        <c:crosses val="autoZero"/>
        <c:crossBetween val="between"/>
      </c:valAx>
    </c:plotArea>
    <c:legend>
      <c:legendPos val="t"/>
      <c:layout>
        <c:manualLayout>
          <c:xMode val="edge"/>
          <c:yMode val="edge"/>
          <c:x val="0.25870578562044322"/>
          <c:y val="1.8038333589389294E-2"/>
          <c:w val="0.536683090157138"/>
          <c:h val="9.0690207717802812E-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54154886308081"/>
          <c:y val="7.6615984614160595E-2"/>
          <c:w val="0.75393197312644844"/>
          <c:h val="0.9099742387661518"/>
        </c:manualLayout>
      </c:layout>
      <c:barChart>
        <c:barDir val="bar"/>
        <c:grouping val="percentStacked"/>
        <c:varyColors val="0"/>
        <c:ser>
          <c:idx val="0"/>
          <c:order val="0"/>
          <c:tx>
            <c:strRef>
              <c:f>算数正答・誤答・無答の割合!$L$5</c:f>
              <c:strCache>
                <c:ptCount val="1"/>
                <c:pt idx="0">
                  <c:v>正答率</c:v>
                </c:pt>
              </c:strCache>
            </c:strRef>
          </c:tx>
          <c:spPr>
            <a:pattFill prst="pct20">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算数正答・誤答・無答の割合!$K$7:$K$18</c:f>
              <c:strCache>
                <c:ptCount val="12"/>
                <c:pt idx="0">
                  <c:v>1(1)</c:v>
                </c:pt>
                <c:pt idx="1">
                  <c:v>1(2)</c:v>
                </c:pt>
                <c:pt idx="2">
                  <c:v>1(3)</c:v>
                </c:pt>
                <c:pt idx="3">
                  <c:v>2(1)</c:v>
                </c:pt>
                <c:pt idx="4">
                  <c:v>2(2)</c:v>
                </c:pt>
                <c:pt idx="5">
                  <c:v>2(3)</c:v>
                </c:pt>
                <c:pt idx="6">
                  <c:v>2(4)</c:v>
                </c:pt>
                <c:pt idx="7">
                  <c:v>3</c:v>
                </c:pt>
                <c:pt idx="8">
                  <c:v>4</c:v>
                </c:pt>
                <c:pt idx="9">
                  <c:v>5</c:v>
                </c:pt>
                <c:pt idx="10">
                  <c:v>6(1)</c:v>
                </c:pt>
                <c:pt idx="11">
                  <c:v>6(2)</c:v>
                </c:pt>
              </c:strCache>
            </c:strRef>
          </c:cat>
          <c:val>
            <c:numRef>
              <c:f>算数正答・誤答・無答の割合!$L$7:$L$18</c:f>
              <c:numCache>
                <c:formatCode>0.0</c:formatCode>
                <c:ptCount val="12"/>
                <c:pt idx="0">
                  <c:v>96.666666666666671</c:v>
                </c:pt>
                <c:pt idx="1">
                  <c:v>96.666666666666671</c:v>
                </c:pt>
                <c:pt idx="2">
                  <c:v>96.666666666666671</c:v>
                </c:pt>
                <c:pt idx="3">
                  <c:v>93.333333333333329</c:v>
                </c:pt>
                <c:pt idx="4">
                  <c:v>96.666666666666671</c:v>
                </c:pt>
                <c:pt idx="5">
                  <c:v>93.333333333333329</c:v>
                </c:pt>
                <c:pt idx="6">
                  <c:v>96.666666666666671</c:v>
                </c:pt>
                <c:pt idx="7">
                  <c:v>93.333333333333329</c:v>
                </c:pt>
                <c:pt idx="8">
                  <c:v>96.666666666666671</c:v>
                </c:pt>
                <c:pt idx="9">
                  <c:v>93.333333333333329</c:v>
                </c:pt>
                <c:pt idx="10">
                  <c:v>93.333333333333329</c:v>
                </c:pt>
                <c:pt idx="11">
                  <c:v>90</c:v>
                </c:pt>
              </c:numCache>
            </c:numRef>
          </c:val>
        </c:ser>
        <c:ser>
          <c:idx val="1"/>
          <c:order val="1"/>
          <c:tx>
            <c:strRef>
              <c:f>算数正答・誤答・無答の割合!$N$5</c:f>
              <c:strCache>
                <c:ptCount val="1"/>
                <c:pt idx="0">
                  <c:v>誤答率</c:v>
                </c:pt>
              </c:strCache>
            </c:strRef>
          </c:tx>
          <c:spPr>
            <a:noFill/>
            <a:ln>
              <a:solidFill>
                <a:schemeClr val="tx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算数正答・誤答・無答の割合!$K$7:$K$18</c:f>
              <c:strCache>
                <c:ptCount val="12"/>
                <c:pt idx="0">
                  <c:v>1(1)</c:v>
                </c:pt>
                <c:pt idx="1">
                  <c:v>1(2)</c:v>
                </c:pt>
                <c:pt idx="2">
                  <c:v>1(3)</c:v>
                </c:pt>
                <c:pt idx="3">
                  <c:v>2(1)</c:v>
                </c:pt>
                <c:pt idx="4">
                  <c:v>2(2)</c:v>
                </c:pt>
                <c:pt idx="5">
                  <c:v>2(3)</c:v>
                </c:pt>
                <c:pt idx="6">
                  <c:v>2(4)</c:v>
                </c:pt>
                <c:pt idx="7">
                  <c:v>3</c:v>
                </c:pt>
                <c:pt idx="8">
                  <c:v>4</c:v>
                </c:pt>
                <c:pt idx="9">
                  <c:v>5</c:v>
                </c:pt>
                <c:pt idx="10">
                  <c:v>6(1)</c:v>
                </c:pt>
                <c:pt idx="11">
                  <c:v>6(2)</c:v>
                </c:pt>
              </c:strCache>
            </c:strRef>
          </c:cat>
          <c:val>
            <c:numRef>
              <c:f>算数正答・誤答・無答の割合!$N$7:$N$18</c:f>
              <c:numCache>
                <c:formatCode>0.0</c:formatCode>
                <c:ptCount val="12"/>
                <c:pt idx="0">
                  <c:v>0</c:v>
                </c:pt>
                <c:pt idx="1">
                  <c:v>0</c:v>
                </c:pt>
                <c:pt idx="2">
                  <c:v>0</c:v>
                </c:pt>
                <c:pt idx="3">
                  <c:v>3.3333333333333335</c:v>
                </c:pt>
                <c:pt idx="4">
                  <c:v>3.3333333333333335</c:v>
                </c:pt>
                <c:pt idx="5">
                  <c:v>3.3333333333333335</c:v>
                </c:pt>
                <c:pt idx="6">
                  <c:v>0</c:v>
                </c:pt>
                <c:pt idx="7">
                  <c:v>0</c:v>
                </c:pt>
                <c:pt idx="8">
                  <c:v>0</c:v>
                </c:pt>
                <c:pt idx="9">
                  <c:v>3.3333333333333335</c:v>
                </c:pt>
                <c:pt idx="10">
                  <c:v>3.3333333333333335</c:v>
                </c:pt>
                <c:pt idx="11">
                  <c:v>6.666666666666667</c:v>
                </c:pt>
              </c:numCache>
            </c:numRef>
          </c:val>
        </c:ser>
        <c:ser>
          <c:idx val="2"/>
          <c:order val="2"/>
          <c:tx>
            <c:strRef>
              <c:f>算数正答・誤答・無答の割合!$P$5</c:f>
              <c:strCache>
                <c:ptCount val="1"/>
                <c:pt idx="0">
                  <c:v>無解答率</c:v>
                </c:pt>
              </c:strCache>
            </c:strRef>
          </c:tx>
          <c:spPr>
            <a:pattFill prst="ltUpDiag">
              <a:fgClr>
                <a:schemeClr val="tx1"/>
              </a:fgClr>
              <a:bgClr>
                <a:schemeClr val="bg1"/>
              </a:bgClr>
            </a:pattFill>
            <a:ln>
              <a:solidFill>
                <a:schemeClr val="tx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算数正答・誤答・無答の割合!$K$7:$K$18</c:f>
              <c:strCache>
                <c:ptCount val="12"/>
                <c:pt idx="0">
                  <c:v>1(1)</c:v>
                </c:pt>
                <c:pt idx="1">
                  <c:v>1(2)</c:v>
                </c:pt>
                <c:pt idx="2">
                  <c:v>1(3)</c:v>
                </c:pt>
                <c:pt idx="3">
                  <c:v>2(1)</c:v>
                </c:pt>
                <c:pt idx="4">
                  <c:v>2(2)</c:v>
                </c:pt>
                <c:pt idx="5">
                  <c:v>2(3)</c:v>
                </c:pt>
                <c:pt idx="6">
                  <c:v>2(4)</c:v>
                </c:pt>
                <c:pt idx="7">
                  <c:v>3</c:v>
                </c:pt>
                <c:pt idx="8">
                  <c:v>4</c:v>
                </c:pt>
                <c:pt idx="9">
                  <c:v>5</c:v>
                </c:pt>
                <c:pt idx="10">
                  <c:v>6(1)</c:v>
                </c:pt>
                <c:pt idx="11">
                  <c:v>6(2)</c:v>
                </c:pt>
              </c:strCache>
            </c:strRef>
          </c:cat>
          <c:val>
            <c:numRef>
              <c:f>算数正答・誤答・無答の割合!$P$7:$P$18</c:f>
              <c:numCache>
                <c:formatCode>0.0</c:formatCode>
                <c:ptCount val="12"/>
                <c:pt idx="0">
                  <c:v>3.3333333333333335</c:v>
                </c:pt>
                <c:pt idx="1">
                  <c:v>3.3333333333333335</c:v>
                </c:pt>
                <c:pt idx="2">
                  <c:v>3.3333333333333335</c:v>
                </c:pt>
                <c:pt idx="3">
                  <c:v>3.3333333333333335</c:v>
                </c:pt>
                <c:pt idx="4">
                  <c:v>0</c:v>
                </c:pt>
                <c:pt idx="5">
                  <c:v>3.3333333333333335</c:v>
                </c:pt>
                <c:pt idx="6">
                  <c:v>3.3333333333333335</c:v>
                </c:pt>
                <c:pt idx="7">
                  <c:v>6.666666666666667</c:v>
                </c:pt>
                <c:pt idx="8">
                  <c:v>3.3333333333333335</c:v>
                </c:pt>
                <c:pt idx="9">
                  <c:v>3.3333333333333335</c:v>
                </c:pt>
                <c:pt idx="10">
                  <c:v>3.3333333333333335</c:v>
                </c:pt>
                <c:pt idx="11">
                  <c:v>3.3333333333333335</c:v>
                </c:pt>
              </c:numCache>
            </c:numRef>
          </c:val>
        </c:ser>
        <c:dLbls>
          <c:showLegendKey val="0"/>
          <c:showVal val="0"/>
          <c:showCatName val="0"/>
          <c:showSerName val="0"/>
          <c:showPercent val="0"/>
          <c:showBubbleSize val="0"/>
        </c:dLbls>
        <c:gapWidth val="150"/>
        <c:overlap val="100"/>
        <c:axId val="265458048"/>
        <c:axId val="265459584"/>
      </c:barChart>
      <c:catAx>
        <c:axId val="265458048"/>
        <c:scaling>
          <c:orientation val="maxMin"/>
        </c:scaling>
        <c:delete val="0"/>
        <c:axPos val="l"/>
        <c:numFmt formatCode="General" sourceLinked="1"/>
        <c:majorTickMark val="out"/>
        <c:minorTickMark val="none"/>
        <c:tickLblPos val="low"/>
        <c:crossAx val="265459584"/>
        <c:crosses val="autoZero"/>
        <c:auto val="1"/>
        <c:lblAlgn val="ctr"/>
        <c:lblOffset val="100"/>
        <c:noMultiLvlLbl val="0"/>
      </c:catAx>
      <c:valAx>
        <c:axId val="265459584"/>
        <c:scaling>
          <c:orientation val="minMax"/>
        </c:scaling>
        <c:delete val="0"/>
        <c:axPos val="t"/>
        <c:majorGridlines/>
        <c:numFmt formatCode="0%" sourceLinked="1"/>
        <c:majorTickMark val="out"/>
        <c:minorTickMark val="none"/>
        <c:tickLblPos val="nextTo"/>
        <c:crossAx val="265458048"/>
        <c:crosses val="autoZero"/>
        <c:crossBetween val="between"/>
      </c:valAx>
    </c:plotArea>
    <c:legend>
      <c:legendPos val="t"/>
      <c:layout/>
      <c:overlay val="0"/>
    </c:legend>
    <c:plotVisOnly val="1"/>
    <c:dispBlanksAs val="gap"/>
    <c:showDLblsOverMax val="0"/>
  </c:chart>
  <c:spPr>
    <a:ln>
      <a:solidFill>
        <a:schemeClr val="bg2">
          <a:lumMod val="75000"/>
        </a:schemeClr>
      </a:solid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参加校全体との差</a:t>
            </a:r>
          </a:p>
        </c:rich>
      </c:tx>
      <c:layout/>
      <c:overlay val="0"/>
      <c:spPr>
        <a:ln>
          <a:solidFill>
            <a:schemeClr val="bg1">
              <a:lumMod val="75000"/>
            </a:schemeClr>
          </a:solidFill>
        </a:ln>
      </c:spPr>
    </c:title>
    <c:autoTitleDeleted val="0"/>
    <c:plotArea>
      <c:layout>
        <c:manualLayout>
          <c:layoutTarget val="inner"/>
          <c:xMode val="edge"/>
          <c:yMode val="edge"/>
          <c:x val="0.14216509497577626"/>
          <c:y val="7.378987053267573E-2"/>
          <c:w val="0.77352670837093984"/>
          <c:h val="0.90919418734442659"/>
        </c:manualLayout>
      </c:layout>
      <c:barChart>
        <c:barDir val="bar"/>
        <c:grouping val="clustered"/>
        <c:varyColors val="0"/>
        <c:ser>
          <c:idx val="6"/>
          <c:order val="0"/>
          <c:tx>
            <c:strRef>
              <c:f>算数正答・誤答・無答の割合!$R$5:$R$6</c:f>
              <c:strCache>
                <c:ptCount val="1"/>
                <c:pt idx="0">
                  <c:v>参加校全体との差</c:v>
                </c:pt>
              </c:strCache>
            </c:strRef>
          </c:tx>
          <c:spPr>
            <a:solidFill>
              <a:schemeClr val="bg1">
                <a:lumMod val="7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算数正答・誤答・無答の割合!$K$7:$K$18</c:f>
              <c:strCache>
                <c:ptCount val="12"/>
                <c:pt idx="0">
                  <c:v>1(1)</c:v>
                </c:pt>
                <c:pt idx="1">
                  <c:v>1(2)</c:v>
                </c:pt>
                <c:pt idx="2">
                  <c:v>1(3)</c:v>
                </c:pt>
                <c:pt idx="3">
                  <c:v>2(1)</c:v>
                </c:pt>
                <c:pt idx="4">
                  <c:v>2(2)</c:v>
                </c:pt>
                <c:pt idx="5">
                  <c:v>2(3)</c:v>
                </c:pt>
                <c:pt idx="6">
                  <c:v>2(4)</c:v>
                </c:pt>
                <c:pt idx="7">
                  <c:v>3</c:v>
                </c:pt>
                <c:pt idx="8">
                  <c:v>4</c:v>
                </c:pt>
                <c:pt idx="9">
                  <c:v>5</c:v>
                </c:pt>
                <c:pt idx="10">
                  <c:v>6(1)</c:v>
                </c:pt>
                <c:pt idx="11">
                  <c:v>6(2)</c:v>
                </c:pt>
              </c:strCache>
            </c:strRef>
          </c:cat>
          <c:val>
            <c:numRef>
              <c:f>算数正答・誤答・無答の割合!$R$7:$R$18</c:f>
              <c:numCache>
                <c:formatCode>0.0_ </c:formatCode>
                <c:ptCount val="12"/>
                <c:pt idx="0">
                  <c:v>4.3589743589743648</c:v>
                </c:pt>
                <c:pt idx="1">
                  <c:v>12.051282051282058</c:v>
                </c:pt>
                <c:pt idx="2">
                  <c:v>19.743589743589737</c:v>
                </c:pt>
                <c:pt idx="3">
                  <c:v>24.102564102564102</c:v>
                </c:pt>
                <c:pt idx="4">
                  <c:v>35.128205128205131</c:v>
                </c:pt>
                <c:pt idx="5">
                  <c:v>39.487179487179482</c:v>
                </c:pt>
                <c:pt idx="6">
                  <c:v>50.512820512820518</c:v>
                </c:pt>
                <c:pt idx="7">
                  <c:v>54.871794871794862</c:v>
                </c:pt>
                <c:pt idx="8">
                  <c:v>65.897435897435898</c:v>
                </c:pt>
                <c:pt idx="9">
                  <c:v>70.256410256410248</c:v>
                </c:pt>
                <c:pt idx="10" formatCode="0.0">
                  <c:v>77.948717948717942</c:v>
                </c:pt>
                <c:pt idx="11">
                  <c:v>82.307692307692307</c:v>
                </c:pt>
              </c:numCache>
            </c:numRef>
          </c:val>
        </c:ser>
        <c:dLbls>
          <c:showLegendKey val="0"/>
          <c:showVal val="0"/>
          <c:showCatName val="0"/>
          <c:showSerName val="0"/>
          <c:showPercent val="0"/>
          <c:showBubbleSize val="0"/>
        </c:dLbls>
        <c:gapWidth val="150"/>
        <c:axId val="265502720"/>
        <c:axId val="265504256"/>
      </c:barChart>
      <c:catAx>
        <c:axId val="265502720"/>
        <c:scaling>
          <c:orientation val="maxMin"/>
        </c:scaling>
        <c:delete val="0"/>
        <c:axPos val="l"/>
        <c:numFmt formatCode="General" sourceLinked="0"/>
        <c:majorTickMark val="out"/>
        <c:minorTickMark val="none"/>
        <c:tickLblPos val="low"/>
        <c:crossAx val="265504256"/>
        <c:crosses val="autoZero"/>
        <c:auto val="1"/>
        <c:lblAlgn val="ctr"/>
        <c:lblOffset val="100"/>
        <c:noMultiLvlLbl val="0"/>
      </c:catAx>
      <c:valAx>
        <c:axId val="265504256"/>
        <c:scaling>
          <c:orientation val="minMax"/>
        </c:scaling>
        <c:delete val="0"/>
        <c:axPos val="t"/>
        <c:majorGridlines/>
        <c:numFmt formatCode="0.0_ " sourceLinked="1"/>
        <c:majorTickMark val="out"/>
        <c:minorTickMark val="none"/>
        <c:tickLblPos val="low"/>
        <c:crossAx val="265502720"/>
        <c:crosses val="autoZero"/>
        <c:crossBetween val="between"/>
      </c:valAx>
    </c:plotArea>
    <c:plotVisOnly val="1"/>
    <c:dispBlanksAs val="gap"/>
    <c:showDLblsOverMax val="0"/>
  </c:chart>
  <c:spPr>
    <a:ln>
      <a:solidFill>
        <a:schemeClr val="bg2">
          <a:lumMod val="75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088759890415156E-2"/>
          <c:y val="9.7255338601989039E-2"/>
          <c:w val="0.92897880042628911"/>
          <c:h val="0.83762562513287953"/>
        </c:manualLayout>
      </c:layout>
      <c:barChart>
        <c:barDir val="col"/>
        <c:grouping val="clustered"/>
        <c:varyColors val="0"/>
        <c:ser>
          <c:idx val="2"/>
          <c:order val="0"/>
          <c:tx>
            <c:strRef>
              <c:f>社会正答数分布グラフ!$I$11</c:f>
              <c:strCache>
                <c:ptCount val="1"/>
                <c:pt idx="0">
                  <c:v>貴校の割合(％)</c:v>
                </c:pt>
              </c:strCache>
            </c:strRef>
          </c:tx>
          <c:spPr>
            <a:solidFill>
              <a:schemeClr val="bg1">
                <a:lumMod val="75000"/>
              </a:schemeClr>
            </a:solidFill>
            <a:ln>
              <a:solidFill>
                <a:schemeClr val="tx1"/>
              </a:solidFill>
            </a:ln>
          </c:spPr>
          <c:invertIfNegative val="0"/>
          <c:cat>
            <c:strRef>
              <c:f>社会正答数分布グラフ!$G$12:$G$24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社会正答数分布グラフ!$I$12:$I$24</c:f>
              <c:numCache>
                <c:formatCode>0.0</c:formatCode>
                <c:ptCount val="13"/>
                <c:pt idx="0">
                  <c:v>74.285714285714292</c:v>
                </c:pt>
                <c:pt idx="1">
                  <c:v>5.7142857142857144</c:v>
                </c:pt>
                <c:pt idx="2">
                  <c:v>8.5714285714285712</c:v>
                </c:pt>
                <c:pt idx="3">
                  <c:v>2.8571428571428572</c:v>
                </c:pt>
                <c:pt idx="4">
                  <c:v>0</c:v>
                </c:pt>
                <c:pt idx="5">
                  <c:v>2.8571428571428572</c:v>
                </c:pt>
                <c:pt idx="6">
                  <c:v>2.8571428571428572</c:v>
                </c:pt>
                <c:pt idx="7">
                  <c:v>0</c:v>
                </c:pt>
                <c:pt idx="8">
                  <c:v>0</c:v>
                </c:pt>
                <c:pt idx="9">
                  <c:v>0</c:v>
                </c:pt>
                <c:pt idx="10">
                  <c:v>0</c:v>
                </c:pt>
                <c:pt idx="11">
                  <c:v>2.8571428571428572</c:v>
                </c:pt>
                <c:pt idx="12">
                  <c:v>0</c:v>
                </c:pt>
              </c:numCache>
            </c:numRef>
          </c:val>
        </c:ser>
        <c:dLbls>
          <c:showLegendKey val="0"/>
          <c:showVal val="0"/>
          <c:showCatName val="0"/>
          <c:showSerName val="0"/>
          <c:showPercent val="0"/>
          <c:showBubbleSize val="0"/>
        </c:dLbls>
        <c:gapWidth val="150"/>
        <c:axId val="265597312"/>
        <c:axId val="265599232"/>
      </c:barChart>
      <c:lineChart>
        <c:grouping val="stacked"/>
        <c:varyColors val="0"/>
        <c:ser>
          <c:idx val="0"/>
          <c:order val="1"/>
          <c:tx>
            <c:strRef>
              <c:f>社会正答数分布グラフ!$J$11</c:f>
              <c:strCache>
                <c:ptCount val="1"/>
                <c:pt idx="0">
                  <c:v>参加校全体の割合(％ )</c:v>
                </c:pt>
              </c:strCache>
            </c:strRef>
          </c:tx>
          <c:spPr>
            <a:ln>
              <a:solidFill>
                <a:schemeClr val="tx1"/>
              </a:solidFill>
            </a:ln>
          </c:spPr>
          <c:marker>
            <c:symbol val="triangle"/>
            <c:size val="7"/>
            <c:spPr>
              <a:solidFill>
                <a:schemeClr val="tx1"/>
              </a:solidFill>
              <a:ln>
                <a:solidFill>
                  <a:schemeClr val="tx1"/>
                </a:solidFill>
                <a:miter lim="800000"/>
              </a:ln>
            </c:spPr>
          </c:marker>
          <c:cat>
            <c:strRef>
              <c:f>社会正答数分布グラフ!$G$12:$G$24</c:f>
              <c:strCache>
                <c:ptCount val="13"/>
                <c:pt idx="0">
                  <c:v>12問</c:v>
                </c:pt>
                <c:pt idx="1">
                  <c:v>11問</c:v>
                </c:pt>
                <c:pt idx="2">
                  <c:v>10問</c:v>
                </c:pt>
                <c:pt idx="3">
                  <c:v>９問</c:v>
                </c:pt>
                <c:pt idx="4">
                  <c:v>８問</c:v>
                </c:pt>
                <c:pt idx="5">
                  <c:v>７問</c:v>
                </c:pt>
                <c:pt idx="6">
                  <c:v>６問</c:v>
                </c:pt>
                <c:pt idx="7">
                  <c:v>５問</c:v>
                </c:pt>
                <c:pt idx="8">
                  <c:v>４問</c:v>
                </c:pt>
                <c:pt idx="9">
                  <c:v>３問</c:v>
                </c:pt>
                <c:pt idx="10">
                  <c:v>２問</c:v>
                </c:pt>
                <c:pt idx="11">
                  <c:v>１問</c:v>
                </c:pt>
                <c:pt idx="12">
                  <c:v>０問</c:v>
                </c:pt>
              </c:strCache>
            </c:strRef>
          </c:cat>
          <c:val>
            <c:numRef>
              <c:f>社会正答数分布グラフ!$J$12:$J$24</c:f>
              <c:numCache>
                <c:formatCode>0.0</c:formatCode>
                <c:ptCount val="13"/>
                <c:pt idx="0">
                  <c:v>7.6923076923076925</c:v>
                </c:pt>
                <c:pt idx="1">
                  <c:v>7.6923076923076925</c:v>
                </c:pt>
                <c:pt idx="2">
                  <c:v>7.6923076923076925</c:v>
                </c:pt>
                <c:pt idx="3">
                  <c:v>7.6923076923076925</c:v>
                </c:pt>
                <c:pt idx="4">
                  <c:v>7.6923076923076925</c:v>
                </c:pt>
                <c:pt idx="5">
                  <c:v>7.6923076923076925</c:v>
                </c:pt>
                <c:pt idx="6">
                  <c:v>7.6923076923076925</c:v>
                </c:pt>
                <c:pt idx="7">
                  <c:v>7.6923076923076925</c:v>
                </c:pt>
                <c:pt idx="8">
                  <c:v>7.6923076923076925</c:v>
                </c:pt>
                <c:pt idx="9">
                  <c:v>7.6923076923076925</c:v>
                </c:pt>
                <c:pt idx="10">
                  <c:v>7.6923076923076925</c:v>
                </c:pt>
                <c:pt idx="11">
                  <c:v>7.6923076923076925</c:v>
                </c:pt>
                <c:pt idx="12">
                  <c:v>7.6923076923076925</c:v>
                </c:pt>
              </c:numCache>
            </c:numRef>
          </c:val>
          <c:smooth val="0"/>
        </c:ser>
        <c:dLbls>
          <c:showLegendKey val="0"/>
          <c:showVal val="0"/>
          <c:showCatName val="0"/>
          <c:showSerName val="0"/>
          <c:showPercent val="0"/>
          <c:showBubbleSize val="0"/>
        </c:dLbls>
        <c:marker val="1"/>
        <c:smooth val="0"/>
        <c:axId val="265597312"/>
        <c:axId val="265599232"/>
      </c:lineChart>
      <c:catAx>
        <c:axId val="265597312"/>
        <c:scaling>
          <c:orientation val="maxMin"/>
        </c:scaling>
        <c:delete val="0"/>
        <c:axPos val="b"/>
        <c:numFmt formatCode="General" sourceLinked="1"/>
        <c:majorTickMark val="out"/>
        <c:minorTickMark val="none"/>
        <c:tickLblPos val="nextTo"/>
        <c:txPr>
          <a:bodyPr rot="0" vert="horz"/>
          <a:lstStyle/>
          <a:p>
            <a:pPr>
              <a:defRPr sz="700"/>
            </a:pPr>
            <a:endParaRPr lang="ja-JP"/>
          </a:p>
        </c:txPr>
        <c:crossAx val="265599232"/>
        <c:crosses val="autoZero"/>
        <c:auto val="1"/>
        <c:lblAlgn val="ctr"/>
        <c:lblOffset val="100"/>
        <c:noMultiLvlLbl val="0"/>
      </c:catAx>
      <c:valAx>
        <c:axId val="265599232"/>
        <c:scaling>
          <c:orientation val="minMax"/>
        </c:scaling>
        <c:delete val="0"/>
        <c:axPos val="r"/>
        <c:majorGridlines/>
        <c:numFmt formatCode="0.0" sourceLinked="1"/>
        <c:majorTickMark val="out"/>
        <c:minorTickMark val="none"/>
        <c:tickLblPos val="high"/>
        <c:crossAx val="265597312"/>
        <c:crosses val="autoZero"/>
        <c:crossBetween val="between"/>
      </c:valAx>
    </c:plotArea>
    <c:legend>
      <c:legendPos val="t"/>
      <c:layout>
        <c:manualLayout>
          <c:xMode val="edge"/>
          <c:yMode val="edge"/>
          <c:x val="0.25870578562044322"/>
          <c:y val="1.8038333589389294E-2"/>
          <c:w val="0.53895983333674691"/>
          <c:h val="2.3205195309105534E-2"/>
        </c:manualLayout>
      </c:layout>
      <c:overlay val="0"/>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社会正答・誤答・無答の割合!$L$5</c:f>
              <c:strCache>
                <c:ptCount val="1"/>
                <c:pt idx="0">
                  <c:v>正答率</c:v>
                </c:pt>
              </c:strCache>
            </c:strRef>
          </c:tx>
          <c:spPr>
            <a:pattFill prst="pct20">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社会正答・誤答・無答の割合!$K$7:$K$18</c:f>
              <c:strCache>
                <c:ptCount val="12"/>
                <c:pt idx="0">
                  <c:v>1(1)</c:v>
                </c:pt>
                <c:pt idx="1">
                  <c:v>1(2)</c:v>
                </c:pt>
                <c:pt idx="2">
                  <c:v>1(3)</c:v>
                </c:pt>
                <c:pt idx="3">
                  <c:v>2(1)</c:v>
                </c:pt>
                <c:pt idx="4">
                  <c:v>2(2)</c:v>
                </c:pt>
                <c:pt idx="5">
                  <c:v>2(3)</c:v>
                </c:pt>
                <c:pt idx="6">
                  <c:v>3(1)</c:v>
                </c:pt>
                <c:pt idx="7">
                  <c:v>3(2)</c:v>
                </c:pt>
                <c:pt idx="8">
                  <c:v>3(3)</c:v>
                </c:pt>
                <c:pt idx="9">
                  <c:v>４(1)
ABC</c:v>
                </c:pt>
                <c:pt idx="10">
                  <c:v>４(2)</c:v>
                </c:pt>
                <c:pt idx="11">
                  <c:v>４(3)</c:v>
                </c:pt>
              </c:strCache>
            </c:strRef>
          </c:cat>
          <c:val>
            <c:numRef>
              <c:f>社会正答・誤答・無答の割合!$L$7:$L$18</c:f>
              <c:numCache>
                <c:formatCode>0.0</c:formatCode>
                <c:ptCount val="12"/>
                <c:pt idx="0">
                  <c:v>94.285714285714278</c:v>
                </c:pt>
                <c:pt idx="1">
                  <c:v>94.285714285714278</c:v>
                </c:pt>
                <c:pt idx="2">
                  <c:v>94.285714285714278</c:v>
                </c:pt>
                <c:pt idx="3">
                  <c:v>91.428571428571431</c:v>
                </c:pt>
                <c:pt idx="4">
                  <c:v>94.285714285714278</c:v>
                </c:pt>
                <c:pt idx="5">
                  <c:v>91.428571428571431</c:v>
                </c:pt>
                <c:pt idx="6">
                  <c:v>94.285714285714278</c:v>
                </c:pt>
                <c:pt idx="7">
                  <c:v>91.428571428571431</c:v>
                </c:pt>
                <c:pt idx="8">
                  <c:v>94.285714285714278</c:v>
                </c:pt>
                <c:pt idx="9">
                  <c:v>91.428571428571431</c:v>
                </c:pt>
                <c:pt idx="10">
                  <c:v>88.571428571428569</c:v>
                </c:pt>
                <c:pt idx="11">
                  <c:v>85.714285714285708</c:v>
                </c:pt>
              </c:numCache>
            </c:numRef>
          </c:val>
        </c:ser>
        <c:ser>
          <c:idx val="1"/>
          <c:order val="1"/>
          <c:tx>
            <c:strRef>
              <c:f>社会正答・誤答・無答の割合!$N$5</c:f>
              <c:strCache>
                <c:ptCount val="1"/>
                <c:pt idx="0">
                  <c:v>誤答率</c:v>
                </c:pt>
              </c:strCache>
            </c:strRef>
          </c:tx>
          <c:spPr>
            <a:no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社会正答・誤答・無答の割合!$K$7:$K$18</c:f>
              <c:strCache>
                <c:ptCount val="12"/>
                <c:pt idx="0">
                  <c:v>1(1)</c:v>
                </c:pt>
                <c:pt idx="1">
                  <c:v>1(2)</c:v>
                </c:pt>
                <c:pt idx="2">
                  <c:v>1(3)</c:v>
                </c:pt>
                <c:pt idx="3">
                  <c:v>2(1)</c:v>
                </c:pt>
                <c:pt idx="4">
                  <c:v>2(2)</c:v>
                </c:pt>
                <c:pt idx="5">
                  <c:v>2(3)</c:v>
                </c:pt>
                <c:pt idx="6">
                  <c:v>3(1)</c:v>
                </c:pt>
                <c:pt idx="7">
                  <c:v>3(2)</c:v>
                </c:pt>
                <c:pt idx="8">
                  <c:v>3(3)</c:v>
                </c:pt>
                <c:pt idx="9">
                  <c:v>４(1)
ABC</c:v>
                </c:pt>
                <c:pt idx="10">
                  <c:v>４(2)</c:v>
                </c:pt>
                <c:pt idx="11">
                  <c:v>４(3)</c:v>
                </c:pt>
              </c:strCache>
            </c:strRef>
          </c:cat>
          <c:val>
            <c:numRef>
              <c:f>社会正答・誤答・無答の割合!$N$7:$N$18</c:f>
              <c:numCache>
                <c:formatCode>0.0</c:formatCode>
                <c:ptCount val="12"/>
                <c:pt idx="0">
                  <c:v>2.8571428571428572</c:v>
                </c:pt>
                <c:pt idx="1">
                  <c:v>0</c:v>
                </c:pt>
                <c:pt idx="2">
                  <c:v>2.8571428571428572</c:v>
                </c:pt>
                <c:pt idx="3">
                  <c:v>2.8571428571428572</c:v>
                </c:pt>
                <c:pt idx="4">
                  <c:v>5.7142857142857144</c:v>
                </c:pt>
                <c:pt idx="5">
                  <c:v>2.8571428571428572</c:v>
                </c:pt>
                <c:pt idx="6">
                  <c:v>2.8571428571428572</c:v>
                </c:pt>
                <c:pt idx="7">
                  <c:v>0</c:v>
                </c:pt>
                <c:pt idx="8">
                  <c:v>2.8571428571428572</c:v>
                </c:pt>
                <c:pt idx="9">
                  <c:v>2.8571428571428572</c:v>
                </c:pt>
                <c:pt idx="10">
                  <c:v>8.5714285714285712</c:v>
                </c:pt>
                <c:pt idx="11">
                  <c:v>11.428571428571429</c:v>
                </c:pt>
              </c:numCache>
            </c:numRef>
          </c:val>
        </c:ser>
        <c:ser>
          <c:idx val="2"/>
          <c:order val="2"/>
          <c:tx>
            <c:strRef>
              <c:f>社会正答・誤答・無答の割合!$P$5</c:f>
              <c:strCache>
                <c:ptCount val="1"/>
                <c:pt idx="0">
                  <c:v>無解答率</c:v>
                </c:pt>
              </c:strCache>
            </c:strRef>
          </c:tx>
          <c:spPr>
            <a:pattFill prst="ltUpDiag">
              <a:fgClr>
                <a:schemeClr val="tx1"/>
              </a:fgClr>
              <a:bgClr>
                <a:schemeClr val="bg1"/>
              </a:bgClr>
            </a:pattFill>
            <a:ln>
              <a:solidFill>
                <a:schemeClr val="tx1"/>
              </a:solidFill>
            </a:ln>
          </c:spPr>
          <c:invertIfNegative val="0"/>
          <c:dLbls>
            <c:dLbl>
              <c:idx val="0"/>
              <c:layout/>
              <c:showLegendKey val="0"/>
              <c:showVal val="1"/>
              <c:showCatName val="0"/>
              <c:showSerName val="0"/>
              <c:showPercent val="0"/>
              <c:showBubbleSize val="0"/>
              <c:extLst>
                <c:ext xmlns:c15="http://schemas.microsoft.com/office/drawing/2012/chart" uri="{CE6537A1-D6FC-4f65-9D91-7224C49458BB}"/>
              </c:extLst>
            </c:dLbl>
            <c:dLbl>
              <c:idx val="1"/>
              <c:layout/>
              <c:showLegendKey val="0"/>
              <c:showVal val="1"/>
              <c:showCatName val="0"/>
              <c:showSerName val="0"/>
              <c:showPercent val="0"/>
              <c:showBubbleSize val="0"/>
              <c:extLst>
                <c:ext xmlns:c15="http://schemas.microsoft.com/office/drawing/2012/chart" uri="{CE6537A1-D6FC-4f65-9D91-7224C49458BB}"/>
              </c:extLst>
            </c:dLbl>
            <c:dLbl>
              <c:idx val="2"/>
              <c:layout/>
              <c:showLegendKey val="0"/>
              <c:showVal val="1"/>
              <c:showCatName val="0"/>
              <c:showSerName val="0"/>
              <c:showPercent val="0"/>
              <c:showBubbleSize val="0"/>
              <c:extLst>
                <c:ext xmlns:c15="http://schemas.microsoft.com/office/drawing/2012/chart" uri="{CE6537A1-D6FC-4f65-9D91-7224C49458BB}"/>
              </c:extLst>
            </c:dLbl>
            <c:dLbl>
              <c:idx val="3"/>
              <c:layout/>
              <c:showLegendKey val="0"/>
              <c:showVal val="1"/>
              <c:showCatName val="0"/>
              <c:showSerName val="0"/>
              <c:showPercent val="0"/>
              <c:showBubbleSize val="0"/>
              <c:extLst>
                <c:ext xmlns:c15="http://schemas.microsoft.com/office/drawing/2012/chart" uri="{CE6537A1-D6FC-4f65-9D91-7224C49458BB}"/>
              </c:extLst>
            </c:dLbl>
            <c:dLbl>
              <c:idx val="4"/>
              <c:layout/>
              <c:showLegendKey val="0"/>
              <c:showVal val="1"/>
              <c:showCatName val="0"/>
              <c:showSerName val="0"/>
              <c:showPercent val="0"/>
              <c:showBubbleSize val="0"/>
              <c:extLst>
                <c:ext xmlns:c15="http://schemas.microsoft.com/office/drawing/2012/chart" uri="{CE6537A1-D6FC-4f65-9D91-7224C49458BB}"/>
              </c:extLst>
            </c:dLbl>
            <c:dLbl>
              <c:idx val="5"/>
              <c:layout/>
              <c:showLegendKey val="0"/>
              <c:showVal val="1"/>
              <c:showCatName val="0"/>
              <c:showSerName val="0"/>
              <c:showPercent val="0"/>
              <c:showBubbleSize val="0"/>
              <c:extLst>
                <c:ext xmlns:c15="http://schemas.microsoft.com/office/drawing/2012/chart" uri="{CE6537A1-D6FC-4f65-9D91-7224C49458BB}"/>
              </c:extLst>
            </c:dLbl>
            <c:dLbl>
              <c:idx val="6"/>
              <c:layout/>
              <c:showLegendKey val="0"/>
              <c:showVal val="1"/>
              <c:showCatName val="0"/>
              <c:showSerName val="0"/>
              <c:showPercent val="0"/>
              <c:showBubbleSize val="0"/>
              <c:extLst>
                <c:ext xmlns:c15="http://schemas.microsoft.com/office/drawing/2012/chart" uri="{CE6537A1-D6FC-4f65-9D91-7224C49458BB}"/>
              </c:extLst>
            </c:dLbl>
            <c:dLbl>
              <c:idx val="7"/>
              <c:layout/>
              <c:showLegendKey val="0"/>
              <c:showVal val="1"/>
              <c:showCatName val="0"/>
              <c:showSerName val="0"/>
              <c:showPercent val="0"/>
              <c:showBubbleSize val="0"/>
              <c:extLst>
                <c:ext xmlns:c15="http://schemas.microsoft.com/office/drawing/2012/chart" uri="{CE6537A1-D6FC-4f65-9D91-7224C49458BB}"/>
              </c:extLst>
            </c:dLbl>
            <c:dLbl>
              <c:idx val="8"/>
              <c:layout/>
              <c:showLegendKey val="0"/>
              <c:showVal val="1"/>
              <c:showCatName val="0"/>
              <c:showSerName val="0"/>
              <c:showPercent val="0"/>
              <c:showBubbleSize val="0"/>
              <c:extLst>
                <c:ext xmlns:c15="http://schemas.microsoft.com/office/drawing/2012/chart" uri="{CE6537A1-D6FC-4f65-9D91-7224C49458BB}"/>
              </c:extLst>
            </c:dLbl>
            <c:dLbl>
              <c:idx val="9"/>
              <c:layout/>
              <c:showLegendKey val="0"/>
              <c:showVal val="1"/>
              <c:showCatName val="0"/>
              <c:showSerName val="0"/>
              <c:showPercent val="0"/>
              <c:showBubbleSize val="0"/>
              <c:extLst>
                <c:ext xmlns:c15="http://schemas.microsoft.com/office/drawing/2012/chart" uri="{CE6537A1-D6FC-4f65-9D91-7224C49458BB}"/>
              </c:extLst>
            </c:dLbl>
            <c:dLbl>
              <c:idx val="10"/>
              <c:layout/>
              <c:showLegendKey val="0"/>
              <c:showVal val="1"/>
              <c:showCatName val="0"/>
              <c:showSerName val="0"/>
              <c:showPercent val="0"/>
              <c:showBubbleSize val="0"/>
              <c:extLst>
                <c:ext xmlns:c15="http://schemas.microsoft.com/office/drawing/2012/chart" uri="{CE6537A1-D6FC-4f65-9D91-7224C49458BB}"/>
              </c:extLst>
            </c:dLbl>
            <c:dLbl>
              <c:idx val="11"/>
              <c:layout/>
              <c:showLegendKey val="0"/>
              <c:showVal val="1"/>
              <c:showCatName val="0"/>
              <c:showSerName val="0"/>
              <c:showPercent val="0"/>
              <c:showBubbleSize val="0"/>
              <c:extLst>
                <c:ext xmlns:c15="http://schemas.microsoft.com/office/drawing/2012/chart" uri="{CE6537A1-D6FC-4f65-9D91-7224C49458BB}"/>
              </c:extLst>
            </c:dLbl>
            <c:dLbl>
              <c:idx val="12"/>
              <c:showLegendKey val="0"/>
              <c:showVal val="1"/>
              <c:showCatName val="0"/>
              <c:showSerName val="0"/>
              <c:showPercent val="0"/>
              <c:showBubbleSize val="0"/>
              <c:extLst>
                <c:ext xmlns:c15="http://schemas.microsoft.com/office/drawing/2012/chart" uri="{CE6537A1-D6FC-4f65-9D91-7224C49458BB}"/>
              </c:extLst>
            </c:dLbl>
            <c:dLbl>
              <c:idx val="13"/>
              <c:showLegendKey val="0"/>
              <c:showVal val="1"/>
              <c:showCatName val="0"/>
              <c:showSerName val="0"/>
              <c:showPercent val="0"/>
              <c:showBubbleSize val="0"/>
              <c:extLst>
                <c:ext xmlns:c15="http://schemas.microsoft.com/office/drawing/2012/chart" uri="{CE6537A1-D6FC-4f65-9D91-7224C49458BB}"/>
              </c:extLst>
            </c:dLbl>
            <c:dLbl>
              <c:idx val="14"/>
              <c:showLegendKey val="0"/>
              <c:showVal val="1"/>
              <c:showCatName val="0"/>
              <c:showSerName val="0"/>
              <c:showPercent val="0"/>
              <c:showBubbleSize val="0"/>
              <c:extLst>
                <c:ext xmlns:c15="http://schemas.microsoft.com/office/drawing/2012/chart" uri="{CE6537A1-D6FC-4f65-9D91-7224C49458BB}"/>
              </c:extLst>
            </c:dLbl>
            <c:dLbl>
              <c:idx val="15"/>
              <c:showLegendKey val="0"/>
              <c:showVal val="1"/>
              <c:showCatName val="0"/>
              <c:showSerName val="0"/>
              <c:showPercent val="0"/>
              <c:showBubbleSize val="0"/>
              <c:extLst>
                <c:ext xmlns:c15="http://schemas.microsoft.com/office/drawing/2012/chart" uri="{CE6537A1-D6FC-4f65-9D91-7224C49458BB}"/>
              </c:extLst>
            </c:dLbl>
            <c:dLbl>
              <c:idx val="16"/>
              <c:showLegendKey val="0"/>
              <c:showVal val="1"/>
              <c:showCatName val="0"/>
              <c:showSerName val="0"/>
              <c:showPercent val="0"/>
              <c:showBubbleSize val="0"/>
              <c:extLst>
                <c:ext xmlns:c15="http://schemas.microsoft.com/office/drawing/2012/chart" uri="{CE6537A1-D6FC-4f65-9D91-7224C49458BB}"/>
              </c:extLst>
            </c:dLbl>
            <c:dLbl>
              <c:idx val="17"/>
              <c:showLegendKey val="0"/>
              <c:showVal val="1"/>
              <c:showCatName val="0"/>
              <c:showSerName val="0"/>
              <c:showPercent val="0"/>
              <c:showBubbleSize val="0"/>
              <c:extLst>
                <c:ext xmlns:c15="http://schemas.microsoft.com/office/drawing/2012/chart" uri="{CE6537A1-D6FC-4f65-9D91-7224C49458BB}"/>
              </c:extLst>
            </c:dLbl>
            <c:dLbl>
              <c:idx val="18"/>
              <c:showLegendKey val="0"/>
              <c:showVal val="1"/>
              <c:showCatName val="0"/>
              <c:showSerName val="0"/>
              <c:showPercent val="0"/>
              <c:showBubbleSize val="0"/>
              <c:extLst>
                <c:ext xmlns:c15="http://schemas.microsoft.com/office/drawing/2012/chart" uri="{CE6537A1-D6FC-4f65-9D91-7224C49458BB}"/>
              </c:extLst>
            </c:dLbl>
            <c:dLbl>
              <c:idx val="19"/>
              <c:showLegendKey val="0"/>
              <c:showVal val="1"/>
              <c:showCatName val="0"/>
              <c:showSerName val="0"/>
              <c:showPercent val="0"/>
              <c:showBubbleSize val="0"/>
              <c:extLst>
                <c:ext xmlns:c15="http://schemas.microsoft.com/office/drawing/2012/chart" uri="{CE6537A1-D6FC-4f65-9D91-7224C49458BB}"/>
              </c:extLst>
            </c:dLbl>
            <c:dLbl>
              <c:idx val="20"/>
              <c:showLegendKey val="0"/>
              <c:showVal val="1"/>
              <c:showCatName val="0"/>
              <c:showSerName val="0"/>
              <c:showPercent val="0"/>
              <c:showBubbleSize val="0"/>
              <c:extLst>
                <c:ext xmlns:c15="http://schemas.microsoft.com/office/drawing/2012/chart" uri="{CE6537A1-D6FC-4f65-9D91-7224C49458BB}"/>
              </c:extLst>
            </c:dLbl>
            <c:dLbl>
              <c:idx val="21"/>
              <c:showLegendKey val="0"/>
              <c:showVal val="1"/>
              <c:showCatName val="0"/>
              <c:showSerName val="0"/>
              <c:showPercent val="0"/>
              <c:showBubbleSize val="0"/>
              <c:extLst>
                <c:ext xmlns:c15="http://schemas.microsoft.com/office/drawing/2012/chart" uri="{CE6537A1-D6FC-4f65-9D91-7224C49458BB}"/>
              </c:extLst>
            </c:dLbl>
            <c:dLbl>
              <c:idx val="22"/>
              <c:showLegendKey val="0"/>
              <c:showVal val="1"/>
              <c:showCatName val="0"/>
              <c:showSerName val="0"/>
              <c:showPercent val="0"/>
              <c:showBubbleSize val="0"/>
              <c:extLst>
                <c:ext xmlns:c15="http://schemas.microsoft.com/office/drawing/2012/chart" uri="{CE6537A1-D6FC-4f65-9D91-7224C49458BB}"/>
              </c:extLst>
            </c:dLbl>
            <c:dLbl>
              <c:idx val="23"/>
              <c:showLegendKey val="0"/>
              <c:showVal val="1"/>
              <c:showCatName val="0"/>
              <c:showSerName val="0"/>
              <c:showPercent val="0"/>
              <c:showBubbleSize val="0"/>
              <c:extLst>
                <c:ext xmlns:c15="http://schemas.microsoft.com/office/drawing/2012/chart" uri="{CE6537A1-D6FC-4f65-9D91-7224C49458BB}"/>
              </c:extLst>
            </c:dLbl>
            <c:dLbl>
              <c:idx val="24"/>
              <c:showLegendKey val="0"/>
              <c:showVal val="1"/>
              <c:showCatName val="0"/>
              <c:showSerName val="0"/>
              <c:showPercent val="0"/>
              <c:showBubbleSize val="0"/>
              <c:extLst>
                <c:ext xmlns:c15="http://schemas.microsoft.com/office/drawing/2012/chart" uri="{CE6537A1-D6FC-4f65-9D91-7224C49458BB}"/>
              </c:extLst>
            </c:dLbl>
            <c:dLbl>
              <c:idx val="25"/>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社会正答・誤答・無答の割合!$K$7:$K$18</c:f>
              <c:strCache>
                <c:ptCount val="12"/>
                <c:pt idx="0">
                  <c:v>1(1)</c:v>
                </c:pt>
                <c:pt idx="1">
                  <c:v>1(2)</c:v>
                </c:pt>
                <c:pt idx="2">
                  <c:v>1(3)</c:v>
                </c:pt>
                <c:pt idx="3">
                  <c:v>2(1)</c:v>
                </c:pt>
                <c:pt idx="4">
                  <c:v>2(2)</c:v>
                </c:pt>
                <c:pt idx="5">
                  <c:v>2(3)</c:v>
                </c:pt>
                <c:pt idx="6">
                  <c:v>3(1)</c:v>
                </c:pt>
                <c:pt idx="7">
                  <c:v>3(2)</c:v>
                </c:pt>
                <c:pt idx="8">
                  <c:v>3(3)</c:v>
                </c:pt>
                <c:pt idx="9">
                  <c:v>４(1)
ABC</c:v>
                </c:pt>
                <c:pt idx="10">
                  <c:v>４(2)</c:v>
                </c:pt>
                <c:pt idx="11">
                  <c:v>４(3)</c:v>
                </c:pt>
              </c:strCache>
            </c:strRef>
          </c:cat>
          <c:val>
            <c:numRef>
              <c:f>社会正答・誤答・無答の割合!$P$7:$P$18</c:f>
              <c:numCache>
                <c:formatCode>0.0</c:formatCode>
                <c:ptCount val="12"/>
                <c:pt idx="0">
                  <c:v>2.8571428571428572</c:v>
                </c:pt>
                <c:pt idx="1">
                  <c:v>5.7142857142857144</c:v>
                </c:pt>
                <c:pt idx="2">
                  <c:v>2.8571428571428572</c:v>
                </c:pt>
                <c:pt idx="3">
                  <c:v>5.7142857142857144</c:v>
                </c:pt>
                <c:pt idx="4">
                  <c:v>0</c:v>
                </c:pt>
                <c:pt idx="5">
                  <c:v>5.7142857142857144</c:v>
                </c:pt>
                <c:pt idx="6">
                  <c:v>2.8571428571428572</c:v>
                </c:pt>
                <c:pt idx="7">
                  <c:v>8.5714285714285712</c:v>
                </c:pt>
                <c:pt idx="8">
                  <c:v>2.8571428571428572</c:v>
                </c:pt>
                <c:pt idx="9">
                  <c:v>5.7142857142857144</c:v>
                </c:pt>
                <c:pt idx="10">
                  <c:v>2.8571428571428572</c:v>
                </c:pt>
                <c:pt idx="11">
                  <c:v>2.8571428571428572</c:v>
                </c:pt>
              </c:numCache>
            </c:numRef>
          </c:val>
        </c:ser>
        <c:dLbls>
          <c:showLegendKey val="0"/>
          <c:showVal val="0"/>
          <c:showCatName val="0"/>
          <c:showSerName val="0"/>
          <c:showPercent val="0"/>
          <c:showBubbleSize val="0"/>
        </c:dLbls>
        <c:gapWidth val="150"/>
        <c:overlap val="100"/>
        <c:axId val="265700864"/>
        <c:axId val="265702400"/>
      </c:barChart>
      <c:catAx>
        <c:axId val="265700864"/>
        <c:scaling>
          <c:orientation val="maxMin"/>
        </c:scaling>
        <c:delete val="0"/>
        <c:axPos val="l"/>
        <c:numFmt formatCode="General" sourceLinked="0"/>
        <c:majorTickMark val="out"/>
        <c:minorTickMark val="none"/>
        <c:tickLblPos val="nextTo"/>
        <c:crossAx val="265702400"/>
        <c:crosses val="autoZero"/>
        <c:auto val="1"/>
        <c:lblAlgn val="ctr"/>
        <c:lblOffset val="100"/>
        <c:noMultiLvlLbl val="0"/>
      </c:catAx>
      <c:valAx>
        <c:axId val="265702400"/>
        <c:scaling>
          <c:orientation val="minMax"/>
        </c:scaling>
        <c:delete val="0"/>
        <c:axPos val="t"/>
        <c:majorGridlines/>
        <c:numFmt formatCode="0%" sourceLinked="1"/>
        <c:majorTickMark val="out"/>
        <c:minorTickMark val="none"/>
        <c:tickLblPos val="nextTo"/>
        <c:crossAx val="265700864"/>
        <c:crosses val="autoZero"/>
        <c:crossBetween val="between"/>
      </c:valAx>
    </c:plotArea>
    <c:legend>
      <c:legendPos val="t"/>
      <c:layout/>
      <c:overlay val="0"/>
    </c:legend>
    <c:plotVisOnly val="1"/>
    <c:dispBlanksAs val="gap"/>
    <c:showDLblsOverMax val="0"/>
  </c:chart>
  <c:spPr>
    <a:ln>
      <a:solidFill>
        <a:schemeClr val="bg2">
          <a:lumMod val="75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参加校全体との差</a:t>
            </a:r>
          </a:p>
        </c:rich>
      </c:tx>
      <c:layout/>
      <c:overlay val="0"/>
      <c:spPr>
        <a:ln>
          <a:solidFill>
            <a:schemeClr val="bg1">
              <a:lumMod val="75000"/>
            </a:schemeClr>
          </a:solidFill>
        </a:ln>
      </c:spPr>
    </c:title>
    <c:autoTitleDeleted val="0"/>
    <c:plotArea>
      <c:layout>
        <c:manualLayout>
          <c:layoutTarget val="inner"/>
          <c:xMode val="edge"/>
          <c:yMode val="edge"/>
          <c:x val="0.22530499942843402"/>
          <c:y val="7.2722601464867948E-2"/>
          <c:w val="0.66957889384246061"/>
          <c:h val="0.91483090307485559"/>
        </c:manualLayout>
      </c:layout>
      <c:barChart>
        <c:barDir val="bar"/>
        <c:grouping val="clustered"/>
        <c:varyColors val="0"/>
        <c:ser>
          <c:idx val="6"/>
          <c:order val="0"/>
          <c:tx>
            <c:strRef>
              <c:f>社会正答・誤答・無答の割合!$R$5:$R$6</c:f>
              <c:strCache>
                <c:ptCount val="1"/>
                <c:pt idx="0">
                  <c:v>参加校全体との差</c:v>
                </c:pt>
              </c:strCache>
            </c:strRef>
          </c:tx>
          <c:spPr>
            <a:solidFill>
              <a:schemeClr val="bg1">
                <a:lumMod val="7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社会正答・誤答・無答の割合!$K$7:$K$18</c:f>
              <c:strCache>
                <c:ptCount val="12"/>
                <c:pt idx="0">
                  <c:v>1(1)</c:v>
                </c:pt>
                <c:pt idx="1">
                  <c:v>1(2)</c:v>
                </c:pt>
                <c:pt idx="2">
                  <c:v>1(3)</c:v>
                </c:pt>
                <c:pt idx="3">
                  <c:v>2(1)</c:v>
                </c:pt>
                <c:pt idx="4">
                  <c:v>2(2)</c:v>
                </c:pt>
                <c:pt idx="5">
                  <c:v>2(3)</c:v>
                </c:pt>
                <c:pt idx="6">
                  <c:v>3(1)</c:v>
                </c:pt>
                <c:pt idx="7">
                  <c:v>3(2)</c:v>
                </c:pt>
                <c:pt idx="8">
                  <c:v>3(3)</c:v>
                </c:pt>
                <c:pt idx="9">
                  <c:v>４(1)
ABC</c:v>
                </c:pt>
                <c:pt idx="10">
                  <c:v>４(2)</c:v>
                </c:pt>
                <c:pt idx="11">
                  <c:v>４(3)</c:v>
                </c:pt>
              </c:strCache>
            </c:strRef>
          </c:cat>
          <c:val>
            <c:numRef>
              <c:f>社会正答・誤答・無答の割合!$R$7:$R$18</c:f>
              <c:numCache>
                <c:formatCode>0.0_ </c:formatCode>
                <c:ptCount val="12"/>
                <c:pt idx="0">
                  <c:v>1.978021978021971</c:v>
                </c:pt>
                <c:pt idx="1">
                  <c:v>9.6703296703296644</c:v>
                </c:pt>
                <c:pt idx="2">
                  <c:v>17.362637362637344</c:v>
                </c:pt>
                <c:pt idx="3">
                  <c:v>22.197802197802204</c:v>
                </c:pt>
                <c:pt idx="4">
                  <c:v>32.747252747252737</c:v>
                </c:pt>
                <c:pt idx="5">
                  <c:v>37.582417582417584</c:v>
                </c:pt>
                <c:pt idx="6">
                  <c:v>48.131868131868124</c:v>
                </c:pt>
                <c:pt idx="7">
                  <c:v>52.967032967032964</c:v>
                </c:pt>
                <c:pt idx="8">
                  <c:v>63.516483516483504</c:v>
                </c:pt>
                <c:pt idx="9">
                  <c:v>68.35164835164835</c:v>
                </c:pt>
                <c:pt idx="10">
                  <c:v>73.186813186813183</c:v>
                </c:pt>
                <c:pt idx="11">
                  <c:v>78.021978021978015</c:v>
                </c:pt>
              </c:numCache>
            </c:numRef>
          </c:val>
        </c:ser>
        <c:dLbls>
          <c:showLegendKey val="0"/>
          <c:showVal val="0"/>
          <c:showCatName val="0"/>
          <c:showSerName val="0"/>
          <c:showPercent val="0"/>
          <c:showBubbleSize val="0"/>
        </c:dLbls>
        <c:gapWidth val="150"/>
        <c:axId val="265098752"/>
        <c:axId val="265100288"/>
      </c:barChart>
      <c:catAx>
        <c:axId val="265098752"/>
        <c:scaling>
          <c:orientation val="maxMin"/>
        </c:scaling>
        <c:delete val="0"/>
        <c:axPos val="l"/>
        <c:numFmt formatCode="General" sourceLinked="0"/>
        <c:majorTickMark val="out"/>
        <c:minorTickMark val="none"/>
        <c:tickLblPos val="low"/>
        <c:crossAx val="265100288"/>
        <c:crosses val="autoZero"/>
        <c:auto val="1"/>
        <c:lblAlgn val="ctr"/>
        <c:lblOffset val="100"/>
        <c:noMultiLvlLbl val="0"/>
      </c:catAx>
      <c:valAx>
        <c:axId val="265100288"/>
        <c:scaling>
          <c:orientation val="minMax"/>
        </c:scaling>
        <c:delete val="0"/>
        <c:axPos val="t"/>
        <c:majorGridlines/>
        <c:numFmt formatCode="0.0_ " sourceLinked="1"/>
        <c:majorTickMark val="out"/>
        <c:minorTickMark val="none"/>
        <c:tickLblPos val="low"/>
        <c:crossAx val="265098752"/>
        <c:crosses val="autoZero"/>
        <c:crossBetween val="between"/>
      </c:valAx>
    </c:plotArea>
    <c:plotVisOnly val="1"/>
    <c:dispBlanksAs val="gap"/>
    <c:showDLblsOverMax val="0"/>
  </c:chart>
  <c:spPr>
    <a:ln>
      <a:solidFill>
        <a:schemeClr val="bg2">
          <a:lumMod val="75000"/>
        </a:schemeClr>
      </a:solidFill>
    </a:ln>
  </c:spPr>
  <c:printSettings>
    <c:headerFooter/>
    <c:pageMargins b="0.75" l="0.7" r="0.7" t="0.75" header="0.3" footer="0.3"/>
    <c:pageSetup/>
  </c:printSettings>
</c:chartSpace>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597429</xdr:colOff>
      <xdr:row>1</xdr:row>
      <xdr:rowOff>68793</xdr:rowOff>
    </xdr:from>
    <xdr:to>
      <xdr:col>4</xdr:col>
      <xdr:colOff>124354</xdr:colOff>
      <xdr:row>1</xdr:row>
      <xdr:rowOff>291043</xdr:rowOff>
    </xdr:to>
    <xdr:sp macro="" textlink="">
      <xdr:nvSpPr>
        <xdr:cNvPr id="17" name="正方形/長方形 16">
          <a:extLst>
            <a:ext uri="{FF2B5EF4-FFF2-40B4-BE49-F238E27FC236}">
              <a16:creationId xmlns="" xmlns:a16="http://schemas.microsoft.com/office/drawing/2014/main" id="{00000000-0008-0000-0000-000008000000}"/>
            </a:ext>
          </a:extLst>
        </xdr:cNvPr>
        <xdr:cNvSpPr/>
      </xdr:nvSpPr>
      <xdr:spPr>
        <a:xfrm>
          <a:off x="2102379" y="345018"/>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587904</xdr:colOff>
      <xdr:row>1</xdr:row>
      <xdr:rowOff>68793</xdr:rowOff>
    </xdr:from>
    <xdr:to>
      <xdr:col>6</xdr:col>
      <xdr:colOff>114829</xdr:colOff>
      <xdr:row>1</xdr:row>
      <xdr:rowOff>291043</xdr:rowOff>
    </xdr:to>
    <xdr:sp macro="" textlink="">
      <xdr:nvSpPr>
        <xdr:cNvPr id="18" name="正方形/長方形 17">
          <a:extLst>
            <a:ext uri="{FF2B5EF4-FFF2-40B4-BE49-F238E27FC236}">
              <a16:creationId xmlns="" xmlns:a16="http://schemas.microsoft.com/office/drawing/2014/main" id="{00000000-0008-0000-0000-000008000000}"/>
            </a:ext>
          </a:extLst>
        </xdr:cNvPr>
        <xdr:cNvSpPr/>
      </xdr:nvSpPr>
      <xdr:spPr>
        <a:xfrm>
          <a:off x="3483504" y="345018"/>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587904</xdr:colOff>
      <xdr:row>1</xdr:row>
      <xdr:rowOff>68793</xdr:rowOff>
    </xdr:from>
    <xdr:to>
      <xdr:col>8</xdr:col>
      <xdr:colOff>114829</xdr:colOff>
      <xdr:row>1</xdr:row>
      <xdr:rowOff>291043</xdr:rowOff>
    </xdr:to>
    <xdr:sp macro="" textlink="">
      <xdr:nvSpPr>
        <xdr:cNvPr id="19" name="正方形/長方形 18">
          <a:extLst>
            <a:ext uri="{FF2B5EF4-FFF2-40B4-BE49-F238E27FC236}">
              <a16:creationId xmlns="" xmlns:a16="http://schemas.microsoft.com/office/drawing/2014/main" id="{00000000-0008-0000-0000-000008000000}"/>
            </a:ext>
          </a:extLst>
        </xdr:cNvPr>
        <xdr:cNvSpPr/>
      </xdr:nvSpPr>
      <xdr:spPr>
        <a:xfrm>
          <a:off x="4874154" y="345018"/>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587904</xdr:colOff>
      <xdr:row>1</xdr:row>
      <xdr:rowOff>68793</xdr:rowOff>
    </xdr:from>
    <xdr:to>
      <xdr:col>10</xdr:col>
      <xdr:colOff>114829</xdr:colOff>
      <xdr:row>1</xdr:row>
      <xdr:rowOff>291043</xdr:rowOff>
    </xdr:to>
    <xdr:sp macro="" textlink="">
      <xdr:nvSpPr>
        <xdr:cNvPr id="20" name="正方形/長方形 19">
          <a:extLst>
            <a:ext uri="{FF2B5EF4-FFF2-40B4-BE49-F238E27FC236}">
              <a16:creationId xmlns="" xmlns:a16="http://schemas.microsoft.com/office/drawing/2014/main" id="{00000000-0008-0000-0000-000008000000}"/>
            </a:ext>
          </a:extLst>
        </xdr:cNvPr>
        <xdr:cNvSpPr/>
      </xdr:nvSpPr>
      <xdr:spPr>
        <a:xfrm>
          <a:off x="6264804" y="345018"/>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597429</xdr:colOff>
      <xdr:row>1</xdr:row>
      <xdr:rowOff>68793</xdr:rowOff>
    </xdr:from>
    <xdr:to>
      <xdr:col>13</xdr:col>
      <xdr:colOff>124354</xdr:colOff>
      <xdr:row>1</xdr:row>
      <xdr:rowOff>291043</xdr:rowOff>
    </xdr:to>
    <xdr:sp macro="" textlink="">
      <xdr:nvSpPr>
        <xdr:cNvPr id="21" name="正方形/長方形 20">
          <a:extLst>
            <a:ext uri="{FF2B5EF4-FFF2-40B4-BE49-F238E27FC236}">
              <a16:creationId xmlns="" xmlns:a16="http://schemas.microsoft.com/office/drawing/2014/main" id="{00000000-0008-0000-0000-000008000000}"/>
            </a:ext>
          </a:extLst>
        </xdr:cNvPr>
        <xdr:cNvSpPr/>
      </xdr:nvSpPr>
      <xdr:spPr>
        <a:xfrm>
          <a:off x="8360304" y="345018"/>
          <a:ext cx="222250"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589616</xdr:colOff>
      <xdr:row>1</xdr:row>
      <xdr:rowOff>100359</xdr:rowOff>
    </xdr:from>
    <xdr:to>
      <xdr:col>5</xdr:col>
      <xdr:colOff>126066</xdr:colOff>
      <xdr:row>1</xdr:row>
      <xdr:rowOff>322609</xdr:rowOff>
    </xdr:to>
    <xdr:sp macro="" textlink="">
      <xdr:nvSpPr>
        <xdr:cNvPr id="12" name="正方形/長方形 11"/>
        <xdr:cNvSpPr/>
      </xdr:nvSpPr>
      <xdr:spPr>
        <a:xfrm>
          <a:off x="2751791" y="348009"/>
          <a:ext cx="231775"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8</xdr:col>
      <xdr:colOff>244852</xdr:colOff>
      <xdr:row>1</xdr:row>
      <xdr:rowOff>99646</xdr:rowOff>
    </xdr:from>
    <xdr:to>
      <xdr:col>8</xdr:col>
      <xdr:colOff>476627</xdr:colOff>
      <xdr:row>1</xdr:row>
      <xdr:rowOff>321896</xdr:rowOff>
    </xdr:to>
    <xdr:sp macro="" textlink="">
      <xdr:nvSpPr>
        <xdr:cNvPr id="13" name="正方形/長方形 12"/>
        <xdr:cNvSpPr/>
      </xdr:nvSpPr>
      <xdr:spPr>
        <a:xfrm>
          <a:off x="5188327" y="347296"/>
          <a:ext cx="231775"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12</xdr:col>
      <xdr:colOff>225802</xdr:colOff>
      <xdr:row>1</xdr:row>
      <xdr:rowOff>99646</xdr:rowOff>
    </xdr:from>
    <xdr:to>
      <xdr:col>12</xdr:col>
      <xdr:colOff>457577</xdr:colOff>
      <xdr:row>1</xdr:row>
      <xdr:rowOff>321896</xdr:rowOff>
    </xdr:to>
    <xdr:sp macro="" textlink="">
      <xdr:nvSpPr>
        <xdr:cNvPr id="14" name="正方形/長方形 13"/>
        <xdr:cNvSpPr/>
      </xdr:nvSpPr>
      <xdr:spPr>
        <a:xfrm>
          <a:off x="7998202" y="347296"/>
          <a:ext cx="231775"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7</xdr:row>
      <xdr:rowOff>147637</xdr:rowOff>
    </xdr:from>
    <xdr:to>
      <xdr:col>5</xdr:col>
      <xdr:colOff>742950</xdr:colOff>
      <xdr:row>24</xdr:row>
      <xdr:rowOff>299357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233362</xdr:colOff>
      <xdr:row>8</xdr:row>
      <xdr:rowOff>26194</xdr:rowOff>
    </xdr:from>
    <xdr:to>
      <xdr:col>0</xdr:col>
      <xdr:colOff>652462</xdr:colOff>
      <xdr:row>9</xdr:row>
      <xdr:rowOff>78581</xdr:rowOff>
    </xdr:to>
    <xdr:sp macro="" textlink="">
      <xdr:nvSpPr>
        <xdr:cNvPr id="3" name="テキスト ボックス 2"/>
        <xdr:cNvSpPr txBox="1"/>
      </xdr:nvSpPr>
      <xdr:spPr>
        <a:xfrm>
          <a:off x="233362" y="1397794"/>
          <a:ext cx="419100"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146958</xdr:colOff>
      <xdr:row>5</xdr:row>
      <xdr:rowOff>144624</xdr:rowOff>
    </xdr:from>
    <xdr:to>
      <xdr:col>6</xdr:col>
      <xdr:colOff>730250</xdr:colOff>
      <xdr:row>17</xdr:row>
      <xdr:rowOff>603249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619125</xdr:colOff>
      <xdr:row>5</xdr:row>
      <xdr:rowOff>63642</xdr:rowOff>
    </xdr:from>
    <xdr:to>
      <xdr:col>9</xdr:col>
      <xdr:colOff>522177</xdr:colOff>
      <xdr:row>17</xdr:row>
      <xdr:rowOff>507999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7</xdr:row>
      <xdr:rowOff>147637</xdr:rowOff>
    </xdr:from>
    <xdr:to>
      <xdr:col>5</xdr:col>
      <xdr:colOff>742950</xdr:colOff>
      <xdr:row>24</xdr:row>
      <xdr:rowOff>261937</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233362</xdr:colOff>
      <xdr:row>8</xdr:row>
      <xdr:rowOff>26194</xdr:rowOff>
    </xdr:from>
    <xdr:to>
      <xdr:col>0</xdr:col>
      <xdr:colOff>652462</xdr:colOff>
      <xdr:row>9</xdr:row>
      <xdr:rowOff>78581</xdr:rowOff>
    </xdr:to>
    <xdr:sp macro="" textlink="">
      <xdr:nvSpPr>
        <xdr:cNvPr id="4" name="テキスト ボックス 3"/>
        <xdr:cNvSpPr txBox="1"/>
      </xdr:nvSpPr>
      <xdr:spPr>
        <a:xfrm>
          <a:off x="233362" y="2264569"/>
          <a:ext cx="4191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122768</xdr:colOff>
      <xdr:row>3</xdr:row>
      <xdr:rowOff>222249</xdr:rowOff>
    </xdr:from>
    <xdr:to>
      <xdr:col>6</xdr:col>
      <xdr:colOff>113242</xdr:colOff>
      <xdr:row>18</xdr:row>
      <xdr:rowOff>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222249</xdr:colOff>
      <xdr:row>3</xdr:row>
      <xdr:rowOff>163286</xdr:rowOff>
    </xdr:from>
    <xdr:to>
      <xdr:col>9</xdr:col>
      <xdr:colOff>244929</xdr:colOff>
      <xdr:row>18</xdr:row>
      <xdr:rowOff>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229740</xdr:colOff>
      <xdr:row>1</xdr:row>
      <xdr:rowOff>60324</xdr:rowOff>
    </xdr:from>
    <xdr:to>
      <xdr:col>4</xdr:col>
      <xdr:colOff>478448</xdr:colOff>
      <xdr:row>1</xdr:row>
      <xdr:rowOff>306915</xdr:rowOff>
    </xdr:to>
    <xdr:sp macro="" textlink="">
      <xdr:nvSpPr>
        <xdr:cNvPr id="14" name="正方形/長方形 13"/>
        <xdr:cNvSpPr/>
      </xdr:nvSpPr>
      <xdr:spPr>
        <a:xfrm>
          <a:off x="2391915" y="307974"/>
          <a:ext cx="248708" cy="24659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12</xdr:col>
      <xdr:colOff>226252</xdr:colOff>
      <xdr:row>1</xdr:row>
      <xdr:rowOff>67734</xdr:rowOff>
    </xdr:from>
    <xdr:to>
      <xdr:col>12</xdr:col>
      <xdr:colOff>474960</xdr:colOff>
      <xdr:row>1</xdr:row>
      <xdr:rowOff>314325</xdr:rowOff>
    </xdr:to>
    <xdr:sp macro="" textlink="">
      <xdr:nvSpPr>
        <xdr:cNvPr id="15" name="正方形/長方形 14"/>
        <xdr:cNvSpPr/>
      </xdr:nvSpPr>
      <xdr:spPr>
        <a:xfrm>
          <a:off x="7951027" y="315384"/>
          <a:ext cx="248708" cy="24659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10</xdr:col>
      <xdr:colOff>227379</xdr:colOff>
      <xdr:row>1</xdr:row>
      <xdr:rowOff>65617</xdr:rowOff>
    </xdr:from>
    <xdr:to>
      <xdr:col>10</xdr:col>
      <xdr:colOff>476087</xdr:colOff>
      <xdr:row>1</xdr:row>
      <xdr:rowOff>312208</xdr:rowOff>
    </xdr:to>
    <xdr:sp macro="" textlink="">
      <xdr:nvSpPr>
        <xdr:cNvPr id="16" name="正方形/長方形 15"/>
        <xdr:cNvSpPr/>
      </xdr:nvSpPr>
      <xdr:spPr>
        <a:xfrm>
          <a:off x="6561504" y="313267"/>
          <a:ext cx="248708" cy="24659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7</xdr:col>
      <xdr:colOff>570523</xdr:colOff>
      <xdr:row>1</xdr:row>
      <xdr:rowOff>66594</xdr:rowOff>
    </xdr:from>
    <xdr:to>
      <xdr:col>8</xdr:col>
      <xdr:colOff>131315</xdr:colOff>
      <xdr:row>1</xdr:row>
      <xdr:rowOff>313185</xdr:rowOff>
    </xdr:to>
    <xdr:sp macro="" textlink="">
      <xdr:nvSpPr>
        <xdr:cNvPr id="17" name="正方形/長方形 16"/>
        <xdr:cNvSpPr/>
      </xdr:nvSpPr>
      <xdr:spPr>
        <a:xfrm>
          <a:off x="4818673" y="314244"/>
          <a:ext cx="256117" cy="24659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13</xdr:col>
      <xdr:colOff>585108</xdr:colOff>
      <xdr:row>1</xdr:row>
      <xdr:rowOff>74083</xdr:rowOff>
    </xdr:from>
    <xdr:to>
      <xdr:col>14</xdr:col>
      <xdr:colOff>119442</xdr:colOff>
      <xdr:row>1</xdr:row>
      <xdr:rowOff>296333</xdr:rowOff>
    </xdr:to>
    <xdr:sp macro="" textlink="">
      <xdr:nvSpPr>
        <xdr:cNvPr id="18" name="正方形/長方形 17"/>
        <xdr:cNvSpPr/>
      </xdr:nvSpPr>
      <xdr:spPr>
        <a:xfrm>
          <a:off x="9005208" y="321733"/>
          <a:ext cx="229659"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11</xdr:col>
      <xdr:colOff>231844</xdr:colOff>
      <xdr:row>1</xdr:row>
      <xdr:rowOff>68040</xdr:rowOff>
    </xdr:from>
    <xdr:to>
      <xdr:col>11</xdr:col>
      <xdr:colOff>480552</xdr:colOff>
      <xdr:row>1</xdr:row>
      <xdr:rowOff>314631</xdr:rowOff>
    </xdr:to>
    <xdr:sp macro="" textlink="">
      <xdr:nvSpPr>
        <xdr:cNvPr id="19" name="正方形/長方形 18"/>
        <xdr:cNvSpPr/>
      </xdr:nvSpPr>
      <xdr:spPr>
        <a:xfrm>
          <a:off x="7261294" y="315690"/>
          <a:ext cx="248708" cy="24659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7</xdr:row>
      <xdr:rowOff>147637</xdr:rowOff>
    </xdr:from>
    <xdr:to>
      <xdr:col>5</xdr:col>
      <xdr:colOff>742950</xdr:colOff>
      <xdr:row>25</xdr:row>
      <xdr:rowOff>61912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233362</xdr:colOff>
      <xdr:row>8</xdr:row>
      <xdr:rowOff>26194</xdr:rowOff>
    </xdr:from>
    <xdr:to>
      <xdr:col>0</xdr:col>
      <xdr:colOff>652462</xdr:colOff>
      <xdr:row>9</xdr:row>
      <xdr:rowOff>78581</xdr:rowOff>
    </xdr:to>
    <xdr:sp macro="" textlink="">
      <xdr:nvSpPr>
        <xdr:cNvPr id="3" name="テキスト ボックス 2"/>
        <xdr:cNvSpPr txBox="1"/>
      </xdr:nvSpPr>
      <xdr:spPr>
        <a:xfrm>
          <a:off x="233362" y="1397794"/>
          <a:ext cx="419100"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133351</xdr:colOff>
      <xdr:row>4</xdr:row>
      <xdr:rowOff>264582</xdr:rowOff>
    </xdr:from>
    <xdr:to>
      <xdr:col>6</xdr:col>
      <xdr:colOff>489857</xdr:colOff>
      <xdr:row>18</xdr:row>
      <xdr:rowOff>108857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707571</xdr:colOff>
      <xdr:row>4</xdr:row>
      <xdr:rowOff>264580</xdr:rowOff>
    </xdr:from>
    <xdr:to>
      <xdr:col>9</xdr:col>
      <xdr:colOff>596899</xdr:colOff>
      <xdr:row>18</xdr:row>
      <xdr:rowOff>149678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227989</xdr:colOff>
      <xdr:row>1</xdr:row>
      <xdr:rowOff>79375</xdr:rowOff>
    </xdr:from>
    <xdr:to>
      <xdr:col>4</xdr:col>
      <xdr:colOff>489397</xdr:colOff>
      <xdr:row>1</xdr:row>
      <xdr:rowOff>325966</xdr:rowOff>
    </xdr:to>
    <xdr:sp macro="" textlink="">
      <xdr:nvSpPr>
        <xdr:cNvPr id="10" name="正方形/長方形 9"/>
        <xdr:cNvSpPr/>
      </xdr:nvSpPr>
      <xdr:spPr>
        <a:xfrm>
          <a:off x="2390164" y="327025"/>
          <a:ext cx="261408" cy="24659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227989</xdr:colOff>
      <xdr:row>1</xdr:row>
      <xdr:rowOff>79375</xdr:rowOff>
    </xdr:from>
    <xdr:to>
      <xdr:col>7</xdr:col>
      <xdr:colOff>489397</xdr:colOff>
      <xdr:row>1</xdr:row>
      <xdr:rowOff>325966</xdr:rowOff>
    </xdr:to>
    <xdr:sp macro="" textlink="">
      <xdr:nvSpPr>
        <xdr:cNvPr id="11" name="正方形/長方形 10"/>
        <xdr:cNvSpPr/>
      </xdr:nvSpPr>
      <xdr:spPr>
        <a:xfrm>
          <a:off x="4476139" y="327025"/>
          <a:ext cx="261408" cy="24659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243477</xdr:colOff>
      <xdr:row>1</xdr:row>
      <xdr:rowOff>88608</xdr:rowOff>
    </xdr:from>
    <xdr:to>
      <xdr:col>10</xdr:col>
      <xdr:colOff>476802</xdr:colOff>
      <xdr:row>1</xdr:row>
      <xdr:rowOff>310858</xdr:rowOff>
    </xdr:to>
    <xdr:sp macro="" textlink="">
      <xdr:nvSpPr>
        <xdr:cNvPr id="12" name="正方形/長方形 11"/>
        <xdr:cNvSpPr/>
      </xdr:nvSpPr>
      <xdr:spPr>
        <a:xfrm>
          <a:off x="6577602" y="336258"/>
          <a:ext cx="233325"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13</xdr:col>
      <xdr:colOff>253002</xdr:colOff>
      <xdr:row>1</xdr:row>
      <xdr:rowOff>88608</xdr:rowOff>
    </xdr:from>
    <xdr:to>
      <xdr:col>13</xdr:col>
      <xdr:colOff>486327</xdr:colOff>
      <xdr:row>1</xdr:row>
      <xdr:rowOff>310858</xdr:rowOff>
    </xdr:to>
    <xdr:sp macro="" textlink="">
      <xdr:nvSpPr>
        <xdr:cNvPr id="13" name="正方形/長方形 12"/>
        <xdr:cNvSpPr/>
      </xdr:nvSpPr>
      <xdr:spPr>
        <a:xfrm>
          <a:off x="8673102" y="336258"/>
          <a:ext cx="233325" cy="22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7</xdr:row>
      <xdr:rowOff>147637</xdr:rowOff>
    </xdr:from>
    <xdr:to>
      <xdr:col>5</xdr:col>
      <xdr:colOff>920750</xdr:colOff>
      <xdr:row>24</xdr:row>
      <xdr:rowOff>190500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233362</xdr:colOff>
      <xdr:row>8</xdr:row>
      <xdr:rowOff>26194</xdr:rowOff>
    </xdr:from>
    <xdr:to>
      <xdr:col>0</xdr:col>
      <xdr:colOff>652462</xdr:colOff>
      <xdr:row>9</xdr:row>
      <xdr:rowOff>78581</xdr:rowOff>
    </xdr:to>
    <xdr:sp macro="" textlink="">
      <xdr:nvSpPr>
        <xdr:cNvPr id="3" name="テキスト ボックス 2"/>
        <xdr:cNvSpPr txBox="1"/>
      </xdr:nvSpPr>
      <xdr:spPr>
        <a:xfrm>
          <a:off x="233362" y="1397794"/>
          <a:ext cx="419100"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133350</xdr:colOff>
      <xdr:row>4</xdr:row>
      <xdr:rowOff>264580</xdr:rowOff>
    </xdr:from>
    <xdr:to>
      <xdr:col>6</xdr:col>
      <xdr:colOff>444499</xdr:colOff>
      <xdr:row>18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555625</xdr:colOff>
      <xdr:row>4</xdr:row>
      <xdr:rowOff>284020</xdr:rowOff>
    </xdr:from>
    <xdr:to>
      <xdr:col>9</xdr:col>
      <xdr:colOff>645498</xdr:colOff>
      <xdr:row>18</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nall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６学年集計結果"/>
    </sheetNames>
    <sheetDataSet>
      <sheetData sheetId="0">
        <row r="3">
          <cell r="C3">
            <v>260</v>
          </cell>
          <cell r="D3">
            <v>6</v>
          </cell>
          <cell r="E3">
            <v>49.999999999999979</v>
          </cell>
          <cell r="F3">
            <v>6</v>
          </cell>
          <cell r="G3">
            <v>31.180478223116168</v>
          </cell>
        </row>
        <row r="4">
          <cell r="J4">
            <v>7.6923076923076925</v>
          </cell>
          <cell r="M4">
            <v>92.307692307692307</v>
          </cell>
          <cell r="N4">
            <v>0</v>
          </cell>
          <cell r="O4">
            <v>7.6923076923076925</v>
          </cell>
        </row>
        <row r="5">
          <cell r="J5">
            <v>7.6923076923076925</v>
          </cell>
          <cell r="M5">
            <v>84.615384615384613</v>
          </cell>
          <cell r="N5">
            <v>15.384615384615385</v>
          </cell>
          <cell r="O5">
            <v>0</v>
          </cell>
        </row>
        <row r="6">
          <cell r="J6">
            <v>7.6923076923076925</v>
          </cell>
          <cell r="M6">
            <v>76.923076923076934</v>
          </cell>
          <cell r="N6">
            <v>0</v>
          </cell>
          <cell r="O6">
            <v>23.076923076923077</v>
          </cell>
        </row>
        <row r="7">
          <cell r="J7">
            <v>7.6923076923076925</v>
          </cell>
          <cell r="M7">
            <v>69.230769230769226</v>
          </cell>
          <cell r="N7">
            <v>30.76923076923077</v>
          </cell>
          <cell r="O7">
            <v>0</v>
          </cell>
        </row>
        <row r="8">
          <cell r="J8">
            <v>7.6923076923076925</v>
          </cell>
          <cell r="M8">
            <v>61.53846153846154</v>
          </cell>
          <cell r="N8">
            <v>0</v>
          </cell>
          <cell r="O8">
            <v>38.461538461538467</v>
          </cell>
        </row>
        <row r="9">
          <cell r="J9">
            <v>7.6923076923076925</v>
          </cell>
          <cell r="M9">
            <v>53.846153846153847</v>
          </cell>
          <cell r="N9">
            <v>46.153846153846153</v>
          </cell>
          <cell r="O9">
            <v>0</v>
          </cell>
        </row>
        <row r="10">
          <cell r="J10">
            <v>7.6923076923076925</v>
          </cell>
          <cell r="M10">
            <v>46.153846153846153</v>
          </cell>
          <cell r="N10">
            <v>0</v>
          </cell>
          <cell r="O10">
            <v>53.846153846153847</v>
          </cell>
        </row>
        <row r="11">
          <cell r="J11">
            <v>7.6923076923076925</v>
          </cell>
          <cell r="M11">
            <v>38.461538461538467</v>
          </cell>
          <cell r="N11">
            <v>61.53846153846154</v>
          </cell>
          <cell r="O11">
            <v>0</v>
          </cell>
        </row>
        <row r="12">
          <cell r="J12">
            <v>7.6923076923076925</v>
          </cell>
          <cell r="M12">
            <v>30.76923076923077</v>
          </cell>
          <cell r="N12">
            <v>0</v>
          </cell>
          <cell r="O12">
            <v>69.230769230769226</v>
          </cell>
        </row>
        <row r="13">
          <cell r="J13">
            <v>7.6923076923076925</v>
          </cell>
          <cell r="M13">
            <v>23.076923076923077</v>
          </cell>
          <cell r="N13">
            <v>76.923076923076934</v>
          </cell>
          <cell r="O13">
            <v>0</v>
          </cell>
        </row>
        <row r="14">
          <cell r="J14">
            <v>7.6923076923076925</v>
          </cell>
          <cell r="M14">
            <v>15.384615384615385</v>
          </cell>
          <cell r="N14">
            <v>0</v>
          </cell>
          <cell r="O14">
            <v>84.615384615384613</v>
          </cell>
        </row>
        <row r="15">
          <cell r="J15">
            <v>7.6923076923076925</v>
          </cell>
          <cell r="M15">
            <v>7.6923076923076925</v>
          </cell>
          <cell r="N15">
            <v>92.307692307692307</v>
          </cell>
          <cell r="O15">
            <v>0</v>
          </cell>
        </row>
        <row r="16">
          <cell r="J16">
            <v>7.6923076923076925</v>
          </cell>
        </row>
        <row r="22">
          <cell r="C22">
            <v>260</v>
          </cell>
          <cell r="D22">
            <v>6</v>
          </cell>
          <cell r="E22">
            <v>49.999999999999979</v>
          </cell>
          <cell r="F22">
            <v>6</v>
          </cell>
          <cell r="G22">
            <v>31.180478223116168</v>
          </cell>
        </row>
        <row r="23">
          <cell r="J23">
            <v>7.6923076923076925</v>
          </cell>
          <cell r="M23">
            <v>92.307692307692307</v>
          </cell>
          <cell r="N23">
            <v>0</v>
          </cell>
          <cell r="O23">
            <v>7.6923076923076925</v>
          </cell>
        </row>
        <row r="24">
          <cell r="J24">
            <v>7.6923076923076925</v>
          </cell>
          <cell r="M24">
            <v>84.615384615384613</v>
          </cell>
          <cell r="N24">
            <v>15.384615384615385</v>
          </cell>
          <cell r="O24">
            <v>0</v>
          </cell>
        </row>
        <row r="25">
          <cell r="J25">
            <v>7.6923076923076925</v>
          </cell>
          <cell r="M25">
            <v>76.923076923076934</v>
          </cell>
          <cell r="N25">
            <v>0</v>
          </cell>
          <cell r="O25">
            <v>23.076923076923077</v>
          </cell>
        </row>
        <row r="26">
          <cell r="J26">
            <v>7.6923076923076925</v>
          </cell>
          <cell r="M26">
            <v>69.230769230769226</v>
          </cell>
          <cell r="N26">
            <v>30.76923076923077</v>
          </cell>
          <cell r="O26">
            <v>0</v>
          </cell>
        </row>
        <row r="27">
          <cell r="J27">
            <v>7.6923076923076925</v>
          </cell>
          <cell r="M27">
            <v>61.53846153846154</v>
          </cell>
          <cell r="N27">
            <v>0</v>
          </cell>
          <cell r="O27">
            <v>38.461538461538467</v>
          </cell>
        </row>
        <row r="28">
          <cell r="J28">
            <v>7.6923076923076925</v>
          </cell>
          <cell r="M28">
            <v>53.846153846153847</v>
          </cell>
          <cell r="N28">
            <v>46.153846153846153</v>
          </cell>
          <cell r="O28">
            <v>0</v>
          </cell>
        </row>
        <row r="29">
          <cell r="J29">
            <v>7.6923076923076925</v>
          </cell>
          <cell r="M29">
            <v>46.153846153846153</v>
          </cell>
          <cell r="N29">
            <v>0</v>
          </cell>
          <cell r="O29">
            <v>53.846153846153847</v>
          </cell>
        </row>
        <row r="30">
          <cell r="J30">
            <v>7.6923076923076925</v>
          </cell>
          <cell r="M30">
            <v>38.461538461538467</v>
          </cell>
          <cell r="N30">
            <v>61.53846153846154</v>
          </cell>
          <cell r="O30">
            <v>0</v>
          </cell>
        </row>
        <row r="31">
          <cell r="J31">
            <v>7.6923076923076925</v>
          </cell>
          <cell r="M31">
            <v>30.76923076923077</v>
          </cell>
          <cell r="N31">
            <v>0</v>
          </cell>
          <cell r="O31">
            <v>69.230769230769226</v>
          </cell>
        </row>
        <row r="32">
          <cell r="J32">
            <v>7.6923076923076925</v>
          </cell>
          <cell r="M32">
            <v>23.076923076923077</v>
          </cell>
          <cell r="N32">
            <v>76.923076923076934</v>
          </cell>
          <cell r="O32">
            <v>0</v>
          </cell>
        </row>
        <row r="33">
          <cell r="J33">
            <v>7.6923076923076925</v>
          </cell>
          <cell r="M33">
            <v>15.384615384615385</v>
          </cell>
          <cell r="N33">
            <v>0</v>
          </cell>
          <cell r="O33">
            <v>84.615384615384613</v>
          </cell>
        </row>
        <row r="34">
          <cell r="J34">
            <v>7.6923076923076925</v>
          </cell>
          <cell r="M34">
            <v>7.6923076923076925</v>
          </cell>
          <cell r="N34">
            <v>92.307692307692307</v>
          </cell>
          <cell r="O34">
            <v>0</v>
          </cell>
        </row>
        <row r="35">
          <cell r="J35">
            <v>7.6923076923076925</v>
          </cell>
        </row>
        <row r="42">
          <cell r="C42">
            <v>260</v>
          </cell>
          <cell r="D42">
            <v>6</v>
          </cell>
          <cell r="E42">
            <v>49.999999999999979</v>
          </cell>
          <cell r="F42">
            <v>6</v>
          </cell>
          <cell r="G42">
            <v>31.180478223116168</v>
          </cell>
        </row>
        <row r="43">
          <cell r="J43">
            <v>7.6923076923076925</v>
          </cell>
          <cell r="M43">
            <v>92.307692307692307</v>
          </cell>
          <cell r="N43">
            <v>0</v>
          </cell>
          <cell r="O43">
            <v>7.6923076923076925</v>
          </cell>
        </row>
        <row r="44">
          <cell r="J44">
            <v>7.6923076923076925</v>
          </cell>
          <cell r="M44">
            <v>84.615384615384613</v>
          </cell>
          <cell r="N44">
            <v>15.384615384615385</v>
          </cell>
          <cell r="O44">
            <v>0</v>
          </cell>
        </row>
        <row r="45">
          <cell r="J45">
            <v>7.6923076923076925</v>
          </cell>
          <cell r="M45">
            <v>76.923076923076934</v>
          </cell>
          <cell r="N45">
            <v>0</v>
          </cell>
          <cell r="O45">
            <v>23.076923076923077</v>
          </cell>
        </row>
        <row r="46">
          <cell r="J46">
            <v>7.6923076923076925</v>
          </cell>
          <cell r="M46">
            <v>69.230769230769226</v>
          </cell>
          <cell r="N46">
            <v>30.76923076923077</v>
          </cell>
          <cell r="O46">
            <v>0</v>
          </cell>
        </row>
        <row r="47">
          <cell r="J47">
            <v>7.6923076923076925</v>
          </cell>
          <cell r="M47">
            <v>61.53846153846154</v>
          </cell>
          <cell r="N47">
            <v>0</v>
          </cell>
          <cell r="O47">
            <v>38.461538461538467</v>
          </cell>
        </row>
        <row r="48">
          <cell r="J48">
            <v>7.6923076923076925</v>
          </cell>
          <cell r="M48">
            <v>53.846153846153847</v>
          </cell>
          <cell r="N48">
            <v>46.153846153846153</v>
          </cell>
          <cell r="O48">
            <v>0</v>
          </cell>
        </row>
        <row r="49">
          <cell r="J49">
            <v>7.6923076923076925</v>
          </cell>
          <cell r="M49">
            <v>46.153846153846153</v>
          </cell>
          <cell r="N49">
            <v>0</v>
          </cell>
          <cell r="O49">
            <v>53.846153846153847</v>
          </cell>
        </row>
        <row r="50">
          <cell r="J50">
            <v>7.6923076923076925</v>
          </cell>
          <cell r="M50">
            <v>38.461538461538467</v>
          </cell>
          <cell r="N50">
            <v>61.53846153846154</v>
          </cell>
          <cell r="O50">
            <v>0</v>
          </cell>
        </row>
        <row r="51">
          <cell r="J51">
            <v>7.6923076923076925</v>
          </cell>
          <cell r="M51">
            <v>30.76923076923077</v>
          </cell>
          <cell r="N51">
            <v>0</v>
          </cell>
          <cell r="O51">
            <v>69.230769230769226</v>
          </cell>
        </row>
        <row r="52">
          <cell r="J52">
            <v>7.6923076923076925</v>
          </cell>
          <cell r="M52">
            <v>23.076923076923077</v>
          </cell>
          <cell r="N52">
            <v>76.923076923076934</v>
          </cell>
          <cell r="O52">
            <v>0</v>
          </cell>
        </row>
        <row r="53">
          <cell r="J53">
            <v>7.6923076923076925</v>
          </cell>
          <cell r="M53">
            <v>15.384615384615385</v>
          </cell>
          <cell r="N53">
            <v>0</v>
          </cell>
          <cell r="O53">
            <v>84.615384615384613</v>
          </cell>
        </row>
        <row r="54">
          <cell r="J54">
            <v>7.6923076923076925</v>
          </cell>
          <cell r="M54">
            <v>7.6923076923076925</v>
          </cell>
          <cell r="N54">
            <v>92.307692307692307</v>
          </cell>
          <cell r="O54">
            <v>0</v>
          </cell>
        </row>
        <row r="55">
          <cell r="J55">
            <v>7.6923076923076925</v>
          </cell>
        </row>
        <row r="62">
          <cell r="C62">
            <v>260</v>
          </cell>
          <cell r="D62">
            <v>6</v>
          </cell>
          <cell r="E62">
            <v>49.999999999999979</v>
          </cell>
          <cell r="F62">
            <v>6</v>
          </cell>
          <cell r="G62">
            <v>31.180478223116168</v>
          </cell>
        </row>
        <row r="63">
          <cell r="J63">
            <v>7.6923076923076925</v>
          </cell>
          <cell r="M63">
            <v>92.307692307692307</v>
          </cell>
          <cell r="N63">
            <v>0</v>
          </cell>
          <cell r="O63">
            <v>7.6923076923076925</v>
          </cell>
        </row>
        <row r="64">
          <cell r="J64">
            <v>7.6923076923076925</v>
          </cell>
          <cell r="M64">
            <v>84.615384615384613</v>
          </cell>
          <cell r="N64">
            <v>15.384615384615385</v>
          </cell>
          <cell r="O64">
            <v>0</v>
          </cell>
        </row>
        <row r="65">
          <cell r="J65">
            <v>7.6923076923076925</v>
          </cell>
          <cell r="M65">
            <v>76.923076923076934</v>
          </cell>
          <cell r="N65">
            <v>0</v>
          </cell>
          <cell r="O65">
            <v>23.076923076923077</v>
          </cell>
        </row>
        <row r="66">
          <cell r="J66">
            <v>7.6923076923076925</v>
          </cell>
          <cell r="M66">
            <v>69.230769230769226</v>
          </cell>
          <cell r="N66">
            <v>30.76923076923077</v>
          </cell>
          <cell r="O66">
            <v>0</v>
          </cell>
        </row>
        <row r="67">
          <cell r="J67">
            <v>7.6923076923076925</v>
          </cell>
          <cell r="M67">
            <v>61.53846153846154</v>
          </cell>
          <cell r="N67">
            <v>0</v>
          </cell>
          <cell r="O67">
            <v>38.461538461538467</v>
          </cell>
        </row>
        <row r="68">
          <cell r="J68">
            <v>7.6923076923076925</v>
          </cell>
          <cell r="M68">
            <v>53.846153846153847</v>
          </cell>
          <cell r="N68">
            <v>46.153846153846153</v>
          </cell>
          <cell r="O68">
            <v>0</v>
          </cell>
        </row>
        <row r="69">
          <cell r="J69">
            <v>7.6923076923076925</v>
          </cell>
          <cell r="M69">
            <v>46.153846153846153</v>
          </cell>
          <cell r="N69">
            <v>0</v>
          </cell>
          <cell r="O69">
            <v>53.846153846153847</v>
          </cell>
        </row>
        <row r="70">
          <cell r="J70">
            <v>7.6923076923076925</v>
          </cell>
          <cell r="M70">
            <v>38.461538461538467</v>
          </cell>
          <cell r="N70">
            <v>61.53846153846154</v>
          </cell>
          <cell r="O70">
            <v>0</v>
          </cell>
        </row>
        <row r="71">
          <cell r="J71">
            <v>7.6923076923076925</v>
          </cell>
          <cell r="M71">
            <v>30.76923076923077</v>
          </cell>
          <cell r="N71">
            <v>0</v>
          </cell>
          <cell r="O71">
            <v>69.230769230769226</v>
          </cell>
        </row>
        <row r="72">
          <cell r="J72">
            <v>7.6923076923076925</v>
          </cell>
          <cell r="M72">
            <v>23.076923076923077</v>
          </cell>
          <cell r="N72">
            <v>76.923076923076934</v>
          </cell>
          <cell r="O72">
            <v>0</v>
          </cell>
        </row>
        <row r="73">
          <cell r="J73">
            <v>7.6923076923076925</v>
          </cell>
          <cell r="M73">
            <v>15.384615384615385</v>
          </cell>
          <cell r="N73">
            <v>0</v>
          </cell>
          <cell r="O73">
            <v>84.615384615384613</v>
          </cell>
        </row>
        <row r="74">
          <cell r="J74">
            <v>7.6923076923076925</v>
          </cell>
          <cell r="M74">
            <v>7.6923076923076925</v>
          </cell>
          <cell r="N74">
            <v>92.307692307692307</v>
          </cell>
          <cell r="O74">
            <v>0</v>
          </cell>
        </row>
        <row r="75">
          <cell r="J75">
            <v>7.6923076923076925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3"/>
  <sheetViews>
    <sheetView tabSelected="1" zoomScale="80" zoomScaleNormal="80" workbookViewId="0">
      <pane xSplit="3" ySplit="4" topLeftCell="D5" activePane="bottomRight" state="frozen"/>
      <selection pane="topRight" activeCell="D1" sqref="D1"/>
      <selection pane="bottomLeft" activeCell="A5" sqref="A5"/>
      <selection pane="bottomRight" sqref="A1:D1"/>
    </sheetView>
  </sheetViews>
  <sheetFormatPr defaultRowHeight="13.5" x14ac:dyDescent="0.15"/>
  <cols>
    <col min="1" max="1" width="5.375" customWidth="1"/>
    <col min="2" max="2" width="5.25" bestFit="1" customWidth="1"/>
    <col min="3" max="3" width="9" bestFit="1" customWidth="1"/>
    <col min="4" max="5" width="9" customWidth="1"/>
    <col min="15" max="15" width="9" customWidth="1"/>
    <col min="17" max="17" width="0" hidden="1" customWidth="1"/>
    <col min="18" max="18" width="9" style="37" hidden="1" customWidth="1"/>
    <col min="19" max="19" width="0" style="37" hidden="1" customWidth="1"/>
    <col min="20" max="20" width="0" hidden="1" customWidth="1"/>
  </cols>
  <sheetData>
    <row r="1" spans="1:24" ht="20.25" customHeight="1" x14ac:dyDescent="0.15">
      <c r="A1" s="112" t="s">
        <v>49</v>
      </c>
      <c r="B1" s="112"/>
      <c r="C1" s="112"/>
      <c r="D1" s="112"/>
      <c r="E1" s="95" t="s">
        <v>39</v>
      </c>
    </row>
    <row r="2" spans="1:24" ht="27.75" customHeight="1" x14ac:dyDescent="0.15">
      <c r="A2" s="85"/>
      <c r="B2" s="85"/>
      <c r="C2" s="85"/>
      <c r="D2" s="109" t="s">
        <v>102</v>
      </c>
      <c r="E2" s="111"/>
      <c r="F2" s="109">
        <v>2</v>
      </c>
      <c r="G2" s="111"/>
      <c r="H2" s="109">
        <v>3</v>
      </c>
      <c r="I2" s="111"/>
      <c r="J2" s="109">
        <v>4</v>
      </c>
      <c r="K2" s="111"/>
      <c r="L2" s="109">
        <v>5</v>
      </c>
      <c r="M2" s="110"/>
      <c r="N2" s="110"/>
      <c r="O2" s="111"/>
      <c r="R2" s="90"/>
      <c r="S2" s="90"/>
    </row>
    <row r="3" spans="1:24" s="1" customFormat="1" ht="33" customHeight="1" x14ac:dyDescent="0.15">
      <c r="A3" s="29"/>
      <c r="B3" s="56"/>
      <c r="C3" s="57" t="s">
        <v>20</v>
      </c>
      <c r="D3" s="35" t="s">
        <v>106</v>
      </c>
      <c r="E3" s="35" t="s">
        <v>104</v>
      </c>
      <c r="F3" s="35" t="s">
        <v>103</v>
      </c>
      <c r="G3" s="35" t="s">
        <v>107</v>
      </c>
      <c r="H3" s="35" t="s">
        <v>106</v>
      </c>
      <c r="I3" s="35" t="s">
        <v>107</v>
      </c>
      <c r="J3" s="35" t="s">
        <v>106</v>
      </c>
      <c r="K3" s="35" t="s">
        <v>107</v>
      </c>
      <c r="L3" s="35" t="s">
        <v>106</v>
      </c>
      <c r="M3" s="35" t="s">
        <v>104</v>
      </c>
      <c r="N3" s="35" t="s">
        <v>108</v>
      </c>
      <c r="O3" s="35" t="s">
        <v>109</v>
      </c>
      <c r="R3" s="91"/>
      <c r="S3" s="91"/>
    </row>
    <row r="4" spans="1:24" s="1" customFormat="1" ht="36.75" customHeight="1" x14ac:dyDescent="0.15">
      <c r="A4" s="30" t="s">
        <v>45</v>
      </c>
      <c r="B4" s="3" t="s">
        <v>40</v>
      </c>
      <c r="C4" s="30" t="s">
        <v>41</v>
      </c>
      <c r="D4" s="55">
        <v>1</v>
      </c>
      <c r="E4" s="55">
        <v>2</v>
      </c>
      <c r="F4" s="55">
        <v>3</v>
      </c>
      <c r="G4" s="55">
        <v>4</v>
      </c>
      <c r="H4" s="55">
        <v>5</v>
      </c>
      <c r="I4" s="55">
        <v>6</v>
      </c>
      <c r="J4" s="55">
        <v>7</v>
      </c>
      <c r="K4" s="55">
        <v>8</v>
      </c>
      <c r="L4" s="55">
        <v>9</v>
      </c>
      <c r="M4" s="55">
        <v>10</v>
      </c>
      <c r="N4" s="55">
        <v>11</v>
      </c>
      <c r="O4" s="55">
        <v>12</v>
      </c>
      <c r="P4" s="58" t="s">
        <v>48</v>
      </c>
      <c r="S4" s="92"/>
      <c r="U4" s="3" t="s">
        <v>16</v>
      </c>
      <c r="V4" s="3" t="s">
        <v>11</v>
      </c>
      <c r="W4" s="3" t="s">
        <v>1</v>
      </c>
      <c r="X4" s="3" t="s">
        <v>0</v>
      </c>
    </row>
    <row r="5" spans="1:24" x14ac:dyDescent="0.15">
      <c r="A5" s="2">
        <v>1</v>
      </c>
      <c r="B5" s="2"/>
      <c r="C5" s="38"/>
      <c r="D5" s="12">
        <v>1</v>
      </c>
      <c r="E5" s="12">
        <v>1</v>
      </c>
      <c r="F5" s="12">
        <v>1</v>
      </c>
      <c r="G5" s="12">
        <v>1</v>
      </c>
      <c r="H5" s="12">
        <v>1</v>
      </c>
      <c r="I5" s="12">
        <v>1</v>
      </c>
      <c r="J5" s="12">
        <v>1</v>
      </c>
      <c r="K5" s="12">
        <v>1</v>
      </c>
      <c r="L5" s="12">
        <v>1</v>
      </c>
      <c r="M5" s="12">
        <v>1</v>
      </c>
      <c r="N5" s="12">
        <v>1</v>
      </c>
      <c r="O5" s="12">
        <v>1</v>
      </c>
      <c r="U5" s="34">
        <f>IF(ISERROR(V5/12*100),"",V5/12*100)</f>
        <v>100</v>
      </c>
      <c r="V5">
        <f>IF(AND(ISBLANK(D5),ISBLANK(E5),ISBLANK(F5),ISBLANK(G5),ISBLANK(H5),ISBLANK(I5),ISBLANK(J5),ISBLANK(K5),ISBLANK(L5),ISBLANK(M5),ISBLANK(N5),ISBLANK(O5),ISBLANK(P5),ISBLANK(Q5)),"",COUNTIF(D5:O5,1))</f>
        <v>12</v>
      </c>
      <c r="W5">
        <f>IF(AND(ISBLANK(D5),ISBLANK(E5),ISBLANK(F5),ISBLANK(G5),ISBLANK(H5),ISBLANK(I5),ISBLANK(J5),ISBLANK(K5),ISBLANK(L5),ISBLANK(M5),ISBLANK(N5),ISBLANK(O5),ISBLANK(P5),ISBLANK(Q5)),"",COUNTIF(D5:O5,2))</f>
        <v>0</v>
      </c>
      <c r="X5">
        <f>IF(AND(ISBLANK(D5),ISBLANK(E5),ISBLANK(F5),ISBLANK(G5),ISBLANK(H5),ISBLANK(I5),ISBLANK(J5),ISBLANK(K5),ISBLANK(L5),ISBLANK(M5),ISBLANK(N5),ISBLANK(O5),ISBLANK(P5),ISBLANK(Q5)),"",COUNTIF(D5:O5,3))</f>
        <v>0</v>
      </c>
    </row>
    <row r="6" spans="1:24" x14ac:dyDescent="0.15">
      <c r="A6" s="2">
        <v>2</v>
      </c>
      <c r="B6" s="2"/>
      <c r="C6" s="38"/>
      <c r="D6" s="12">
        <v>1</v>
      </c>
      <c r="E6" s="12">
        <v>1</v>
      </c>
      <c r="F6" s="12">
        <v>1</v>
      </c>
      <c r="G6" s="12">
        <v>1</v>
      </c>
      <c r="H6" s="12">
        <v>1</v>
      </c>
      <c r="I6" s="12">
        <v>1</v>
      </c>
      <c r="J6" s="12">
        <v>1</v>
      </c>
      <c r="K6" s="12">
        <v>1</v>
      </c>
      <c r="L6" s="12">
        <v>1</v>
      </c>
      <c r="M6" s="12">
        <v>1</v>
      </c>
      <c r="N6" s="12">
        <v>1</v>
      </c>
      <c r="O6" s="12">
        <v>2</v>
      </c>
      <c r="U6" s="34">
        <f t="shared" ref="U6:U69" si="0">IF(ISERROR(V6/12*100),"",V6/12*100)</f>
        <v>91.666666666666657</v>
      </c>
      <c r="V6">
        <f t="shared" ref="V6:V69" si="1">IF(AND(ISBLANK(D6),ISBLANK(E6),ISBLANK(F6),ISBLANK(G6),ISBLANK(H6),ISBLANK(I6),ISBLANK(J6),ISBLANK(K6),ISBLANK(L6),ISBLANK(M6),ISBLANK(N6),ISBLANK(O6),ISBLANK(P6),ISBLANK(Q6)),"",COUNTIF(D6:O6,1))</f>
        <v>11</v>
      </c>
      <c r="W6">
        <f t="shared" ref="W6:W69" si="2">IF(AND(ISBLANK(D6),ISBLANK(E6),ISBLANK(F6),ISBLANK(G6),ISBLANK(H6),ISBLANK(I6),ISBLANK(J6),ISBLANK(K6),ISBLANK(L6),ISBLANK(M6),ISBLANK(N6),ISBLANK(O6),ISBLANK(P6),ISBLANK(Q6)),"",COUNTIF(D6:O6,2))</f>
        <v>1</v>
      </c>
      <c r="X6">
        <f t="shared" ref="X6:X69" si="3">IF(AND(ISBLANK(D6),ISBLANK(E6),ISBLANK(F6),ISBLANK(G6),ISBLANK(H6),ISBLANK(I6),ISBLANK(J6),ISBLANK(K6),ISBLANK(L6),ISBLANK(M6),ISBLANK(N6),ISBLANK(O6),ISBLANK(P6),ISBLANK(Q6)),"",COUNTIF(D6:O6,3))</f>
        <v>0</v>
      </c>
    </row>
    <row r="7" spans="1:24" x14ac:dyDescent="0.15">
      <c r="A7" s="2">
        <v>3</v>
      </c>
      <c r="B7" s="2"/>
      <c r="C7" s="38"/>
      <c r="D7" s="12">
        <v>1</v>
      </c>
      <c r="E7" s="12">
        <v>1</v>
      </c>
      <c r="F7" s="12">
        <v>1</v>
      </c>
      <c r="G7" s="12">
        <v>1</v>
      </c>
      <c r="H7" s="12">
        <v>1</v>
      </c>
      <c r="I7" s="12">
        <v>1</v>
      </c>
      <c r="J7" s="12">
        <v>1</v>
      </c>
      <c r="K7" s="12">
        <v>1</v>
      </c>
      <c r="L7" s="12">
        <v>1</v>
      </c>
      <c r="M7" s="12">
        <v>1</v>
      </c>
      <c r="N7" s="12">
        <v>2</v>
      </c>
      <c r="O7" s="12">
        <v>2</v>
      </c>
      <c r="U7" s="34">
        <f t="shared" si="0"/>
        <v>83.333333333333343</v>
      </c>
      <c r="V7">
        <f t="shared" si="1"/>
        <v>10</v>
      </c>
      <c r="W7">
        <f t="shared" si="2"/>
        <v>2</v>
      </c>
      <c r="X7">
        <f t="shared" si="3"/>
        <v>0</v>
      </c>
    </row>
    <row r="8" spans="1:24" x14ac:dyDescent="0.15">
      <c r="A8" s="2">
        <v>4</v>
      </c>
      <c r="B8" s="2"/>
      <c r="C8" s="38"/>
      <c r="D8" s="12">
        <v>1</v>
      </c>
      <c r="E8" s="12">
        <v>1</v>
      </c>
      <c r="F8" s="12">
        <v>1</v>
      </c>
      <c r="G8" s="12">
        <v>1</v>
      </c>
      <c r="H8" s="12">
        <v>1</v>
      </c>
      <c r="I8" s="12">
        <v>1</v>
      </c>
      <c r="J8" s="12">
        <v>1</v>
      </c>
      <c r="K8" s="12">
        <v>1</v>
      </c>
      <c r="L8" s="12">
        <v>1</v>
      </c>
      <c r="M8" s="12">
        <v>1</v>
      </c>
      <c r="N8" s="12">
        <v>1</v>
      </c>
      <c r="O8" s="12">
        <v>1</v>
      </c>
      <c r="U8" s="34">
        <f t="shared" si="0"/>
        <v>100</v>
      </c>
      <c r="V8">
        <f t="shared" si="1"/>
        <v>12</v>
      </c>
      <c r="W8">
        <f t="shared" si="2"/>
        <v>0</v>
      </c>
      <c r="X8">
        <f t="shared" si="3"/>
        <v>0</v>
      </c>
    </row>
    <row r="9" spans="1:24" x14ac:dyDescent="0.15">
      <c r="A9" s="2">
        <v>5</v>
      </c>
      <c r="B9" s="2"/>
      <c r="C9" s="38"/>
      <c r="D9" s="12">
        <v>1</v>
      </c>
      <c r="E9" s="12">
        <v>1</v>
      </c>
      <c r="F9" s="12">
        <v>1</v>
      </c>
      <c r="G9" s="12">
        <v>1</v>
      </c>
      <c r="H9" s="12">
        <v>1</v>
      </c>
      <c r="I9" s="12">
        <v>1</v>
      </c>
      <c r="J9" s="12">
        <v>1</v>
      </c>
      <c r="K9" s="12">
        <v>1</v>
      </c>
      <c r="L9" s="12">
        <v>1</v>
      </c>
      <c r="M9" s="12">
        <v>1</v>
      </c>
      <c r="N9" s="12">
        <v>1</v>
      </c>
      <c r="O9" s="12">
        <v>1</v>
      </c>
      <c r="U9" s="34">
        <f t="shared" si="0"/>
        <v>100</v>
      </c>
      <c r="V9">
        <f t="shared" si="1"/>
        <v>12</v>
      </c>
      <c r="W9">
        <f t="shared" si="2"/>
        <v>0</v>
      </c>
      <c r="X9">
        <f t="shared" si="3"/>
        <v>0</v>
      </c>
    </row>
    <row r="10" spans="1:24" x14ac:dyDescent="0.15">
      <c r="A10" s="2">
        <v>6</v>
      </c>
      <c r="B10" s="2"/>
      <c r="C10" s="38"/>
      <c r="D10" s="12">
        <v>1</v>
      </c>
      <c r="E10" s="12">
        <v>1</v>
      </c>
      <c r="F10" s="12">
        <v>1</v>
      </c>
      <c r="G10" s="12">
        <v>1</v>
      </c>
      <c r="H10" s="12">
        <v>1</v>
      </c>
      <c r="I10" s="12">
        <v>1</v>
      </c>
      <c r="J10" s="12">
        <v>1</v>
      </c>
      <c r="K10" s="12">
        <v>1</v>
      </c>
      <c r="L10" s="12">
        <v>1</v>
      </c>
      <c r="M10" s="12">
        <v>1</v>
      </c>
      <c r="N10" s="12">
        <v>1</v>
      </c>
      <c r="O10" s="12">
        <v>1</v>
      </c>
      <c r="U10" s="34">
        <f t="shared" si="0"/>
        <v>100</v>
      </c>
      <c r="V10">
        <f t="shared" si="1"/>
        <v>12</v>
      </c>
      <c r="W10">
        <f t="shared" si="2"/>
        <v>0</v>
      </c>
      <c r="X10">
        <f t="shared" si="3"/>
        <v>0</v>
      </c>
    </row>
    <row r="11" spans="1:24" x14ac:dyDescent="0.15">
      <c r="A11" s="2">
        <v>7</v>
      </c>
      <c r="B11" s="2"/>
      <c r="C11" s="38"/>
      <c r="D11" s="12">
        <v>1</v>
      </c>
      <c r="E11" s="12">
        <v>1</v>
      </c>
      <c r="F11" s="12">
        <v>1</v>
      </c>
      <c r="G11" s="12">
        <v>1</v>
      </c>
      <c r="H11" s="12">
        <v>1</v>
      </c>
      <c r="I11" s="12">
        <v>1</v>
      </c>
      <c r="J11" s="12">
        <v>1</v>
      </c>
      <c r="K11" s="12">
        <v>1</v>
      </c>
      <c r="L11" s="12">
        <v>1</v>
      </c>
      <c r="M11" s="12">
        <v>1</v>
      </c>
      <c r="N11" s="12">
        <v>1</v>
      </c>
      <c r="O11" s="12">
        <v>1</v>
      </c>
      <c r="U11" s="34">
        <f t="shared" si="0"/>
        <v>100</v>
      </c>
      <c r="V11">
        <f t="shared" si="1"/>
        <v>12</v>
      </c>
      <c r="W11">
        <f t="shared" si="2"/>
        <v>0</v>
      </c>
      <c r="X11">
        <f t="shared" si="3"/>
        <v>0</v>
      </c>
    </row>
    <row r="12" spans="1:24" x14ac:dyDescent="0.15">
      <c r="A12" s="2">
        <v>8</v>
      </c>
      <c r="B12" s="2"/>
      <c r="C12" s="38"/>
      <c r="D12" s="12">
        <v>1</v>
      </c>
      <c r="E12" s="12">
        <v>1</v>
      </c>
      <c r="F12" s="12">
        <v>1</v>
      </c>
      <c r="G12" s="12">
        <v>1</v>
      </c>
      <c r="H12" s="12">
        <v>1</v>
      </c>
      <c r="I12" s="12">
        <v>1</v>
      </c>
      <c r="J12" s="12">
        <v>1</v>
      </c>
      <c r="K12" s="12">
        <v>1</v>
      </c>
      <c r="L12" s="12">
        <v>1</v>
      </c>
      <c r="M12" s="12">
        <v>1</v>
      </c>
      <c r="N12" s="12">
        <v>1</v>
      </c>
      <c r="O12" s="12">
        <v>1</v>
      </c>
      <c r="U12" s="34">
        <f t="shared" si="0"/>
        <v>100</v>
      </c>
      <c r="V12">
        <f t="shared" si="1"/>
        <v>12</v>
      </c>
      <c r="W12">
        <f t="shared" si="2"/>
        <v>0</v>
      </c>
      <c r="X12">
        <f t="shared" si="3"/>
        <v>0</v>
      </c>
    </row>
    <row r="13" spans="1:24" x14ac:dyDescent="0.15">
      <c r="A13" s="2">
        <v>9</v>
      </c>
      <c r="B13" s="2"/>
      <c r="C13" s="38"/>
      <c r="D13" s="12">
        <v>1</v>
      </c>
      <c r="E13" s="12">
        <v>1</v>
      </c>
      <c r="F13" s="12">
        <v>1</v>
      </c>
      <c r="G13" s="12">
        <v>1</v>
      </c>
      <c r="H13" s="12">
        <v>1</v>
      </c>
      <c r="I13" s="12">
        <v>1</v>
      </c>
      <c r="J13" s="12">
        <v>1</v>
      </c>
      <c r="K13" s="12">
        <v>1</v>
      </c>
      <c r="L13" s="12">
        <v>1</v>
      </c>
      <c r="M13" s="12">
        <v>1</v>
      </c>
      <c r="N13" s="12">
        <v>1</v>
      </c>
      <c r="O13" s="12">
        <v>1</v>
      </c>
      <c r="U13" s="34">
        <f t="shared" si="0"/>
        <v>100</v>
      </c>
      <c r="V13">
        <f t="shared" si="1"/>
        <v>12</v>
      </c>
      <c r="W13">
        <f t="shared" si="2"/>
        <v>0</v>
      </c>
      <c r="X13">
        <f t="shared" si="3"/>
        <v>0</v>
      </c>
    </row>
    <row r="14" spans="1:24" x14ac:dyDescent="0.15">
      <c r="A14" s="2">
        <v>10</v>
      </c>
      <c r="B14" s="2"/>
      <c r="C14" s="38"/>
      <c r="D14" s="12">
        <v>1</v>
      </c>
      <c r="E14" s="12">
        <v>1</v>
      </c>
      <c r="F14" s="12">
        <v>1</v>
      </c>
      <c r="G14" s="12">
        <v>1</v>
      </c>
      <c r="H14" s="12">
        <v>1</v>
      </c>
      <c r="I14" s="12">
        <v>1</v>
      </c>
      <c r="J14" s="12">
        <v>1</v>
      </c>
      <c r="K14" s="12">
        <v>1</v>
      </c>
      <c r="L14" s="12">
        <v>1</v>
      </c>
      <c r="M14" s="12">
        <v>1</v>
      </c>
      <c r="N14" s="12">
        <v>1</v>
      </c>
      <c r="O14" s="12">
        <v>1</v>
      </c>
      <c r="U14" s="34">
        <f t="shared" si="0"/>
        <v>100</v>
      </c>
      <c r="V14">
        <f t="shared" si="1"/>
        <v>12</v>
      </c>
      <c r="W14">
        <f t="shared" si="2"/>
        <v>0</v>
      </c>
      <c r="X14">
        <f t="shared" si="3"/>
        <v>0</v>
      </c>
    </row>
    <row r="15" spans="1:24" x14ac:dyDescent="0.15">
      <c r="A15" s="2">
        <v>11</v>
      </c>
      <c r="B15" s="2"/>
      <c r="C15" s="38"/>
      <c r="D15" s="12">
        <v>1</v>
      </c>
      <c r="E15" s="12">
        <v>1</v>
      </c>
      <c r="F15" s="12">
        <v>1</v>
      </c>
      <c r="G15" s="12">
        <v>1</v>
      </c>
      <c r="H15" s="12">
        <v>1</v>
      </c>
      <c r="I15" s="12">
        <v>1</v>
      </c>
      <c r="J15" s="12">
        <v>1</v>
      </c>
      <c r="K15" s="12">
        <v>1</v>
      </c>
      <c r="L15" s="12">
        <v>1</v>
      </c>
      <c r="M15" s="12">
        <v>1</v>
      </c>
      <c r="N15" s="12">
        <v>1</v>
      </c>
      <c r="O15" s="12">
        <v>1</v>
      </c>
      <c r="U15" s="34">
        <f t="shared" si="0"/>
        <v>100</v>
      </c>
      <c r="V15">
        <f t="shared" si="1"/>
        <v>12</v>
      </c>
      <c r="W15">
        <f t="shared" si="2"/>
        <v>0</v>
      </c>
      <c r="X15">
        <f t="shared" si="3"/>
        <v>0</v>
      </c>
    </row>
    <row r="16" spans="1:24" x14ac:dyDescent="0.15">
      <c r="A16" s="2">
        <v>12</v>
      </c>
      <c r="B16" s="2"/>
      <c r="C16" s="38"/>
      <c r="D16" s="12">
        <v>1</v>
      </c>
      <c r="E16" s="12">
        <v>1</v>
      </c>
      <c r="F16" s="12">
        <v>1</v>
      </c>
      <c r="G16" s="12">
        <v>1</v>
      </c>
      <c r="H16" s="12">
        <v>1</v>
      </c>
      <c r="I16" s="12">
        <v>1</v>
      </c>
      <c r="J16" s="12">
        <v>1</v>
      </c>
      <c r="K16" s="12">
        <v>1</v>
      </c>
      <c r="L16" s="12">
        <v>1</v>
      </c>
      <c r="M16" s="12">
        <v>1</v>
      </c>
      <c r="N16" s="12">
        <v>1</v>
      </c>
      <c r="O16" s="12">
        <v>1</v>
      </c>
      <c r="U16" s="34">
        <f t="shared" si="0"/>
        <v>100</v>
      </c>
      <c r="V16">
        <f t="shared" si="1"/>
        <v>12</v>
      </c>
      <c r="W16">
        <f t="shared" si="2"/>
        <v>0</v>
      </c>
      <c r="X16">
        <f t="shared" si="3"/>
        <v>0</v>
      </c>
    </row>
    <row r="17" spans="1:24" x14ac:dyDescent="0.15">
      <c r="A17" s="2">
        <v>13</v>
      </c>
      <c r="B17" s="2"/>
      <c r="C17" s="38"/>
      <c r="D17" s="12">
        <v>1</v>
      </c>
      <c r="E17" s="12">
        <v>1</v>
      </c>
      <c r="F17" s="12">
        <v>1</v>
      </c>
      <c r="G17" s="12">
        <v>1</v>
      </c>
      <c r="H17" s="12">
        <v>1</v>
      </c>
      <c r="I17" s="12">
        <v>1</v>
      </c>
      <c r="J17" s="12">
        <v>1</v>
      </c>
      <c r="K17" s="12">
        <v>1</v>
      </c>
      <c r="L17" s="12">
        <v>1</v>
      </c>
      <c r="M17" s="12">
        <v>1</v>
      </c>
      <c r="N17" s="12">
        <v>1</v>
      </c>
      <c r="O17" s="12">
        <v>1</v>
      </c>
      <c r="U17" s="34">
        <f t="shared" si="0"/>
        <v>100</v>
      </c>
      <c r="V17">
        <f t="shared" si="1"/>
        <v>12</v>
      </c>
      <c r="W17">
        <f t="shared" si="2"/>
        <v>0</v>
      </c>
      <c r="X17">
        <f t="shared" si="3"/>
        <v>0</v>
      </c>
    </row>
    <row r="18" spans="1:24" x14ac:dyDescent="0.15">
      <c r="A18" s="2">
        <v>14</v>
      </c>
      <c r="B18" s="2"/>
      <c r="C18" s="38"/>
      <c r="D18" s="12">
        <v>1</v>
      </c>
      <c r="E18" s="12">
        <v>1</v>
      </c>
      <c r="F18" s="12">
        <v>1</v>
      </c>
      <c r="G18" s="12">
        <v>1</v>
      </c>
      <c r="H18" s="12">
        <v>1</v>
      </c>
      <c r="I18" s="12">
        <v>1</v>
      </c>
      <c r="J18" s="12">
        <v>1</v>
      </c>
      <c r="K18" s="12">
        <v>1</v>
      </c>
      <c r="L18" s="12">
        <v>1</v>
      </c>
      <c r="M18" s="12">
        <v>1</v>
      </c>
      <c r="N18" s="12">
        <v>1</v>
      </c>
      <c r="O18" s="12">
        <v>1</v>
      </c>
      <c r="U18" s="34">
        <f t="shared" si="0"/>
        <v>100</v>
      </c>
      <c r="V18">
        <f t="shared" si="1"/>
        <v>12</v>
      </c>
      <c r="W18">
        <f t="shared" si="2"/>
        <v>0</v>
      </c>
      <c r="X18">
        <f t="shared" si="3"/>
        <v>0</v>
      </c>
    </row>
    <row r="19" spans="1:24" x14ac:dyDescent="0.15">
      <c r="A19" s="2">
        <v>15</v>
      </c>
      <c r="B19" s="2"/>
      <c r="C19" s="38"/>
      <c r="D19" s="12">
        <v>1</v>
      </c>
      <c r="E19" s="12">
        <v>1</v>
      </c>
      <c r="F19" s="12">
        <v>1</v>
      </c>
      <c r="G19" s="12">
        <v>1</v>
      </c>
      <c r="H19" s="12">
        <v>1</v>
      </c>
      <c r="I19" s="12">
        <v>1</v>
      </c>
      <c r="J19" s="12">
        <v>1</v>
      </c>
      <c r="K19" s="12">
        <v>1</v>
      </c>
      <c r="L19" s="12">
        <v>1</v>
      </c>
      <c r="M19" s="12">
        <v>1</v>
      </c>
      <c r="N19" s="12">
        <v>1</v>
      </c>
      <c r="O19" s="12">
        <v>1</v>
      </c>
      <c r="U19" s="34">
        <f t="shared" si="0"/>
        <v>100</v>
      </c>
      <c r="V19">
        <f t="shared" si="1"/>
        <v>12</v>
      </c>
      <c r="W19">
        <f t="shared" si="2"/>
        <v>0</v>
      </c>
      <c r="X19">
        <f t="shared" si="3"/>
        <v>0</v>
      </c>
    </row>
    <row r="20" spans="1:24" x14ac:dyDescent="0.15">
      <c r="A20" s="2">
        <v>16</v>
      </c>
      <c r="B20" s="2"/>
      <c r="C20" s="38"/>
      <c r="D20" s="12">
        <v>1</v>
      </c>
      <c r="E20" s="12">
        <v>1</v>
      </c>
      <c r="F20" s="12">
        <v>1</v>
      </c>
      <c r="G20" s="12">
        <v>1</v>
      </c>
      <c r="H20" s="12">
        <v>1</v>
      </c>
      <c r="I20" s="12">
        <v>1</v>
      </c>
      <c r="J20" s="12">
        <v>1</v>
      </c>
      <c r="K20" s="12">
        <v>1</v>
      </c>
      <c r="L20" s="12">
        <v>1</v>
      </c>
      <c r="M20" s="12">
        <v>1</v>
      </c>
      <c r="N20" s="12">
        <v>1</v>
      </c>
      <c r="O20" s="12">
        <v>1</v>
      </c>
      <c r="U20" s="34">
        <f t="shared" si="0"/>
        <v>100</v>
      </c>
      <c r="V20">
        <f t="shared" si="1"/>
        <v>12</v>
      </c>
      <c r="W20">
        <f t="shared" si="2"/>
        <v>0</v>
      </c>
      <c r="X20">
        <f t="shared" si="3"/>
        <v>0</v>
      </c>
    </row>
    <row r="21" spans="1:24" x14ac:dyDescent="0.15">
      <c r="A21" s="2">
        <v>17</v>
      </c>
      <c r="B21" s="2"/>
      <c r="C21" s="38"/>
      <c r="D21" s="12">
        <v>1</v>
      </c>
      <c r="E21" s="12">
        <v>1</v>
      </c>
      <c r="F21" s="12">
        <v>1</v>
      </c>
      <c r="G21" s="12">
        <v>1</v>
      </c>
      <c r="H21" s="12">
        <v>1</v>
      </c>
      <c r="I21" s="12">
        <v>1</v>
      </c>
      <c r="J21" s="12">
        <v>1</v>
      </c>
      <c r="K21" s="12">
        <v>1</v>
      </c>
      <c r="L21" s="12">
        <v>1</v>
      </c>
      <c r="M21" s="12">
        <v>1</v>
      </c>
      <c r="N21" s="12">
        <v>1</v>
      </c>
      <c r="O21" s="12">
        <v>1</v>
      </c>
      <c r="U21" s="34">
        <f t="shared" si="0"/>
        <v>100</v>
      </c>
      <c r="V21">
        <f t="shared" si="1"/>
        <v>12</v>
      </c>
      <c r="W21">
        <f t="shared" si="2"/>
        <v>0</v>
      </c>
      <c r="X21">
        <f t="shared" si="3"/>
        <v>0</v>
      </c>
    </row>
    <row r="22" spans="1:24" x14ac:dyDescent="0.15">
      <c r="A22" s="2">
        <v>18</v>
      </c>
      <c r="B22" s="2"/>
      <c r="C22" s="38"/>
      <c r="D22" s="12">
        <v>1</v>
      </c>
      <c r="E22" s="12">
        <v>1</v>
      </c>
      <c r="F22" s="12">
        <v>1</v>
      </c>
      <c r="G22" s="12">
        <v>1</v>
      </c>
      <c r="H22" s="12">
        <v>1</v>
      </c>
      <c r="I22" s="12">
        <v>1</v>
      </c>
      <c r="J22" s="12">
        <v>1</v>
      </c>
      <c r="K22" s="12">
        <v>1</v>
      </c>
      <c r="L22" s="12">
        <v>1</v>
      </c>
      <c r="M22" s="12">
        <v>1</v>
      </c>
      <c r="N22" s="12">
        <v>1</v>
      </c>
      <c r="O22" s="12">
        <v>1</v>
      </c>
      <c r="U22" s="34">
        <f t="shared" si="0"/>
        <v>100</v>
      </c>
      <c r="V22">
        <f t="shared" si="1"/>
        <v>12</v>
      </c>
      <c r="W22">
        <f t="shared" si="2"/>
        <v>0</v>
      </c>
      <c r="X22">
        <f t="shared" si="3"/>
        <v>0</v>
      </c>
    </row>
    <row r="23" spans="1:24" x14ac:dyDescent="0.15">
      <c r="A23" s="2">
        <v>19</v>
      </c>
      <c r="B23" s="2"/>
      <c r="C23" s="38"/>
      <c r="D23" s="12">
        <v>1</v>
      </c>
      <c r="E23" s="12">
        <v>1</v>
      </c>
      <c r="F23" s="12">
        <v>1</v>
      </c>
      <c r="G23" s="12">
        <v>1</v>
      </c>
      <c r="H23" s="12">
        <v>1</v>
      </c>
      <c r="I23" s="12">
        <v>1</v>
      </c>
      <c r="J23" s="12">
        <v>1</v>
      </c>
      <c r="K23" s="12">
        <v>1</v>
      </c>
      <c r="L23" s="12">
        <v>1</v>
      </c>
      <c r="M23" s="12">
        <v>1</v>
      </c>
      <c r="N23" s="12">
        <v>1</v>
      </c>
      <c r="O23" s="12">
        <v>1</v>
      </c>
      <c r="U23" s="34">
        <f t="shared" si="0"/>
        <v>100</v>
      </c>
      <c r="V23">
        <f t="shared" si="1"/>
        <v>12</v>
      </c>
      <c r="W23">
        <f t="shared" si="2"/>
        <v>0</v>
      </c>
      <c r="X23">
        <f t="shared" si="3"/>
        <v>0</v>
      </c>
    </row>
    <row r="24" spans="1:24" x14ac:dyDescent="0.15">
      <c r="A24" s="2">
        <v>20</v>
      </c>
      <c r="B24" s="2"/>
      <c r="C24" s="38"/>
      <c r="D24" s="12">
        <v>1</v>
      </c>
      <c r="E24" s="12">
        <v>1</v>
      </c>
      <c r="F24" s="12">
        <v>1</v>
      </c>
      <c r="G24" s="12">
        <v>1</v>
      </c>
      <c r="H24" s="12">
        <v>1</v>
      </c>
      <c r="I24" s="12">
        <v>1</v>
      </c>
      <c r="J24" s="12">
        <v>1</v>
      </c>
      <c r="K24" s="12">
        <v>1</v>
      </c>
      <c r="L24" s="12">
        <v>1</v>
      </c>
      <c r="M24" s="12">
        <v>1</v>
      </c>
      <c r="N24" s="12">
        <v>1</v>
      </c>
      <c r="O24" s="12">
        <v>1</v>
      </c>
      <c r="U24" s="34">
        <f t="shared" si="0"/>
        <v>100</v>
      </c>
      <c r="V24">
        <f t="shared" si="1"/>
        <v>12</v>
      </c>
      <c r="W24">
        <f t="shared" si="2"/>
        <v>0</v>
      </c>
      <c r="X24">
        <f t="shared" si="3"/>
        <v>0</v>
      </c>
    </row>
    <row r="25" spans="1:24" x14ac:dyDescent="0.15">
      <c r="A25" s="2">
        <v>21</v>
      </c>
      <c r="B25" s="2"/>
      <c r="C25" s="38"/>
      <c r="D25" s="12">
        <v>1</v>
      </c>
      <c r="E25" s="12">
        <v>1</v>
      </c>
      <c r="F25" s="12">
        <v>1</v>
      </c>
      <c r="G25" s="12">
        <v>1</v>
      </c>
      <c r="H25" s="12">
        <v>1</v>
      </c>
      <c r="I25" s="12">
        <v>1</v>
      </c>
      <c r="J25" s="12">
        <v>1</v>
      </c>
      <c r="K25" s="12">
        <v>1</v>
      </c>
      <c r="L25" s="12">
        <v>1</v>
      </c>
      <c r="M25" s="12">
        <v>1</v>
      </c>
      <c r="N25" s="12">
        <v>1</v>
      </c>
      <c r="O25" s="12">
        <v>1</v>
      </c>
      <c r="U25" s="34">
        <f t="shared" si="0"/>
        <v>100</v>
      </c>
      <c r="V25">
        <f t="shared" si="1"/>
        <v>12</v>
      </c>
      <c r="W25">
        <f t="shared" si="2"/>
        <v>0</v>
      </c>
      <c r="X25">
        <f t="shared" si="3"/>
        <v>0</v>
      </c>
    </row>
    <row r="26" spans="1:24" x14ac:dyDescent="0.15">
      <c r="A26" s="2">
        <v>22</v>
      </c>
      <c r="B26" s="2"/>
      <c r="C26" s="38"/>
      <c r="D26" s="12">
        <v>1</v>
      </c>
      <c r="E26" s="12">
        <v>1</v>
      </c>
      <c r="F26" s="12">
        <v>1</v>
      </c>
      <c r="G26" s="12">
        <v>1</v>
      </c>
      <c r="H26" s="12">
        <v>1</v>
      </c>
      <c r="I26" s="12">
        <v>1</v>
      </c>
      <c r="J26" s="12">
        <v>1</v>
      </c>
      <c r="K26" s="12">
        <v>1</v>
      </c>
      <c r="L26" s="12">
        <v>1</v>
      </c>
      <c r="M26" s="12">
        <v>1</v>
      </c>
      <c r="N26" s="12">
        <v>1</v>
      </c>
      <c r="O26" s="12">
        <v>1</v>
      </c>
      <c r="U26" s="34">
        <f t="shared" si="0"/>
        <v>100</v>
      </c>
      <c r="V26">
        <f t="shared" si="1"/>
        <v>12</v>
      </c>
      <c r="W26">
        <f t="shared" si="2"/>
        <v>0</v>
      </c>
      <c r="X26">
        <f t="shared" si="3"/>
        <v>0</v>
      </c>
    </row>
    <row r="27" spans="1:24" x14ac:dyDescent="0.15">
      <c r="A27" s="2">
        <v>23</v>
      </c>
      <c r="B27" s="2"/>
      <c r="C27" s="38"/>
      <c r="D27" s="12">
        <v>1</v>
      </c>
      <c r="E27" s="12">
        <v>1</v>
      </c>
      <c r="F27" s="12">
        <v>1</v>
      </c>
      <c r="G27" s="12">
        <v>1</v>
      </c>
      <c r="H27" s="12">
        <v>1</v>
      </c>
      <c r="I27" s="12">
        <v>1</v>
      </c>
      <c r="J27" s="12">
        <v>1</v>
      </c>
      <c r="K27" s="12">
        <v>1</v>
      </c>
      <c r="L27" s="12">
        <v>1</v>
      </c>
      <c r="M27" s="12">
        <v>1</v>
      </c>
      <c r="N27" s="12">
        <v>1</v>
      </c>
      <c r="O27" s="12">
        <v>1</v>
      </c>
      <c r="U27" s="34">
        <f t="shared" si="0"/>
        <v>100</v>
      </c>
      <c r="V27">
        <f t="shared" si="1"/>
        <v>12</v>
      </c>
      <c r="W27">
        <f t="shared" si="2"/>
        <v>0</v>
      </c>
      <c r="X27">
        <f t="shared" si="3"/>
        <v>0</v>
      </c>
    </row>
    <row r="28" spans="1:24" x14ac:dyDescent="0.15">
      <c r="A28" s="2">
        <v>24</v>
      </c>
      <c r="B28" s="2"/>
      <c r="C28" s="38"/>
      <c r="D28" s="12">
        <v>1</v>
      </c>
      <c r="E28" s="12">
        <v>1</v>
      </c>
      <c r="F28" s="12">
        <v>1</v>
      </c>
      <c r="G28" s="12">
        <v>1</v>
      </c>
      <c r="H28" s="12">
        <v>1</v>
      </c>
      <c r="I28" s="12">
        <v>1</v>
      </c>
      <c r="J28" s="12">
        <v>1</v>
      </c>
      <c r="K28" s="12">
        <v>1</v>
      </c>
      <c r="L28" s="12">
        <v>1</v>
      </c>
      <c r="M28" s="12">
        <v>1</v>
      </c>
      <c r="N28" s="12">
        <v>1</v>
      </c>
      <c r="O28" s="12">
        <v>1</v>
      </c>
      <c r="U28" s="34">
        <f t="shared" si="0"/>
        <v>100</v>
      </c>
      <c r="V28">
        <f t="shared" si="1"/>
        <v>12</v>
      </c>
      <c r="W28">
        <f t="shared" si="2"/>
        <v>0</v>
      </c>
      <c r="X28">
        <f t="shared" si="3"/>
        <v>0</v>
      </c>
    </row>
    <row r="29" spans="1:24" x14ac:dyDescent="0.15">
      <c r="A29" s="2">
        <v>25</v>
      </c>
      <c r="B29" s="2"/>
      <c r="C29" s="38"/>
      <c r="D29" s="12">
        <v>3</v>
      </c>
      <c r="E29" s="12">
        <v>3</v>
      </c>
      <c r="F29" s="12">
        <v>3</v>
      </c>
      <c r="G29" s="12">
        <v>1</v>
      </c>
      <c r="H29" s="12">
        <v>1</v>
      </c>
      <c r="I29" s="12">
        <v>1</v>
      </c>
      <c r="J29" s="12">
        <v>1</v>
      </c>
      <c r="K29" s="12">
        <v>1</v>
      </c>
      <c r="L29" s="12">
        <v>1</v>
      </c>
      <c r="M29" s="12">
        <v>1</v>
      </c>
      <c r="N29" s="12">
        <v>1</v>
      </c>
      <c r="O29" s="12">
        <v>1</v>
      </c>
      <c r="U29" s="34">
        <f t="shared" si="0"/>
        <v>75</v>
      </c>
      <c r="V29">
        <f t="shared" si="1"/>
        <v>9</v>
      </c>
      <c r="W29">
        <f t="shared" si="2"/>
        <v>0</v>
      </c>
      <c r="X29">
        <f t="shared" si="3"/>
        <v>3</v>
      </c>
    </row>
    <row r="30" spans="1:24" x14ac:dyDescent="0.15">
      <c r="A30" s="2">
        <v>26</v>
      </c>
      <c r="B30" s="2"/>
      <c r="C30" s="38"/>
      <c r="D30" s="12">
        <v>1</v>
      </c>
      <c r="E30" s="12">
        <v>1</v>
      </c>
      <c r="F30" s="12">
        <v>1</v>
      </c>
      <c r="G30" s="12">
        <v>2</v>
      </c>
      <c r="H30" s="12">
        <v>2</v>
      </c>
      <c r="I30" s="12">
        <v>1</v>
      </c>
      <c r="J30" s="12">
        <v>1</v>
      </c>
      <c r="K30" s="12">
        <v>1</v>
      </c>
      <c r="L30" s="12">
        <v>1</v>
      </c>
      <c r="M30" s="12">
        <v>1</v>
      </c>
      <c r="N30" s="12">
        <v>1</v>
      </c>
      <c r="O30" s="12">
        <v>1</v>
      </c>
      <c r="U30" s="34">
        <f t="shared" si="0"/>
        <v>83.333333333333343</v>
      </c>
      <c r="V30">
        <f t="shared" si="1"/>
        <v>10</v>
      </c>
      <c r="W30">
        <f t="shared" si="2"/>
        <v>2</v>
      </c>
      <c r="X30">
        <f t="shared" si="3"/>
        <v>0</v>
      </c>
    </row>
    <row r="31" spans="1:24" x14ac:dyDescent="0.15">
      <c r="A31" s="2">
        <v>27</v>
      </c>
      <c r="B31" s="2"/>
      <c r="C31" s="38"/>
      <c r="D31" s="12">
        <v>1</v>
      </c>
      <c r="E31" s="12">
        <v>1</v>
      </c>
      <c r="F31" s="12">
        <v>1</v>
      </c>
      <c r="G31" s="12">
        <v>1</v>
      </c>
      <c r="H31" s="12">
        <v>1</v>
      </c>
      <c r="I31" s="12">
        <v>3</v>
      </c>
      <c r="J31" s="12">
        <v>3</v>
      </c>
      <c r="K31" s="12">
        <v>3</v>
      </c>
      <c r="L31" s="12">
        <v>3</v>
      </c>
      <c r="M31" s="12">
        <v>3</v>
      </c>
      <c r="N31" s="12">
        <v>3</v>
      </c>
      <c r="O31" s="12">
        <v>1</v>
      </c>
      <c r="U31" s="34">
        <f t="shared" si="0"/>
        <v>50</v>
      </c>
      <c r="V31">
        <f t="shared" si="1"/>
        <v>6</v>
      </c>
      <c r="W31">
        <f t="shared" si="2"/>
        <v>0</v>
      </c>
      <c r="X31">
        <f t="shared" si="3"/>
        <v>6</v>
      </c>
    </row>
    <row r="32" spans="1:24" x14ac:dyDescent="0.15">
      <c r="A32" s="2">
        <v>28</v>
      </c>
      <c r="B32" s="2"/>
      <c r="C32" s="38"/>
      <c r="D32" s="12">
        <v>1</v>
      </c>
      <c r="E32" s="12">
        <v>1</v>
      </c>
      <c r="F32" s="12">
        <v>1</v>
      </c>
      <c r="G32" s="12">
        <v>1</v>
      </c>
      <c r="H32" s="12">
        <v>1</v>
      </c>
      <c r="I32" s="12">
        <v>1</v>
      </c>
      <c r="J32" s="12">
        <v>1</v>
      </c>
      <c r="K32" s="12">
        <v>1</v>
      </c>
      <c r="L32" s="12">
        <v>1</v>
      </c>
      <c r="M32" s="12">
        <v>1</v>
      </c>
      <c r="N32" s="12">
        <v>1</v>
      </c>
      <c r="O32" s="12">
        <v>1</v>
      </c>
      <c r="U32" s="34">
        <f t="shared" si="0"/>
        <v>100</v>
      </c>
      <c r="V32">
        <f t="shared" si="1"/>
        <v>12</v>
      </c>
      <c r="W32">
        <f t="shared" si="2"/>
        <v>0</v>
      </c>
      <c r="X32">
        <f t="shared" si="3"/>
        <v>0</v>
      </c>
    </row>
    <row r="33" spans="1:24" x14ac:dyDescent="0.15">
      <c r="A33" s="2">
        <v>29</v>
      </c>
      <c r="B33" s="2"/>
      <c r="C33" s="38"/>
      <c r="D33" s="12">
        <v>1</v>
      </c>
      <c r="E33" s="12">
        <v>1</v>
      </c>
      <c r="F33" s="12">
        <v>1</v>
      </c>
      <c r="G33" s="12">
        <v>1</v>
      </c>
      <c r="H33" s="12">
        <v>1</v>
      </c>
      <c r="I33" s="12">
        <v>1</v>
      </c>
      <c r="J33" s="12">
        <v>1</v>
      </c>
      <c r="K33" s="12">
        <v>1</v>
      </c>
      <c r="L33" s="12">
        <v>1</v>
      </c>
      <c r="M33" s="12">
        <v>1</v>
      </c>
      <c r="N33" s="12">
        <v>1</v>
      </c>
      <c r="O33" s="12">
        <v>1</v>
      </c>
      <c r="U33" s="34">
        <f t="shared" si="0"/>
        <v>100</v>
      </c>
      <c r="V33">
        <f t="shared" si="1"/>
        <v>12</v>
      </c>
      <c r="W33">
        <f t="shared" si="2"/>
        <v>0</v>
      </c>
      <c r="X33">
        <f t="shared" si="3"/>
        <v>0</v>
      </c>
    </row>
    <row r="34" spans="1:24" x14ac:dyDescent="0.15">
      <c r="A34" s="2">
        <v>30</v>
      </c>
      <c r="B34" s="2"/>
      <c r="C34" s="38"/>
      <c r="D34" s="12">
        <v>1</v>
      </c>
      <c r="E34" s="12">
        <v>1</v>
      </c>
      <c r="F34" s="12">
        <v>1</v>
      </c>
      <c r="G34" s="12">
        <v>1</v>
      </c>
      <c r="H34" s="12">
        <v>1</v>
      </c>
      <c r="I34" s="12">
        <v>1</v>
      </c>
      <c r="J34" s="12">
        <v>1</v>
      </c>
      <c r="K34" s="12">
        <v>1</v>
      </c>
      <c r="L34" s="12">
        <v>1</v>
      </c>
      <c r="M34" s="12">
        <v>1</v>
      </c>
      <c r="N34" s="12">
        <v>1</v>
      </c>
      <c r="O34" s="12">
        <v>1</v>
      </c>
      <c r="U34" s="34">
        <f t="shared" si="0"/>
        <v>100</v>
      </c>
      <c r="V34">
        <f t="shared" si="1"/>
        <v>12</v>
      </c>
      <c r="W34">
        <f t="shared" si="2"/>
        <v>0</v>
      </c>
      <c r="X34">
        <f t="shared" si="3"/>
        <v>0</v>
      </c>
    </row>
    <row r="35" spans="1:24" x14ac:dyDescent="0.15">
      <c r="A35" s="2">
        <v>31</v>
      </c>
      <c r="B35" s="2"/>
      <c r="C35" s="38"/>
      <c r="D35" s="12"/>
      <c r="E35" s="12"/>
      <c r="F35" s="12"/>
      <c r="G35" s="12"/>
      <c r="H35" s="12"/>
      <c r="I35" s="12"/>
      <c r="J35" s="12"/>
      <c r="K35" s="12"/>
      <c r="L35" s="12"/>
      <c r="M35" s="12"/>
      <c r="N35" s="12"/>
      <c r="O35" s="12"/>
      <c r="U35" s="34" t="str">
        <f t="shared" si="0"/>
        <v/>
      </c>
      <c r="V35" t="str">
        <f t="shared" si="1"/>
        <v/>
      </c>
      <c r="W35" t="str">
        <f t="shared" si="2"/>
        <v/>
      </c>
      <c r="X35" t="str">
        <f t="shared" si="3"/>
        <v/>
      </c>
    </row>
    <row r="36" spans="1:24" x14ac:dyDescent="0.15">
      <c r="A36" s="2">
        <v>32</v>
      </c>
      <c r="B36" s="2"/>
      <c r="C36" s="38"/>
      <c r="D36" s="12"/>
      <c r="E36" s="12"/>
      <c r="F36" s="12"/>
      <c r="G36" s="12"/>
      <c r="H36" s="12"/>
      <c r="I36" s="12"/>
      <c r="J36" s="12"/>
      <c r="K36" s="12"/>
      <c r="L36" s="12"/>
      <c r="M36" s="12"/>
      <c r="N36" s="12"/>
      <c r="O36" s="12"/>
      <c r="U36" s="34" t="str">
        <f t="shared" si="0"/>
        <v/>
      </c>
      <c r="V36" t="str">
        <f t="shared" si="1"/>
        <v/>
      </c>
      <c r="W36" t="str">
        <f t="shared" si="2"/>
        <v/>
      </c>
      <c r="X36" t="str">
        <f t="shared" si="3"/>
        <v/>
      </c>
    </row>
    <row r="37" spans="1:24" x14ac:dyDescent="0.15">
      <c r="A37" s="2">
        <v>33</v>
      </c>
      <c r="B37" s="2"/>
      <c r="C37" s="38"/>
      <c r="D37" s="12"/>
      <c r="E37" s="12"/>
      <c r="F37" s="12"/>
      <c r="G37" s="12"/>
      <c r="H37" s="12"/>
      <c r="I37" s="12"/>
      <c r="J37" s="12"/>
      <c r="K37" s="12"/>
      <c r="L37" s="12"/>
      <c r="M37" s="12"/>
      <c r="N37" s="12"/>
      <c r="O37" s="12"/>
      <c r="U37" s="34" t="str">
        <f t="shared" si="0"/>
        <v/>
      </c>
      <c r="V37" t="str">
        <f t="shared" si="1"/>
        <v/>
      </c>
      <c r="W37" t="str">
        <f t="shared" si="2"/>
        <v/>
      </c>
      <c r="X37" t="str">
        <f t="shared" si="3"/>
        <v/>
      </c>
    </row>
    <row r="38" spans="1:24" x14ac:dyDescent="0.15">
      <c r="A38" s="2">
        <v>34</v>
      </c>
      <c r="B38" s="2"/>
      <c r="C38" s="38"/>
      <c r="D38" s="12"/>
      <c r="E38" s="12"/>
      <c r="F38" s="12"/>
      <c r="G38" s="12"/>
      <c r="H38" s="12"/>
      <c r="I38" s="12"/>
      <c r="J38" s="12"/>
      <c r="K38" s="12"/>
      <c r="L38" s="12"/>
      <c r="M38" s="12"/>
      <c r="N38" s="12"/>
      <c r="O38" s="12"/>
      <c r="U38" s="34" t="str">
        <f t="shared" si="0"/>
        <v/>
      </c>
      <c r="V38" t="str">
        <f t="shared" si="1"/>
        <v/>
      </c>
      <c r="W38" t="str">
        <f t="shared" si="2"/>
        <v/>
      </c>
      <c r="X38" t="str">
        <f t="shared" si="3"/>
        <v/>
      </c>
    </row>
    <row r="39" spans="1:24" x14ac:dyDescent="0.15">
      <c r="A39" s="2">
        <v>35</v>
      </c>
      <c r="B39" s="2"/>
      <c r="C39" s="38"/>
      <c r="D39" s="12"/>
      <c r="E39" s="12"/>
      <c r="F39" s="12"/>
      <c r="G39" s="12"/>
      <c r="H39" s="12"/>
      <c r="I39" s="12"/>
      <c r="J39" s="12"/>
      <c r="K39" s="12"/>
      <c r="L39" s="12"/>
      <c r="M39" s="12"/>
      <c r="N39" s="12"/>
      <c r="O39" s="12"/>
      <c r="U39" s="34" t="str">
        <f t="shared" si="0"/>
        <v/>
      </c>
      <c r="V39" t="str">
        <f t="shared" si="1"/>
        <v/>
      </c>
      <c r="W39" t="str">
        <f t="shared" si="2"/>
        <v/>
      </c>
      <c r="X39" t="str">
        <f t="shared" si="3"/>
        <v/>
      </c>
    </row>
    <row r="40" spans="1:24" x14ac:dyDescent="0.15">
      <c r="A40" s="2">
        <v>36</v>
      </c>
      <c r="B40" s="2"/>
      <c r="C40" s="38"/>
      <c r="D40" s="12"/>
      <c r="E40" s="12"/>
      <c r="F40" s="12"/>
      <c r="G40" s="12"/>
      <c r="H40" s="12"/>
      <c r="I40" s="12"/>
      <c r="J40" s="12"/>
      <c r="K40" s="12"/>
      <c r="L40" s="12"/>
      <c r="M40" s="12"/>
      <c r="N40" s="12"/>
      <c r="O40" s="12"/>
      <c r="U40" s="34" t="str">
        <f t="shared" si="0"/>
        <v/>
      </c>
      <c r="V40" t="str">
        <f t="shared" si="1"/>
        <v/>
      </c>
      <c r="W40" t="str">
        <f t="shared" si="2"/>
        <v/>
      </c>
      <c r="X40" t="str">
        <f t="shared" si="3"/>
        <v/>
      </c>
    </row>
    <row r="41" spans="1:24" x14ac:dyDescent="0.15">
      <c r="A41" s="2">
        <v>37</v>
      </c>
      <c r="B41" s="2"/>
      <c r="C41" s="38"/>
      <c r="D41" s="12"/>
      <c r="E41" s="12"/>
      <c r="F41" s="12"/>
      <c r="G41" s="12"/>
      <c r="H41" s="12"/>
      <c r="I41" s="12"/>
      <c r="J41" s="12"/>
      <c r="K41" s="12"/>
      <c r="L41" s="12"/>
      <c r="M41" s="12"/>
      <c r="N41" s="12"/>
      <c r="O41" s="12"/>
      <c r="U41" s="34" t="str">
        <f t="shared" si="0"/>
        <v/>
      </c>
      <c r="V41" t="str">
        <f t="shared" si="1"/>
        <v/>
      </c>
      <c r="W41" t="str">
        <f t="shared" si="2"/>
        <v/>
      </c>
      <c r="X41" t="str">
        <f t="shared" si="3"/>
        <v/>
      </c>
    </row>
    <row r="42" spans="1:24" x14ac:dyDescent="0.15">
      <c r="A42" s="2">
        <v>38</v>
      </c>
      <c r="B42" s="2"/>
      <c r="C42" s="38"/>
      <c r="D42" s="12"/>
      <c r="E42" s="12"/>
      <c r="F42" s="12"/>
      <c r="G42" s="12"/>
      <c r="H42" s="12"/>
      <c r="I42" s="12"/>
      <c r="J42" s="12"/>
      <c r="K42" s="12"/>
      <c r="L42" s="12"/>
      <c r="M42" s="12"/>
      <c r="N42" s="12"/>
      <c r="O42" s="12"/>
      <c r="U42" s="34" t="str">
        <f t="shared" si="0"/>
        <v/>
      </c>
      <c r="V42" t="str">
        <f t="shared" si="1"/>
        <v/>
      </c>
      <c r="W42" t="str">
        <f t="shared" si="2"/>
        <v/>
      </c>
      <c r="X42" t="str">
        <f t="shared" si="3"/>
        <v/>
      </c>
    </row>
    <row r="43" spans="1:24" x14ac:dyDescent="0.15">
      <c r="A43" s="2">
        <v>39</v>
      </c>
      <c r="B43" s="2"/>
      <c r="C43" s="38"/>
      <c r="D43" s="12"/>
      <c r="E43" s="12"/>
      <c r="F43" s="12"/>
      <c r="G43" s="12"/>
      <c r="H43" s="12"/>
      <c r="I43" s="12"/>
      <c r="J43" s="12"/>
      <c r="K43" s="12"/>
      <c r="L43" s="12"/>
      <c r="M43" s="12"/>
      <c r="N43" s="12"/>
      <c r="O43" s="12"/>
      <c r="U43" s="34" t="str">
        <f t="shared" si="0"/>
        <v/>
      </c>
      <c r="V43" t="str">
        <f t="shared" si="1"/>
        <v/>
      </c>
      <c r="W43" t="str">
        <f t="shared" si="2"/>
        <v/>
      </c>
      <c r="X43" t="str">
        <f t="shared" si="3"/>
        <v/>
      </c>
    </row>
    <row r="44" spans="1:24" x14ac:dyDescent="0.15">
      <c r="A44" s="2">
        <v>40</v>
      </c>
      <c r="B44" s="2"/>
      <c r="C44" s="38"/>
      <c r="D44" s="12"/>
      <c r="E44" s="12"/>
      <c r="F44" s="12"/>
      <c r="G44" s="12"/>
      <c r="H44" s="12"/>
      <c r="I44" s="12"/>
      <c r="J44" s="12"/>
      <c r="K44" s="12"/>
      <c r="L44" s="12"/>
      <c r="M44" s="12"/>
      <c r="N44" s="12"/>
      <c r="O44" s="12"/>
      <c r="U44" s="34" t="str">
        <f t="shared" si="0"/>
        <v/>
      </c>
      <c r="V44" t="str">
        <f t="shared" si="1"/>
        <v/>
      </c>
      <c r="W44" t="str">
        <f t="shared" si="2"/>
        <v/>
      </c>
      <c r="X44" t="str">
        <f t="shared" si="3"/>
        <v/>
      </c>
    </row>
    <row r="45" spans="1:24" x14ac:dyDescent="0.15">
      <c r="A45" s="2">
        <v>41</v>
      </c>
      <c r="B45" s="2"/>
      <c r="C45" s="38"/>
      <c r="D45" s="12"/>
      <c r="E45" s="12"/>
      <c r="F45" s="12"/>
      <c r="G45" s="12"/>
      <c r="H45" s="12"/>
      <c r="I45" s="12"/>
      <c r="J45" s="12"/>
      <c r="K45" s="12"/>
      <c r="L45" s="12"/>
      <c r="M45" s="12"/>
      <c r="N45" s="12"/>
      <c r="O45" s="12"/>
      <c r="U45" s="34" t="str">
        <f t="shared" si="0"/>
        <v/>
      </c>
      <c r="V45" t="str">
        <f t="shared" si="1"/>
        <v/>
      </c>
      <c r="W45" t="str">
        <f t="shared" si="2"/>
        <v/>
      </c>
      <c r="X45" t="str">
        <f t="shared" si="3"/>
        <v/>
      </c>
    </row>
    <row r="46" spans="1:24" x14ac:dyDescent="0.15">
      <c r="A46" s="2">
        <v>42</v>
      </c>
      <c r="B46" s="2"/>
      <c r="C46" s="38"/>
      <c r="D46" s="12"/>
      <c r="E46" s="12"/>
      <c r="F46" s="12"/>
      <c r="G46" s="12"/>
      <c r="H46" s="12"/>
      <c r="I46" s="12"/>
      <c r="J46" s="12"/>
      <c r="K46" s="12"/>
      <c r="L46" s="12"/>
      <c r="M46" s="12"/>
      <c r="N46" s="12"/>
      <c r="O46" s="12"/>
      <c r="U46" s="34" t="str">
        <f t="shared" si="0"/>
        <v/>
      </c>
      <c r="V46" t="str">
        <f t="shared" si="1"/>
        <v/>
      </c>
      <c r="W46" t="str">
        <f t="shared" si="2"/>
        <v/>
      </c>
      <c r="X46" t="str">
        <f t="shared" si="3"/>
        <v/>
      </c>
    </row>
    <row r="47" spans="1:24" x14ac:dyDescent="0.15">
      <c r="A47" s="2">
        <v>43</v>
      </c>
      <c r="B47" s="2"/>
      <c r="C47" s="38"/>
      <c r="D47" s="12"/>
      <c r="E47" s="12"/>
      <c r="F47" s="12"/>
      <c r="G47" s="12"/>
      <c r="H47" s="12"/>
      <c r="I47" s="12"/>
      <c r="J47" s="12"/>
      <c r="K47" s="12"/>
      <c r="L47" s="12"/>
      <c r="M47" s="12"/>
      <c r="N47" s="12"/>
      <c r="O47" s="12"/>
      <c r="U47" s="34" t="str">
        <f t="shared" si="0"/>
        <v/>
      </c>
      <c r="V47" t="str">
        <f t="shared" si="1"/>
        <v/>
      </c>
      <c r="W47" t="str">
        <f t="shared" si="2"/>
        <v/>
      </c>
      <c r="X47" t="str">
        <f t="shared" si="3"/>
        <v/>
      </c>
    </row>
    <row r="48" spans="1:24" x14ac:dyDescent="0.15">
      <c r="A48" s="2">
        <v>44</v>
      </c>
      <c r="B48" s="2"/>
      <c r="C48" s="38"/>
      <c r="D48" s="12"/>
      <c r="E48" s="12"/>
      <c r="F48" s="12"/>
      <c r="G48" s="12"/>
      <c r="H48" s="12"/>
      <c r="I48" s="12"/>
      <c r="J48" s="12"/>
      <c r="K48" s="12"/>
      <c r="L48" s="12"/>
      <c r="M48" s="12"/>
      <c r="N48" s="12"/>
      <c r="O48" s="12"/>
      <c r="U48" s="34" t="str">
        <f t="shared" si="0"/>
        <v/>
      </c>
      <c r="V48" t="str">
        <f t="shared" si="1"/>
        <v/>
      </c>
      <c r="W48" t="str">
        <f t="shared" si="2"/>
        <v/>
      </c>
      <c r="X48" t="str">
        <f t="shared" si="3"/>
        <v/>
      </c>
    </row>
    <row r="49" spans="1:24" x14ac:dyDescent="0.15">
      <c r="A49" s="2">
        <v>45</v>
      </c>
      <c r="B49" s="2"/>
      <c r="C49" s="38"/>
      <c r="D49" s="12"/>
      <c r="E49" s="12"/>
      <c r="F49" s="12"/>
      <c r="G49" s="12"/>
      <c r="H49" s="12"/>
      <c r="I49" s="12"/>
      <c r="J49" s="12"/>
      <c r="K49" s="12"/>
      <c r="L49" s="12"/>
      <c r="M49" s="12"/>
      <c r="N49" s="12"/>
      <c r="O49" s="12"/>
      <c r="U49" s="34" t="str">
        <f t="shared" si="0"/>
        <v/>
      </c>
      <c r="V49" t="str">
        <f t="shared" si="1"/>
        <v/>
      </c>
      <c r="W49" t="str">
        <f t="shared" si="2"/>
        <v/>
      </c>
      <c r="X49" t="str">
        <f t="shared" si="3"/>
        <v/>
      </c>
    </row>
    <row r="50" spans="1:24" x14ac:dyDescent="0.15">
      <c r="A50" s="2">
        <v>46</v>
      </c>
      <c r="B50" s="2"/>
      <c r="C50" s="38"/>
      <c r="D50" s="12"/>
      <c r="E50" s="12"/>
      <c r="F50" s="12"/>
      <c r="G50" s="12"/>
      <c r="H50" s="12"/>
      <c r="I50" s="12"/>
      <c r="J50" s="12"/>
      <c r="K50" s="12"/>
      <c r="L50" s="12"/>
      <c r="M50" s="12"/>
      <c r="N50" s="12"/>
      <c r="O50" s="12"/>
      <c r="U50" s="34" t="str">
        <f t="shared" si="0"/>
        <v/>
      </c>
      <c r="V50" t="str">
        <f t="shared" si="1"/>
        <v/>
      </c>
      <c r="W50" t="str">
        <f t="shared" si="2"/>
        <v/>
      </c>
      <c r="X50" t="str">
        <f t="shared" si="3"/>
        <v/>
      </c>
    </row>
    <row r="51" spans="1:24" x14ac:dyDescent="0.15">
      <c r="A51" s="2">
        <v>47</v>
      </c>
      <c r="B51" s="2"/>
      <c r="C51" s="38"/>
      <c r="D51" s="12"/>
      <c r="E51" s="12"/>
      <c r="F51" s="12"/>
      <c r="G51" s="12"/>
      <c r="H51" s="12"/>
      <c r="I51" s="12"/>
      <c r="J51" s="12"/>
      <c r="K51" s="12"/>
      <c r="L51" s="12"/>
      <c r="M51" s="12"/>
      <c r="N51" s="12"/>
      <c r="O51" s="12"/>
      <c r="U51" s="34" t="str">
        <f t="shared" si="0"/>
        <v/>
      </c>
      <c r="V51" t="str">
        <f t="shared" si="1"/>
        <v/>
      </c>
      <c r="W51" t="str">
        <f t="shared" si="2"/>
        <v/>
      </c>
      <c r="X51" t="str">
        <f t="shared" si="3"/>
        <v/>
      </c>
    </row>
    <row r="52" spans="1:24" x14ac:dyDescent="0.15">
      <c r="A52" s="2">
        <v>48</v>
      </c>
      <c r="B52" s="2"/>
      <c r="C52" s="38"/>
      <c r="D52" s="12"/>
      <c r="E52" s="12"/>
      <c r="F52" s="12"/>
      <c r="G52" s="12"/>
      <c r="H52" s="12"/>
      <c r="I52" s="12"/>
      <c r="J52" s="12"/>
      <c r="K52" s="12"/>
      <c r="L52" s="12"/>
      <c r="M52" s="12"/>
      <c r="N52" s="12"/>
      <c r="O52" s="12"/>
      <c r="U52" s="34" t="str">
        <f t="shared" si="0"/>
        <v/>
      </c>
      <c r="V52" t="str">
        <f t="shared" si="1"/>
        <v/>
      </c>
      <c r="W52" t="str">
        <f t="shared" si="2"/>
        <v/>
      </c>
      <c r="X52" t="str">
        <f t="shared" si="3"/>
        <v/>
      </c>
    </row>
    <row r="53" spans="1:24" x14ac:dyDescent="0.15">
      <c r="A53" s="2">
        <v>49</v>
      </c>
      <c r="B53" s="2"/>
      <c r="C53" s="38"/>
      <c r="D53" s="12"/>
      <c r="E53" s="12"/>
      <c r="F53" s="12"/>
      <c r="G53" s="12"/>
      <c r="H53" s="12"/>
      <c r="I53" s="12"/>
      <c r="J53" s="12"/>
      <c r="K53" s="12"/>
      <c r="L53" s="12"/>
      <c r="M53" s="12"/>
      <c r="N53" s="12"/>
      <c r="O53" s="12"/>
      <c r="U53" s="34" t="str">
        <f t="shared" si="0"/>
        <v/>
      </c>
      <c r="V53" t="str">
        <f t="shared" si="1"/>
        <v/>
      </c>
      <c r="W53" t="str">
        <f t="shared" si="2"/>
        <v/>
      </c>
      <c r="X53" t="str">
        <f t="shared" si="3"/>
        <v/>
      </c>
    </row>
    <row r="54" spans="1:24" x14ac:dyDescent="0.15">
      <c r="A54" s="2">
        <v>50</v>
      </c>
      <c r="B54" s="2"/>
      <c r="C54" s="38"/>
      <c r="D54" s="12"/>
      <c r="E54" s="12"/>
      <c r="F54" s="12"/>
      <c r="G54" s="12"/>
      <c r="H54" s="12"/>
      <c r="I54" s="12"/>
      <c r="J54" s="12"/>
      <c r="K54" s="12"/>
      <c r="L54" s="12"/>
      <c r="M54" s="12"/>
      <c r="N54" s="12"/>
      <c r="O54" s="12"/>
      <c r="U54" s="34" t="str">
        <f t="shared" si="0"/>
        <v/>
      </c>
      <c r="V54" t="str">
        <f t="shared" si="1"/>
        <v/>
      </c>
      <c r="W54" t="str">
        <f t="shared" si="2"/>
        <v/>
      </c>
      <c r="X54" t="str">
        <f t="shared" si="3"/>
        <v/>
      </c>
    </row>
    <row r="55" spans="1:24" x14ac:dyDescent="0.15">
      <c r="A55" s="2">
        <v>51</v>
      </c>
      <c r="B55" s="2"/>
      <c r="C55" s="38"/>
      <c r="D55" s="12"/>
      <c r="E55" s="12"/>
      <c r="F55" s="12"/>
      <c r="G55" s="12"/>
      <c r="H55" s="12"/>
      <c r="I55" s="12"/>
      <c r="J55" s="12"/>
      <c r="K55" s="12"/>
      <c r="L55" s="12"/>
      <c r="M55" s="12"/>
      <c r="N55" s="12"/>
      <c r="O55" s="12"/>
      <c r="U55" s="34" t="str">
        <f t="shared" si="0"/>
        <v/>
      </c>
      <c r="V55" t="str">
        <f t="shared" si="1"/>
        <v/>
      </c>
      <c r="W55" t="str">
        <f t="shared" si="2"/>
        <v/>
      </c>
      <c r="X55" t="str">
        <f t="shared" si="3"/>
        <v/>
      </c>
    </row>
    <row r="56" spans="1:24" x14ac:dyDescent="0.15">
      <c r="A56" s="2">
        <v>52</v>
      </c>
      <c r="B56" s="2"/>
      <c r="C56" s="38"/>
      <c r="D56" s="12"/>
      <c r="E56" s="12"/>
      <c r="F56" s="12"/>
      <c r="G56" s="12"/>
      <c r="H56" s="12"/>
      <c r="I56" s="12"/>
      <c r="J56" s="12"/>
      <c r="K56" s="12"/>
      <c r="L56" s="12"/>
      <c r="M56" s="12"/>
      <c r="N56" s="12"/>
      <c r="O56" s="12"/>
      <c r="U56" s="34" t="str">
        <f t="shared" si="0"/>
        <v/>
      </c>
      <c r="V56" t="str">
        <f t="shared" si="1"/>
        <v/>
      </c>
      <c r="W56" t="str">
        <f t="shared" si="2"/>
        <v/>
      </c>
      <c r="X56" t="str">
        <f t="shared" si="3"/>
        <v/>
      </c>
    </row>
    <row r="57" spans="1:24" x14ac:dyDescent="0.15">
      <c r="A57" s="2">
        <v>53</v>
      </c>
      <c r="B57" s="2"/>
      <c r="C57" s="38"/>
      <c r="D57" s="12"/>
      <c r="E57" s="12"/>
      <c r="F57" s="12"/>
      <c r="G57" s="12"/>
      <c r="H57" s="12"/>
      <c r="I57" s="12"/>
      <c r="J57" s="12"/>
      <c r="K57" s="12"/>
      <c r="L57" s="12"/>
      <c r="M57" s="12"/>
      <c r="N57" s="12"/>
      <c r="O57" s="12"/>
      <c r="U57" s="34" t="str">
        <f t="shared" si="0"/>
        <v/>
      </c>
      <c r="V57" t="str">
        <f t="shared" si="1"/>
        <v/>
      </c>
      <c r="W57" t="str">
        <f t="shared" si="2"/>
        <v/>
      </c>
      <c r="X57" t="str">
        <f t="shared" si="3"/>
        <v/>
      </c>
    </row>
    <row r="58" spans="1:24" x14ac:dyDescent="0.15">
      <c r="A58" s="2">
        <v>54</v>
      </c>
      <c r="B58" s="2"/>
      <c r="C58" s="38"/>
      <c r="D58" s="12"/>
      <c r="E58" s="12"/>
      <c r="F58" s="12"/>
      <c r="G58" s="12"/>
      <c r="H58" s="12"/>
      <c r="I58" s="12"/>
      <c r="J58" s="12"/>
      <c r="K58" s="12"/>
      <c r="L58" s="12"/>
      <c r="M58" s="12"/>
      <c r="N58" s="12"/>
      <c r="O58" s="12"/>
      <c r="U58" s="34" t="str">
        <f t="shared" si="0"/>
        <v/>
      </c>
      <c r="V58" t="str">
        <f t="shared" si="1"/>
        <v/>
      </c>
      <c r="W58" t="str">
        <f t="shared" si="2"/>
        <v/>
      </c>
      <c r="X58" t="str">
        <f t="shared" si="3"/>
        <v/>
      </c>
    </row>
    <row r="59" spans="1:24" x14ac:dyDescent="0.15">
      <c r="A59" s="2">
        <v>55</v>
      </c>
      <c r="B59" s="2"/>
      <c r="C59" s="38"/>
      <c r="D59" s="12"/>
      <c r="E59" s="12"/>
      <c r="F59" s="12"/>
      <c r="G59" s="12"/>
      <c r="H59" s="12"/>
      <c r="I59" s="12"/>
      <c r="J59" s="12"/>
      <c r="K59" s="12"/>
      <c r="L59" s="12"/>
      <c r="M59" s="12"/>
      <c r="N59" s="12"/>
      <c r="O59" s="12"/>
      <c r="U59" s="34" t="str">
        <f t="shared" si="0"/>
        <v/>
      </c>
      <c r="V59" t="str">
        <f t="shared" si="1"/>
        <v/>
      </c>
      <c r="W59" t="str">
        <f t="shared" si="2"/>
        <v/>
      </c>
      <c r="X59" t="str">
        <f t="shared" si="3"/>
        <v/>
      </c>
    </row>
    <row r="60" spans="1:24" x14ac:dyDescent="0.15">
      <c r="A60" s="2">
        <v>56</v>
      </c>
      <c r="B60" s="2"/>
      <c r="C60" s="38"/>
      <c r="D60" s="12"/>
      <c r="E60" s="12"/>
      <c r="F60" s="12"/>
      <c r="G60" s="12"/>
      <c r="H60" s="12"/>
      <c r="I60" s="12"/>
      <c r="J60" s="12"/>
      <c r="K60" s="12"/>
      <c r="L60" s="12"/>
      <c r="M60" s="12"/>
      <c r="N60" s="12"/>
      <c r="O60" s="12"/>
      <c r="U60" s="34" t="str">
        <f t="shared" si="0"/>
        <v/>
      </c>
      <c r="V60" t="str">
        <f t="shared" si="1"/>
        <v/>
      </c>
      <c r="W60" t="str">
        <f t="shared" si="2"/>
        <v/>
      </c>
      <c r="X60" t="str">
        <f t="shared" si="3"/>
        <v/>
      </c>
    </row>
    <row r="61" spans="1:24" x14ac:dyDescent="0.15">
      <c r="A61" s="2">
        <v>57</v>
      </c>
      <c r="B61" s="2"/>
      <c r="C61" s="38"/>
      <c r="D61" s="12"/>
      <c r="E61" s="12"/>
      <c r="F61" s="12"/>
      <c r="G61" s="12"/>
      <c r="H61" s="12"/>
      <c r="I61" s="12"/>
      <c r="J61" s="12"/>
      <c r="K61" s="12"/>
      <c r="L61" s="12"/>
      <c r="M61" s="12"/>
      <c r="N61" s="12"/>
      <c r="O61" s="12"/>
      <c r="U61" s="34" t="str">
        <f t="shared" si="0"/>
        <v/>
      </c>
      <c r="V61" t="str">
        <f t="shared" si="1"/>
        <v/>
      </c>
      <c r="W61" t="str">
        <f t="shared" si="2"/>
        <v/>
      </c>
      <c r="X61" t="str">
        <f t="shared" si="3"/>
        <v/>
      </c>
    </row>
    <row r="62" spans="1:24" x14ac:dyDescent="0.15">
      <c r="A62" s="2">
        <v>58</v>
      </c>
      <c r="B62" s="2"/>
      <c r="C62" s="38"/>
      <c r="D62" s="12"/>
      <c r="E62" s="12"/>
      <c r="F62" s="12"/>
      <c r="G62" s="12"/>
      <c r="H62" s="12"/>
      <c r="I62" s="12"/>
      <c r="J62" s="12"/>
      <c r="K62" s="12"/>
      <c r="L62" s="12"/>
      <c r="M62" s="12"/>
      <c r="N62" s="12"/>
      <c r="O62" s="12"/>
      <c r="U62" s="34" t="str">
        <f t="shared" si="0"/>
        <v/>
      </c>
      <c r="V62" t="str">
        <f t="shared" si="1"/>
        <v/>
      </c>
      <c r="W62" t="str">
        <f t="shared" si="2"/>
        <v/>
      </c>
      <c r="X62" t="str">
        <f t="shared" si="3"/>
        <v/>
      </c>
    </row>
    <row r="63" spans="1:24" x14ac:dyDescent="0.15">
      <c r="A63" s="2">
        <v>59</v>
      </c>
      <c r="B63" s="2"/>
      <c r="C63" s="38"/>
      <c r="D63" s="12"/>
      <c r="E63" s="12"/>
      <c r="F63" s="12"/>
      <c r="G63" s="12"/>
      <c r="H63" s="12"/>
      <c r="I63" s="12"/>
      <c r="J63" s="12"/>
      <c r="K63" s="12"/>
      <c r="L63" s="12"/>
      <c r="M63" s="12"/>
      <c r="N63" s="12"/>
      <c r="O63" s="12"/>
      <c r="U63" s="34" t="str">
        <f t="shared" si="0"/>
        <v/>
      </c>
      <c r="V63" t="str">
        <f t="shared" si="1"/>
        <v/>
      </c>
      <c r="W63" t="str">
        <f t="shared" si="2"/>
        <v/>
      </c>
      <c r="X63" t="str">
        <f t="shared" si="3"/>
        <v/>
      </c>
    </row>
    <row r="64" spans="1:24" x14ac:dyDescent="0.15">
      <c r="A64" s="2">
        <v>60</v>
      </c>
      <c r="B64" s="2"/>
      <c r="C64" s="38"/>
      <c r="D64" s="12"/>
      <c r="E64" s="12"/>
      <c r="F64" s="12"/>
      <c r="G64" s="12"/>
      <c r="H64" s="12"/>
      <c r="I64" s="12"/>
      <c r="J64" s="12"/>
      <c r="K64" s="12"/>
      <c r="L64" s="12"/>
      <c r="M64" s="12"/>
      <c r="N64" s="12"/>
      <c r="O64" s="12"/>
      <c r="U64" s="34" t="str">
        <f t="shared" si="0"/>
        <v/>
      </c>
      <c r="V64" t="str">
        <f t="shared" si="1"/>
        <v/>
      </c>
      <c r="W64" t="str">
        <f t="shared" si="2"/>
        <v/>
      </c>
      <c r="X64" t="str">
        <f t="shared" si="3"/>
        <v/>
      </c>
    </row>
    <row r="65" spans="1:24" x14ac:dyDescent="0.15">
      <c r="A65" s="2">
        <v>61</v>
      </c>
      <c r="B65" s="2"/>
      <c r="C65" s="38"/>
      <c r="D65" s="12"/>
      <c r="E65" s="12"/>
      <c r="F65" s="12"/>
      <c r="G65" s="12"/>
      <c r="H65" s="12"/>
      <c r="I65" s="12"/>
      <c r="J65" s="12"/>
      <c r="K65" s="12"/>
      <c r="L65" s="12"/>
      <c r="M65" s="12"/>
      <c r="N65" s="12"/>
      <c r="O65" s="12"/>
      <c r="U65" s="34" t="str">
        <f t="shared" si="0"/>
        <v/>
      </c>
      <c r="V65" t="str">
        <f t="shared" si="1"/>
        <v/>
      </c>
      <c r="W65" t="str">
        <f t="shared" si="2"/>
        <v/>
      </c>
      <c r="X65" t="str">
        <f t="shared" si="3"/>
        <v/>
      </c>
    </row>
    <row r="66" spans="1:24" x14ac:dyDescent="0.15">
      <c r="A66" s="2">
        <v>62</v>
      </c>
      <c r="B66" s="2"/>
      <c r="C66" s="38"/>
      <c r="D66" s="12"/>
      <c r="E66" s="12"/>
      <c r="F66" s="12"/>
      <c r="G66" s="12"/>
      <c r="H66" s="12"/>
      <c r="I66" s="12"/>
      <c r="J66" s="12"/>
      <c r="K66" s="12"/>
      <c r="L66" s="12"/>
      <c r="M66" s="12"/>
      <c r="N66" s="12"/>
      <c r="O66" s="12"/>
      <c r="U66" s="34" t="str">
        <f t="shared" si="0"/>
        <v/>
      </c>
      <c r="V66" t="str">
        <f t="shared" si="1"/>
        <v/>
      </c>
      <c r="W66" t="str">
        <f t="shared" si="2"/>
        <v/>
      </c>
      <c r="X66" t="str">
        <f t="shared" si="3"/>
        <v/>
      </c>
    </row>
    <row r="67" spans="1:24" x14ac:dyDescent="0.15">
      <c r="A67" s="2">
        <v>63</v>
      </c>
      <c r="B67" s="2"/>
      <c r="C67" s="38"/>
      <c r="D67" s="12"/>
      <c r="E67" s="12"/>
      <c r="F67" s="12"/>
      <c r="G67" s="12"/>
      <c r="H67" s="12"/>
      <c r="I67" s="12"/>
      <c r="J67" s="12"/>
      <c r="K67" s="12"/>
      <c r="L67" s="12"/>
      <c r="M67" s="12"/>
      <c r="N67" s="12"/>
      <c r="O67" s="12"/>
      <c r="U67" s="34" t="str">
        <f t="shared" si="0"/>
        <v/>
      </c>
      <c r="V67" t="str">
        <f t="shared" si="1"/>
        <v/>
      </c>
      <c r="W67" t="str">
        <f t="shared" si="2"/>
        <v/>
      </c>
      <c r="X67" t="str">
        <f t="shared" si="3"/>
        <v/>
      </c>
    </row>
    <row r="68" spans="1:24" x14ac:dyDescent="0.15">
      <c r="A68" s="2">
        <v>64</v>
      </c>
      <c r="B68" s="2"/>
      <c r="C68" s="38"/>
      <c r="D68" s="12"/>
      <c r="E68" s="12"/>
      <c r="F68" s="12"/>
      <c r="G68" s="12"/>
      <c r="H68" s="12"/>
      <c r="I68" s="12"/>
      <c r="J68" s="12"/>
      <c r="K68" s="12"/>
      <c r="L68" s="12"/>
      <c r="M68" s="12"/>
      <c r="N68" s="12"/>
      <c r="O68" s="12"/>
      <c r="U68" s="34" t="str">
        <f t="shared" si="0"/>
        <v/>
      </c>
      <c r="V68" t="str">
        <f t="shared" si="1"/>
        <v/>
      </c>
      <c r="W68" t="str">
        <f t="shared" si="2"/>
        <v/>
      </c>
      <c r="X68" t="str">
        <f t="shared" si="3"/>
        <v/>
      </c>
    </row>
    <row r="69" spans="1:24" x14ac:dyDescent="0.15">
      <c r="A69" s="2">
        <v>65</v>
      </c>
      <c r="B69" s="2"/>
      <c r="C69" s="38"/>
      <c r="D69" s="12"/>
      <c r="E69" s="12"/>
      <c r="F69" s="12"/>
      <c r="G69" s="12"/>
      <c r="H69" s="12"/>
      <c r="I69" s="12"/>
      <c r="J69" s="12"/>
      <c r="K69" s="12"/>
      <c r="L69" s="12"/>
      <c r="M69" s="12"/>
      <c r="N69" s="12"/>
      <c r="O69" s="12"/>
      <c r="U69" s="34" t="str">
        <f t="shared" si="0"/>
        <v/>
      </c>
      <c r="V69" t="str">
        <f t="shared" si="1"/>
        <v/>
      </c>
      <c r="W69" t="str">
        <f t="shared" si="2"/>
        <v/>
      </c>
      <c r="X69" t="str">
        <f t="shared" si="3"/>
        <v/>
      </c>
    </row>
    <row r="70" spans="1:24" x14ac:dyDescent="0.15">
      <c r="A70" s="2">
        <v>66</v>
      </c>
      <c r="B70" s="2"/>
      <c r="C70" s="38"/>
      <c r="D70" s="12"/>
      <c r="E70" s="12"/>
      <c r="F70" s="12"/>
      <c r="G70" s="12"/>
      <c r="H70" s="12"/>
      <c r="I70" s="12"/>
      <c r="J70" s="12"/>
      <c r="K70" s="12"/>
      <c r="L70" s="12"/>
      <c r="M70" s="12"/>
      <c r="N70" s="12"/>
      <c r="O70" s="12"/>
      <c r="U70" s="34" t="str">
        <f t="shared" ref="U70:U133" si="4">IF(ISERROR(V70/12*100),"",V70/12*100)</f>
        <v/>
      </c>
      <c r="V70" t="str">
        <f t="shared" ref="V70:V133" si="5">IF(AND(ISBLANK(D70),ISBLANK(E70),ISBLANK(F70),ISBLANK(G70),ISBLANK(H70),ISBLANK(I70),ISBLANK(J70),ISBLANK(K70),ISBLANK(L70),ISBLANK(M70),ISBLANK(N70),ISBLANK(O70),ISBLANK(P70),ISBLANK(Q70)),"",COUNTIF(D70:O70,1))</f>
        <v/>
      </c>
      <c r="W70" t="str">
        <f t="shared" ref="W70:W133" si="6">IF(AND(ISBLANK(D70),ISBLANK(E70),ISBLANK(F70),ISBLANK(G70),ISBLANK(H70),ISBLANK(I70),ISBLANK(J70),ISBLANK(K70),ISBLANK(L70),ISBLANK(M70),ISBLANK(N70),ISBLANK(O70),ISBLANK(P70),ISBLANK(Q70)),"",COUNTIF(D70:O70,2))</f>
        <v/>
      </c>
      <c r="X70" t="str">
        <f t="shared" ref="X70:X133" si="7">IF(AND(ISBLANK(D70),ISBLANK(E70),ISBLANK(F70),ISBLANK(G70),ISBLANK(H70),ISBLANK(I70),ISBLANK(J70),ISBLANK(K70),ISBLANK(L70),ISBLANK(M70),ISBLANK(N70),ISBLANK(O70),ISBLANK(P70),ISBLANK(Q70)),"",COUNTIF(D70:O70,3))</f>
        <v/>
      </c>
    </row>
    <row r="71" spans="1:24" x14ac:dyDescent="0.15">
      <c r="A71" s="2">
        <v>67</v>
      </c>
      <c r="B71" s="2"/>
      <c r="C71" s="38"/>
      <c r="D71" s="12"/>
      <c r="E71" s="12"/>
      <c r="F71" s="12"/>
      <c r="G71" s="12"/>
      <c r="H71" s="12"/>
      <c r="I71" s="12"/>
      <c r="J71" s="12"/>
      <c r="K71" s="12"/>
      <c r="L71" s="12"/>
      <c r="M71" s="12"/>
      <c r="N71" s="12"/>
      <c r="O71" s="12"/>
      <c r="U71" s="34" t="str">
        <f t="shared" si="4"/>
        <v/>
      </c>
      <c r="V71" t="str">
        <f t="shared" si="5"/>
        <v/>
      </c>
      <c r="W71" t="str">
        <f t="shared" si="6"/>
        <v/>
      </c>
      <c r="X71" t="str">
        <f t="shared" si="7"/>
        <v/>
      </c>
    </row>
    <row r="72" spans="1:24" x14ac:dyDescent="0.15">
      <c r="A72" s="2">
        <v>68</v>
      </c>
      <c r="B72" s="2"/>
      <c r="C72" s="38"/>
      <c r="D72" s="12"/>
      <c r="E72" s="12"/>
      <c r="F72" s="12"/>
      <c r="G72" s="12"/>
      <c r="H72" s="12"/>
      <c r="I72" s="12"/>
      <c r="J72" s="12"/>
      <c r="K72" s="12"/>
      <c r="L72" s="12"/>
      <c r="M72" s="12"/>
      <c r="N72" s="12"/>
      <c r="O72" s="12"/>
      <c r="U72" s="34" t="str">
        <f t="shared" si="4"/>
        <v/>
      </c>
      <c r="V72" t="str">
        <f t="shared" si="5"/>
        <v/>
      </c>
      <c r="W72" t="str">
        <f t="shared" si="6"/>
        <v/>
      </c>
      <c r="X72" t="str">
        <f t="shared" si="7"/>
        <v/>
      </c>
    </row>
    <row r="73" spans="1:24" x14ac:dyDescent="0.15">
      <c r="A73" s="2">
        <v>69</v>
      </c>
      <c r="B73" s="2"/>
      <c r="C73" s="38"/>
      <c r="D73" s="12"/>
      <c r="E73" s="12"/>
      <c r="F73" s="12"/>
      <c r="G73" s="12"/>
      <c r="H73" s="12"/>
      <c r="I73" s="12"/>
      <c r="J73" s="12"/>
      <c r="K73" s="12"/>
      <c r="L73" s="12"/>
      <c r="M73" s="12"/>
      <c r="N73" s="12"/>
      <c r="O73" s="12"/>
      <c r="U73" s="34" t="str">
        <f t="shared" si="4"/>
        <v/>
      </c>
      <c r="V73" t="str">
        <f t="shared" si="5"/>
        <v/>
      </c>
      <c r="W73" t="str">
        <f t="shared" si="6"/>
        <v/>
      </c>
      <c r="X73" t="str">
        <f t="shared" si="7"/>
        <v/>
      </c>
    </row>
    <row r="74" spans="1:24" x14ac:dyDescent="0.15">
      <c r="A74" s="2">
        <v>70</v>
      </c>
      <c r="B74" s="2"/>
      <c r="C74" s="38"/>
      <c r="D74" s="12"/>
      <c r="E74" s="12"/>
      <c r="F74" s="12"/>
      <c r="G74" s="12"/>
      <c r="H74" s="12"/>
      <c r="I74" s="12"/>
      <c r="J74" s="12"/>
      <c r="K74" s="12"/>
      <c r="L74" s="12"/>
      <c r="M74" s="12"/>
      <c r="N74" s="12"/>
      <c r="O74" s="12"/>
      <c r="U74" s="34" t="str">
        <f t="shared" si="4"/>
        <v/>
      </c>
      <c r="V74" t="str">
        <f t="shared" si="5"/>
        <v/>
      </c>
      <c r="W74" t="str">
        <f t="shared" si="6"/>
        <v/>
      </c>
      <c r="X74" t="str">
        <f t="shared" si="7"/>
        <v/>
      </c>
    </row>
    <row r="75" spans="1:24" x14ac:dyDescent="0.15">
      <c r="A75" s="2">
        <v>71</v>
      </c>
      <c r="B75" s="2"/>
      <c r="C75" s="38"/>
      <c r="D75" s="12"/>
      <c r="E75" s="12"/>
      <c r="F75" s="12"/>
      <c r="G75" s="12"/>
      <c r="H75" s="12"/>
      <c r="I75" s="12"/>
      <c r="J75" s="12"/>
      <c r="K75" s="12"/>
      <c r="L75" s="12"/>
      <c r="M75" s="12"/>
      <c r="N75" s="12"/>
      <c r="O75" s="12"/>
      <c r="U75" s="34" t="str">
        <f t="shared" si="4"/>
        <v/>
      </c>
      <c r="V75" t="str">
        <f t="shared" si="5"/>
        <v/>
      </c>
      <c r="W75" t="str">
        <f t="shared" si="6"/>
        <v/>
      </c>
      <c r="X75" t="str">
        <f t="shared" si="7"/>
        <v/>
      </c>
    </row>
    <row r="76" spans="1:24" x14ac:dyDescent="0.15">
      <c r="A76" s="2">
        <v>72</v>
      </c>
      <c r="B76" s="2"/>
      <c r="C76" s="38"/>
      <c r="D76" s="12"/>
      <c r="E76" s="12"/>
      <c r="F76" s="12"/>
      <c r="G76" s="12"/>
      <c r="H76" s="12"/>
      <c r="I76" s="12"/>
      <c r="J76" s="12"/>
      <c r="K76" s="12"/>
      <c r="L76" s="12"/>
      <c r="M76" s="12"/>
      <c r="N76" s="12"/>
      <c r="O76" s="12"/>
      <c r="U76" s="34" t="str">
        <f t="shared" si="4"/>
        <v/>
      </c>
      <c r="V76" t="str">
        <f t="shared" si="5"/>
        <v/>
      </c>
      <c r="W76" t="str">
        <f t="shared" si="6"/>
        <v/>
      </c>
      <c r="X76" t="str">
        <f t="shared" si="7"/>
        <v/>
      </c>
    </row>
    <row r="77" spans="1:24" x14ac:dyDescent="0.15">
      <c r="A77" s="2">
        <v>73</v>
      </c>
      <c r="B77" s="2"/>
      <c r="C77" s="38"/>
      <c r="D77" s="12"/>
      <c r="E77" s="12"/>
      <c r="F77" s="12"/>
      <c r="G77" s="12"/>
      <c r="H77" s="12"/>
      <c r="I77" s="12"/>
      <c r="J77" s="12"/>
      <c r="K77" s="12"/>
      <c r="L77" s="12"/>
      <c r="M77" s="12"/>
      <c r="N77" s="12"/>
      <c r="O77" s="12"/>
      <c r="U77" s="34" t="str">
        <f t="shared" si="4"/>
        <v/>
      </c>
      <c r="V77" t="str">
        <f t="shared" si="5"/>
        <v/>
      </c>
      <c r="W77" t="str">
        <f t="shared" si="6"/>
        <v/>
      </c>
      <c r="X77" t="str">
        <f t="shared" si="7"/>
        <v/>
      </c>
    </row>
    <row r="78" spans="1:24" x14ac:dyDescent="0.15">
      <c r="A78" s="2">
        <v>74</v>
      </c>
      <c r="B78" s="2"/>
      <c r="C78" s="38"/>
      <c r="D78" s="12"/>
      <c r="E78" s="12"/>
      <c r="F78" s="12"/>
      <c r="G78" s="12"/>
      <c r="H78" s="12"/>
      <c r="I78" s="12"/>
      <c r="J78" s="12"/>
      <c r="K78" s="12"/>
      <c r="L78" s="12"/>
      <c r="M78" s="12"/>
      <c r="N78" s="12"/>
      <c r="O78" s="12"/>
      <c r="U78" s="34" t="str">
        <f t="shared" si="4"/>
        <v/>
      </c>
      <c r="V78" t="str">
        <f t="shared" si="5"/>
        <v/>
      </c>
      <c r="W78" t="str">
        <f t="shared" si="6"/>
        <v/>
      </c>
      <c r="X78" t="str">
        <f t="shared" si="7"/>
        <v/>
      </c>
    </row>
    <row r="79" spans="1:24" x14ac:dyDescent="0.15">
      <c r="A79" s="2">
        <v>75</v>
      </c>
      <c r="B79" s="2"/>
      <c r="C79" s="38"/>
      <c r="D79" s="12"/>
      <c r="E79" s="12"/>
      <c r="F79" s="12"/>
      <c r="G79" s="12"/>
      <c r="H79" s="12"/>
      <c r="I79" s="12"/>
      <c r="J79" s="12"/>
      <c r="K79" s="12"/>
      <c r="L79" s="12"/>
      <c r="M79" s="12"/>
      <c r="N79" s="12"/>
      <c r="O79" s="12"/>
      <c r="U79" s="34" t="str">
        <f t="shared" si="4"/>
        <v/>
      </c>
      <c r="V79" t="str">
        <f t="shared" si="5"/>
        <v/>
      </c>
      <c r="W79" t="str">
        <f t="shared" si="6"/>
        <v/>
      </c>
      <c r="X79" t="str">
        <f t="shared" si="7"/>
        <v/>
      </c>
    </row>
    <row r="80" spans="1:24" x14ac:dyDescent="0.15">
      <c r="A80" s="2">
        <v>76</v>
      </c>
      <c r="B80" s="2"/>
      <c r="C80" s="38"/>
      <c r="D80" s="12"/>
      <c r="E80" s="12"/>
      <c r="F80" s="12"/>
      <c r="G80" s="12"/>
      <c r="H80" s="12"/>
      <c r="I80" s="12"/>
      <c r="J80" s="12"/>
      <c r="K80" s="12"/>
      <c r="L80" s="12"/>
      <c r="M80" s="12"/>
      <c r="N80" s="12"/>
      <c r="O80" s="12"/>
      <c r="U80" s="34" t="str">
        <f t="shared" si="4"/>
        <v/>
      </c>
      <c r="V80" t="str">
        <f t="shared" si="5"/>
        <v/>
      </c>
      <c r="W80" t="str">
        <f t="shared" si="6"/>
        <v/>
      </c>
      <c r="X80" t="str">
        <f t="shared" si="7"/>
        <v/>
      </c>
    </row>
    <row r="81" spans="1:24" x14ac:dyDescent="0.15">
      <c r="A81" s="2">
        <v>77</v>
      </c>
      <c r="B81" s="2"/>
      <c r="C81" s="38"/>
      <c r="D81" s="12"/>
      <c r="E81" s="12"/>
      <c r="F81" s="12"/>
      <c r="G81" s="12"/>
      <c r="H81" s="12"/>
      <c r="I81" s="12"/>
      <c r="J81" s="12"/>
      <c r="K81" s="12"/>
      <c r="L81" s="12"/>
      <c r="M81" s="12"/>
      <c r="N81" s="12"/>
      <c r="O81" s="12"/>
      <c r="U81" s="34" t="str">
        <f t="shared" si="4"/>
        <v/>
      </c>
      <c r="V81" t="str">
        <f t="shared" si="5"/>
        <v/>
      </c>
      <c r="W81" t="str">
        <f t="shared" si="6"/>
        <v/>
      </c>
      <c r="X81" t="str">
        <f t="shared" si="7"/>
        <v/>
      </c>
    </row>
    <row r="82" spans="1:24" x14ac:dyDescent="0.15">
      <c r="A82" s="2">
        <v>78</v>
      </c>
      <c r="B82" s="2"/>
      <c r="C82" s="38"/>
      <c r="D82" s="12"/>
      <c r="E82" s="12"/>
      <c r="F82" s="12"/>
      <c r="G82" s="12"/>
      <c r="H82" s="12"/>
      <c r="I82" s="12"/>
      <c r="J82" s="12"/>
      <c r="K82" s="12"/>
      <c r="L82" s="12"/>
      <c r="M82" s="12"/>
      <c r="N82" s="12"/>
      <c r="O82" s="12"/>
      <c r="U82" s="34" t="str">
        <f t="shared" si="4"/>
        <v/>
      </c>
      <c r="V82" t="str">
        <f t="shared" si="5"/>
        <v/>
      </c>
      <c r="W82" t="str">
        <f t="shared" si="6"/>
        <v/>
      </c>
      <c r="X82" t="str">
        <f t="shared" si="7"/>
        <v/>
      </c>
    </row>
    <row r="83" spans="1:24" x14ac:dyDescent="0.15">
      <c r="A83" s="2">
        <v>79</v>
      </c>
      <c r="B83" s="2"/>
      <c r="C83" s="38"/>
      <c r="D83" s="12"/>
      <c r="E83" s="12"/>
      <c r="F83" s="12"/>
      <c r="G83" s="12"/>
      <c r="H83" s="12"/>
      <c r="I83" s="12"/>
      <c r="J83" s="12"/>
      <c r="K83" s="12"/>
      <c r="L83" s="12"/>
      <c r="M83" s="12"/>
      <c r="N83" s="12"/>
      <c r="O83" s="12"/>
      <c r="U83" s="34" t="str">
        <f t="shared" si="4"/>
        <v/>
      </c>
      <c r="V83" t="str">
        <f t="shared" si="5"/>
        <v/>
      </c>
      <c r="W83" t="str">
        <f t="shared" si="6"/>
        <v/>
      </c>
      <c r="X83" t="str">
        <f t="shared" si="7"/>
        <v/>
      </c>
    </row>
    <row r="84" spans="1:24" x14ac:dyDescent="0.15">
      <c r="A84" s="2">
        <v>80</v>
      </c>
      <c r="B84" s="2"/>
      <c r="C84" s="38"/>
      <c r="D84" s="12"/>
      <c r="E84" s="12"/>
      <c r="F84" s="12"/>
      <c r="G84" s="12"/>
      <c r="H84" s="12"/>
      <c r="I84" s="12"/>
      <c r="J84" s="12"/>
      <c r="K84" s="12"/>
      <c r="L84" s="12"/>
      <c r="M84" s="12"/>
      <c r="N84" s="12"/>
      <c r="O84" s="12"/>
      <c r="U84" s="34" t="str">
        <f t="shared" si="4"/>
        <v/>
      </c>
      <c r="V84" t="str">
        <f t="shared" si="5"/>
        <v/>
      </c>
      <c r="W84" t="str">
        <f t="shared" si="6"/>
        <v/>
      </c>
      <c r="X84" t="str">
        <f t="shared" si="7"/>
        <v/>
      </c>
    </row>
    <row r="85" spans="1:24" x14ac:dyDescent="0.15">
      <c r="A85" s="2">
        <v>81</v>
      </c>
      <c r="B85" s="2"/>
      <c r="C85" s="38"/>
      <c r="D85" s="12"/>
      <c r="E85" s="12"/>
      <c r="F85" s="12"/>
      <c r="G85" s="12"/>
      <c r="H85" s="12"/>
      <c r="I85" s="12"/>
      <c r="J85" s="12"/>
      <c r="K85" s="12"/>
      <c r="L85" s="12"/>
      <c r="M85" s="12"/>
      <c r="N85" s="12"/>
      <c r="O85" s="12"/>
      <c r="U85" s="34" t="str">
        <f t="shared" si="4"/>
        <v/>
      </c>
      <c r="V85" t="str">
        <f t="shared" si="5"/>
        <v/>
      </c>
      <c r="W85" t="str">
        <f t="shared" si="6"/>
        <v/>
      </c>
      <c r="X85" t="str">
        <f t="shared" si="7"/>
        <v/>
      </c>
    </row>
    <row r="86" spans="1:24" x14ac:dyDescent="0.15">
      <c r="A86" s="2">
        <v>82</v>
      </c>
      <c r="B86" s="2"/>
      <c r="C86" s="38"/>
      <c r="D86" s="12"/>
      <c r="E86" s="12"/>
      <c r="F86" s="12"/>
      <c r="G86" s="12"/>
      <c r="H86" s="12"/>
      <c r="I86" s="12"/>
      <c r="J86" s="12"/>
      <c r="K86" s="12"/>
      <c r="L86" s="12"/>
      <c r="M86" s="12"/>
      <c r="N86" s="12"/>
      <c r="O86" s="12"/>
      <c r="U86" s="34" t="str">
        <f t="shared" si="4"/>
        <v/>
      </c>
      <c r="V86" t="str">
        <f t="shared" si="5"/>
        <v/>
      </c>
      <c r="W86" t="str">
        <f t="shared" si="6"/>
        <v/>
      </c>
      <c r="X86" t="str">
        <f t="shared" si="7"/>
        <v/>
      </c>
    </row>
    <row r="87" spans="1:24" x14ac:dyDescent="0.15">
      <c r="A87" s="2">
        <v>83</v>
      </c>
      <c r="B87" s="2"/>
      <c r="C87" s="38"/>
      <c r="D87" s="12"/>
      <c r="E87" s="12"/>
      <c r="F87" s="12"/>
      <c r="G87" s="12"/>
      <c r="H87" s="12"/>
      <c r="I87" s="12"/>
      <c r="J87" s="12"/>
      <c r="K87" s="12"/>
      <c r="L87" s="12"/>
      <c r="M87" s="12"/>
      <c r="N87" s="12"/>
      <c r="O87" s="12"/>
      <c r="U87" s="34" t="str">
        <f t="shared" si="4"/>
        <v/>
      </c>
      <c r="V87" t="str">
        <f t="shared" si="5"/>
        <v/>
      </c>
      <c r="W87" t="str">
        <f t="shared" si="6"/>
        <v/>
      </c>
      <c r="X87" t="str">
        <f t="shared" si="7"/>
        <v/>
      </c>
    </row>
    <row r="88" spans="1:24" x14ac:dyDescent="0.15">
      <c r="A88" s="2">
        <v>84</v>
      </c>
      <c r="B88" s="2"/>
      <c r="C88" s="38"/>
      <c r="D88" s="12"/>
      <c r="E88" s="12"/>
      <c r="F88" s="12"/>
      <c r="G88" s="12"/>
      <c r="H88" s="12"/>
      <c r="I88" s="12"/>
      <c r="J88" s="12"/>
      <c r="K88" s="12"/>
      <c r="L88" s="12"/>
      <c r="M88" s="12"/>
      <c r="N88" s="12"/>
      <c r="O88" s="12"/>
      <c r="U88" s="34" t="str">
        <f t="shared" si="4"/>
        <v/>
      </c>
      <c r="V88" t="str">
        <f t="shared" si="5"/>
        <v/>
      </c>
      <c r="W88" t="str">
        <f t="shared" si="6"/>
        <v/>
      </c>
      <c r="X88" t="str">
        <f t="shared" si="7"/>
        <v/>
      </c>
    </row>
    <row r="89" spans="1:24" x14ac:dyDescent="0.15">
      <c r="A89" s="2">
        <v>85</v>
      </c>
      <c r="B89" s="2"/>
      <c r="C89" s="38"/>
      <c r="D89" s="12"/>
      <c r="E89" s="12"/>
      <c r="F89" s="12"/>
      <c r="G89" s="12"/>
      <c r="H89" s="12"/>
      <c r="I89" s="12"/>
      <c r="J89" s="12"/>
      <c r="K89" s="12"/>
      <c r="L89" s="12"/>
      <c r="M89" s="12"/>
      <c r="N89" s="12"/>
      <c r="O89" s="12"/>
      <c r="U89" s="34" t="str">
        <f t="shared" si="4"/>
        <v/>
      </c>
      <c r="V89" t="str">
        <f t="shared" si="5"/>
        <v/>
      </c>
      <c r="W89" t="str">
        <f t="shared" si="6"/>
        <v/>
      </c>
      <c r="X89" t="str">
        <f t="shared" si="7"/>
        <v/>
      </c>
    </row>
    <row r="90" spans="1:24" x14ac:dyDescent="0.15">
      <c r="A90" s="2">
        <v>86</v>
      </c>
      <c r="B90" s="2"/>
      <c r="C90" s="38"/>
      <c r="D90" s="12"/>
      <c r="E90" s="12"/>
      <c r="F90" s="12"/>
      <c r="G90" s="12"/>
      <c r="H90" s="12"/>
      <c r="I90" s="12"/>
      <c r="J90" s="12"/>
      <c r="K90" s="12"/>
      <c r="L90" s="12"/>
      <c r="M90" s="12"/>
      <c r="N90" s="12"/>
      <c r="O90" s="12"/>
      <c r="U90" s="34" t="str">
        <f t="shared" si="4"/>
        <v/>
      </c>
      <c r="V90" t="str">
        <f t="shared" si="5"/>
        <v/>
      </c>
      <c r="W90" t="str">
        <f t="shared" si="6"/>
        <v/>
      </c>
      <c r="X90" t="str">
        <f t="shared" si="7"/>
        <v/>
      </c>
    </row>
    <row r="91" spans="1:24" x14ac:dyDescent="0.15">
      <c r="A91" s="2">
        <v>87</v>
      </c>
      <c r="B91" s="2"/>
      <c r="C91" s="38"/>
      <c r="D91" s="12"/>
      <c r="E91" s="12"/>
      <c r="F91" s="12"/>
      <c r="G91" s="12"/>
      <c r="H91" s="12"/>
      <c r="I91" s="12"/>
      <c r="J91" s="12"/>
      <c r="K91" s="12"/>
      <c r="L91" s="12"/>
      <c r="M91" s="12"/>
      <c r="N91" s="12"/>
      <c r="O91" s="12"/>
      <c r="U91" s="34" t="str">
        <f t="shared" si="4"/>
        <v/>
      </c>
      <c r="V91" t="str">
        <f t="shared" si="5"/>
        <v/>
      </c>
      <c r="W91" t="str">
        <f t="shared" si="6"/>
        <v/>
      </c>
      <c r="X91" t="str">
        <f t="shared" si="7"/>
        <v/>
      </c>
    </row>
    <row r="92" spans="1:24" x14ac:dyDescent="0.15">
      <c r="A92" s="2">
        <v>88</v>
      </c>
      <c r="B92" s="2"/>
      <c r="C92" s="38"/>
      <c r="D92" s="12"/>
      <c r="E92" s="12"/>
      <c r="F92" s="12"/>
      <c r="G92" s="12"/>
      <c r="H92" s="12"/>
      <c r="I92" s="12"/>
      <c r="J92" s="12"/>
      <c r="K92" s="12"/>
      <c r="L92" s="12"/>
      <c r="M92" s="12"/>
      <c r="N92" s="12"/>
      <c r="O92" s="12"/>
      <c r="U92" s="34" t="str">
        <f t="shared" si="4"/>
        <v/>
      </c>
      <c r="V92" t="str">
        <f t="shared" si="5"/>
        <v/>
      </c>
      <c r="W92" t="str">
        <f t="shared" si="6"/>
        <v/>
      </c>
      <c r="X92" t="str">
        <f t="shared" si="7"/>
        <v/>
      </c>
    </row>
    <row r="93" spans="1:24" x14ac:dyDescent="0.15">
      <c r="A93" s="2">
        <v>89</v>
      </c>
      <c r="B93" s="2"/>
      <c r="C93" s="38"/>
      <c r="D93" s="12"/>
      <c r="E93" s="12"/>
      <c r="F93" s="12"/>
      <c r="G93" s="12"/>
      <c r="H93" s="12"/>
      <c r="I93" s="12"/>
      <c r="J93" s="12"/>
      <c r="K93" s="12"/>
      <c r="L93" s="12"/>
      <c r="M93" s="12"/>
      <c r="N93" s="12"/>
      <c r="O93" s="12"/>
      <c r="U93" s="34" t="str">
        <f t="shared" si="4"/>
        <v/>
      </c>
      <c r="V93" t="str">
        <f t="shared" si="5"/>
        <v/>
      </c>
      <c r="W93" t="str">
        <f t="shared" si="6"/>
        <v/>
      </c>
      <c r="X93" t="str">
        <f t="shared" si="7"/>
        <v/>
      </c>
    </row>
    <row r="94" spans="1:24" x14ac:dyDescent="0.15">
      <c r="A94" s="2">
        <v>90</v>
      </c>
      <c r="B94" s="2"/>
      <c r="C94" s="38"/>
      <c r="D94" s="12"/>
      <c r="E94" s="12"/>
      <c r="F94" s="12"/>
      <c r="G94" s="12"/>
      <c r="H94" s="12"/>
      <c r="I94" s="12"/>
      <c r="J94" s="12"/>
      <c r="K94" s="12"/>
      <c r="L94" s="12"/>
      <c r="M94" s="12"/>
      <c r="N94" s="12"/>
      <c r="O94" s="12"/>
      <c r="U94" s="34" t="str">
        <f t="shared" si="4"/>
        <v/>
      </c>
      <c r="V94" t="str">
        <f t="shared" si="5"/>
        <v/>
      </c>
      <c r="W94" t="str">
        <f t="shared" si="6"/>
        <v/>
      </c>
      <c r="X94" t="str">
        <f t="shared" si="7"/>
        <v/>
      </c>
    </row>
    <row r="95" spans="1:24" x14ac:dyDescent="0.15">
      <c r="A95" s="2">
        <v>91</v>
      </c>
      <c r="B95" s="2"/>
      <c r="C95" s="38"/>
      <c r="D95" s="12"/>
      <c r="E95" s="12"/>
      <c r="F95" s="12"/>
      <c r="G95" s="12"/>
      <c r="H95" s="12"/>
      <c r="I95" s="12"/>
      <c r="J95" s="12"/>
      <c r="K95" s="12"/>
      <c r="L95" s="12"/>
      <c r="M95" s="12"/>
      <c r="N95" s="12"/>
      <c r="O95" s="12"/>
      <c r="U95" s="34" t="str">
        <f t="shared" si="4"/>
        <v/>
      </c>
      <c r="V95" t="str">
        <f t="shared" si="5"/>
        <v/>
      </c>
      <c r="W95" t="str">
        <f t="shared" si="6"/>
        <v/>
      </c>
      <c r="X95" t="str">
        <f t="shared" si="7"/>
        <v/>
      </c>
    </row>
    <row r="96" spans="1:24" x14ac:dyDescent="0.15">
      <c r="A96" s="2">
        <v>92</v>
      </c>
      <c r="B96" s="2"/>
      <c r="C96" s="38"/>
      <c r="D96" s="12"/>
      <c r="E96" s="12"/>
      <c r="F96" s="12"/>
      <c r="G96" s="12"/>
      <c r="H96" s="12"/>
      <c r="I96" s="12"/>
      <c r="J96" s="12"/>
      <c r="K96" s="12"/>
      <c r="L96" s="12"/>
      <c r="M96" s="12"/>
      <c r="N96" s="12"/>
      <c r="O96" s="12"/>
      <c r="U96" s="34" t="str">
        <f t="shared" si="4"/>
        <v/>
      </c>
      <c r="V96" t="str">
        <f t="shared" si="5"/>
        <v/>
      </c>
      <c r="W96" t="str">
        <f t="shared" si="6"/>
        <v/>
      </c>
      <c r="X96" t="str">
        <f t="shared" si="7"/>
        <v/>
      </c>
    </row>
    <row r="97" spans="1:24" x14ac:dyDescent="0.15">
      <c r="A97" s="2">
        <v>93</v>
      </c>
      <c r="B97" s="2"/>
      <c r="C97" s="38"/>
      <c r="D97" s="12"/>
      <c r="E97" s="12"/>
      <c r="F97" s="12"/>
      <c r="G97" s="12"/>
      <c r="H97" s="12"/>
      <c r="I97" s="12"/>
      <c r="J97" s="12"/>
      <c r="K97" s="12"/>
      <c r="L97" s="12"/>
      <c r="M97" s="12"/>
      <c r="N97" s="12"/>
      <c r="O97" s="12"/>
      <c r="U97" s="34" t="str">
        <f t="shared" si="4"/>
        <v/>
      </c>
      <c r="V97" t="str">
        <f t="shared" si="5"/>
        <v/>
      </c>
      <c r="W97" t="str">
        <f t="shared" si="6"/>
        <v/>
      </c>
      <c r="X97" t="str">
        <f t="shared" si="7"/>
        <v/>
      </c>
    </row>
    <row r="98" spans="1:24" x14ac:dyDescent="0.15">
      <c r="A98" s="2">
        <v>94</v>
      </c>
      <c r="B98" s="2"/>
      <c r="C98" s="38"/>
      <c r="D98" s="12"/>
      <c r="E98" s="12"/>
      <c r="F98" s="12"/>
      <c r="G98" s="12"/>
      <c r="H98" s="12"/>
      <c r="I98" s="12"/>
      <c r="J98" s="12"/>
      <c r="K98" s="12"/>
      <c r="L98" s="12"/>
      <c r="M98" s="12"/>
      <c r="N98" s="12"/>
      <c r="O98" s="12"/>
      <c r="U98" s="34" t="str">
        <f t="shared" si="4"/>
        <v/>
      </c>
      <c r="V98" t="str">
        <f t="shared" si="5"/>
        <v/>
      </c>
      <c r="W98" t="str">
        <f t="shared" si="6"/>
        <v/>
      </c>
      <c r="X98" t="str">
        <f t="shared" si="7"/>
        <v/>
      </c>
    </row>
    <row r="99" spans="1:24" x14ac:dyDescent="0.15">
      <c r="A99" s="2">
        <v>95</v>
      </c>
      <c r="B99" s="2"/>
      <c r="C99" s="38"/>
      <c r="D99" s="12"/>
      <c r="E99" s="12"/>
      <c r="F99" s="12"/>
      <c r="G99" s="12"/>
      <c r="H99" s="12"/>
      <c r="I99" s="12"/>
      <c r="J99" s="12"/>
      <c r="K99" s="12"/>
      <c r="L99" s="12"/>
      <c r="M99" s="12"/>
      <c r="N99" s="12"/>
      <c r="O99" s="12"/>
      <c r="U99" s="34" t="str">
        <f t="shared" si="4"/>
        <v/>
      </c>
      <c r="V99" t="str">
        <f t="shared" si="5"/>
        <v/>
      </c>
      <c r="W99" t="str">
        <f t="shared" si="6"/>
        <v/>
      </c>
      <c r="X99" t="str">
        <f t="shared" si="7"/>
        <v/>
      </c>
    </row>
    <row r="100" spans="1:24" x14ac:dyDescent="0.15">
      <c r="A100" s="2">
        <v>96</v>
      </c>
      <c r="B100" s="2"/>
      <c r="C100" s="38"/>
      <c r="D100" s="12"/>
      <c r="E100" s="12"/>
      <c r="F100" s="12"/>
      <c r="G100" s="12"/>
      <c r="H100" s="12"/>
      <c r="I100" s="12"/>
      <c r="J100" s="12"/>
      <c r="K100" s="12"/>
      <c r="L100" s="12"/>
      <c r="M100" s="12"/>
      <c r="N100" s="12"/>
      <c r="O100" s="12"/>
      <c r="U100" s="34" t="str">
        <f t="shared" si="4"/>
        <v/>
      </c>
      <c r="V100" t="str">
        <f t="shared" si="5"/>
        <v/>
      </c>
      <c r="W100" t="str">
        <f t="shared" si="6"/>
        <v/>
      </c>
      <c r="X100" t="str">
        <f t="shared" si="7"/>
        <v/>
      </c>
    </row>
    <row r="101" spans="1:24" x14ac:dyDescent="0.15">
      <c r="A101" s="2">
        <v>97</v>
      </c>
      <c r="B101" s="2"/>
      <c r="C101" s="38"/>
      <c r="D101" s="12"/>
      <c r="E101" s="12"/>
      <c r="F101" s="12"/>
      <c r="G101" s="12"/>
      <c r="H101" s="12"/>
      <c r="I101" s="12"/>
      <c r="J101" s="12"/>
      <c r="K101" s="12"/>
      <c r="L101" s="12"/>
      <c r="M101" s="12"/>
      <c r="N101" s="12"/>
      <c r="O101" s="12"/>
      <c r="U101" s="34" t="str">
        <f t="shared" si="4"/>
        <v/>
      </c>
      <c r="V101" t="str">
        <f t="shared" si="5"/>
        <v/>
      </c>
      <c r="W101" t="str">
        <f t="shared" si="6"/>
        <v/>
      </c>
      <c r="X101" t="str">
        <f t="shared" si="7"/>
        <v/>
      </c>
    </row>
    <row r="102" spans="1:24" x14ac:dyDescent="0.15">
      <c r="A102" s="2">
        <v>98</v>
      </c>
      <c r="B102" s="2"/>
      <c r="C102" s="38"/>
      <c r="D102" s="12"/>
      <c r="E102" s="12"/>
      <c r="F102" s="12"/>
      <c r="G102" s="12"/>
      <c r="H102" s="12"/>
      <c r="I102" s="12"/>
      <c r="J102" s="12"/>
      <c r="K102" s="12"/>
      <c r="L102" s="12"/>
      <c r="M102" s="12"/>
      <c r="N102" s="12"/>
      <c r="O102" s="12"/>
      <c r="U102" s="34" t="str">
        <f t="shared" si="4"/>
        <v/>
      </c>
      <c r="V102" t="str">
        <f t="shared" si="5"/>
        <v/>
      </c>
      <c r="W102" t="str">
        <f t="shared" si="6"/>
        <v/>
      </c>
      <c r="X102" t="str">
        <f t="shared" si="7"/>
        <v/>
      </c>
    </row>
    <row r="103" spans="1:24" x14ac:dyDescent="0.15">
      <c r="A103" s="2">
        <v>99</v>
      </c>
      <c r="B103" s="2"/>
      <c r="C103" s="38"/>
      <c r="D103" s="12"/>
      <c r="E103" s="12"/>
      <c r="F103" s="12"/>
      <c r="G103" s="12"/>
      <c r="H103" s="12"/>
      <c r="I103" s="12"/>
      <c r="J103" s="12"/>
      <c r="K103" s="12"/>
      <c r="L103" s="12"/>
      <c r="M103" s="12"/>
      <c r="N103" s="12"/>
      <c r="O103" s="12"/>
      <c r="U103" s="34" t="str">
        <f t="shared" si="4"/>
        <v/>
      </c>
      <c r="V103" t="str">
        <f t="shared" si="5"/>
        <v/>
      </c>
      <c r="W103" t="str">
        <f t="shared" si="6"/>
        <v/>
      </c>
      <c r="X103" t="str">
        <f t="shared" si="7"/>
        <v/>
      </c>
    </row>
    <row r="104" spans="1:24" x14ac:dyDescent="0.15">
      <c r="A104" s="2">
        <v>100</v>
      </c>
      <c r="B104" s="2"/>
      <c r="C104" s="38"/>
      <c r="D104" s="12"/>
      <c r="E104" s="12"/>
      <c r="F104" s="12"/>
      <c r="G104" s="12"/>
      <c r="H104" s="12"/>
      <c r="I104" s="12"/>
      <c r="J104" s="12"/>
      <c r="K104" s="12"/>
      <c r="L104" s="12"/>
      <c r="M104" s="12"/>
      <c r="N104" s="12"/>
      <c r="O104" s="12"/>
      <c r="U104" s="34" t="str">
        <f t="shared" si="4"/>
        <v/>
      </c>
      <c r="V104" t="str">
        <f t="shared" si="5"/>
        <v/>
      </c>
      <c r="W104" t="str">
        <f t="shared" si="6"/>
        <v/>
      </c>
      <c r="X104" t="str">
        <f t="shared" si="7"/>
        <v/>
      </c>
    </row>
    <row r="105" spans="1:24" x14ac:dyDescent="0.15">
      <c r="A105" s="2">
        <v>101</v>
      </c>
      <c r="B105" s="2"/>
      <c r="C105" s="38"/>
      <c r="D105" s="12"/>
      <c r="E105" s="12"/>
      <c r="F105" s="12"/>
      <c r="G105" s="12"/>
      <c r="H105" s="12"/>
      <c r="I105" s="12"/>
      <c r="J105" s="12"/>
      <c r="K105" s="12"/>
      <c r="L105" s="12"/>
      <c r="M105" s="12"/>
      <c r="N105" s="12"/>
      <c r="O105" s="12"/>
      <c r="U105" s="34" t="str">
        <f t="shared" si="4"/>
        <v/>
      </c>
      <c r="V105" t="str">
        <f t="shared" si="5"/>
        <v/>
      </c>
      <c r="W105" t="str">
        <f t="shared" si="6"/>
        <v/>
      </c>
      <c r="X105" t="str">
        <f t="shared" si="7"/>
        <v/>
      </c>
    </row>
    <row r="106" spans="1:24" x14ac:dyDescent="0.15">
      <c r="A106" s="2">
        <v>102</v>
      </c>
      <c r="B106" s="2"/>
      <c r="C106" s="38"/>
      <c r="D106" s="12"/>
      <c r="E106" s="12"/>
      <c r="F106" s="12"/>
      <c r="G106" s="12"/>
      <c r="H106" s="12"/>
      <c r="I106" s="12"/>
      <c r="J106" s="12"/>
      <c r="K106" s="12"/>
      <c r="L106" s="12"/>
      <c r="M106" s="12"/>
      <c r="N106" s="12"/>
      <c r="O106" s="12"/>
      <c r="U106" s="34" t="str">
        <f t="shared" si="4"/>
        <v/>
      </c>
      <c r="V106" t="str">
        <f t="shared" si="5"/>
        <v/>
      </c>
      <c r="W106" t="str">
        <f t="shared" si="6"/>
        <v/>
      </c>
      <c r="X106" t="str">
        <f t="shared" si="7"/>
        <v/>
      </c>
    </row>
    <row r="107" spans="1:24" x14ac:dyDescent="0.15">
      <c r="A107" s="2">
        <v>103</v>
      </c>
      <c r="B107" s="2"/>
      <c r="C107" s="38"/>
      <c r="D107" s="12"/>
      <c r="E107" s="12"/>
      <c r="F107" s="12"/>
      <c r="G107" s="12"/>
      <c r="H107" s="12"/>
      <c r="I107" s="12"/>
      <c r="J107" s="12"/>
      <c r="K107" s="12"/>
      <c r="L107" s="12"/>
      <c r="M107" s="12"/>
      <c r="N107" s="12"/>
      <c r="O107" s="12"/>
      <c r="U107" s="34" t="str">
        <f t="shared" si="4"/>
        <v/>
      </c>
      <c r="V107" t="str">
        <f t="shared" si="5"/>
        <v/>
      </c>
      <c r="W107" t="str">
        <f t="shared" si="6"/>
        <v/>
      </c>
      <c r="X107" t="str">
        <f t="shared" si="7"/>
        <v/>
      </c>
    </row>
    <row r="108" spans="1:24" x14ac:dyDescent="0.15">
      <c r="A108" s="2">
        <v>104</v>
      </c>
      <c r="B108" s="2"/>
      <c r="C108" s="38"/>
      <c r="D108" s="12"/>
      <c r="E108" s="12"/>
      <c r="F108" s="12"/>
      <c r="G108" s="12"/>
      <c r="H108" s="12"/>
      <c r="I108" s="12"/>
      <c r="J108" s="12"/>
      <c r="K108" s="12"/>
      <c r="L108" s="12"/>
      <c r="M108" s="12"/>
      <c r="N108" s="12"/>
      <c r="O108" s="12"/>
      <c r="U108" s="34" t="str">
        <f t="shared" si="4"/>
        <v/>
      </c>
      <c r="V108" t="str">
        <f t="shared" si="5"/>
        <v/>
      </c>
      <c r="W108" t="str">
        <f t="shared" si="6"/>
        <v/>
      </c>
      <c r="X108" t="str">
        <f t="shared" si="7"/>
        <v/>
      </c>
    </row>
    <row r="109" spans="1:24" x14ac:dyDescent="0.15">
      <c r="A109" s="2">
        <v>105</v>
      </c>
      <c r="B109" s="2"/>
      <c r="C109" s="38"/>
      <c r="D109" s="12"/>
      <c r="E109" s="12"/>
      <c r="F109" s="12"/>
      <c r="G109" s="12"/>
      <c r="H109" s="12"/>
      <c r="I109" s="12"/>
      <c r="J109" s="12"/>
      <c r="K109" s="12"/>
      <c r="L109" s="12"/>
      <c r="M109" s="12"/>
      <c r="N109" s="12"/>
      <c r="O109" s="12"/>
      <c r="U109" s="34" t="str">
        <f t="shared" si="4"/>
        <v/>
      </c>
      <c r="V109" t="str">
        <f t="shared" si="5"/>
        <v/>
      </c>
      <c r="W109" t="str">
        <f t="shared" si="6"/>
        <v/>
      </c>
      <c r="X109" t="str">
        <f t="shared" si="7"/>
        <v/>
      </c>
    </row>
    <row r="110" spans="1:24" x14ac:dyDescent="0.15">
      <c r="A110" s="2">
        <v>106</v>
      </c>
      <c r="B110" s="2"/>
      <c r="C110" s="38"/>
      <c r="D110" s="12"/>
      <c r="E110" s="12"/>
      <c r="F110" s="12"/>
      <c r="G110" s="12"/>
      <c r="H110" s="12"/>
      <c r="I110" s="12"/>
      <c r="J110" s="12"/>
      <c r="K110" s="12"/>
      <c r="L110" s="12"/>
      <c r="M110" s="12"/>
      <c r="N110" s="12"/>
      <c r="O110" s="12"/>
      <c r="U110" s="34" t="str">
        <f t="shared" si="4"/>
        <v/>
      </c>
      <c r="V110" t="str">
        <f t="shared" si="5"/>
        <v/>
      </c>
      <c r="W110" t="str">
        <f t="shared" si="6"/>
        <v/>
      </c>
      <c r="X110" t="str">
        <f t="shared" si="7"/>
        <v/>
      </c>
    </row>
    <row r="111" spans="1:24" x14ac:dyDescent="0.15">
      <c r="A111" s="2">
        <v>107</v>
      </c>
      <c r="B111" s="2"/>
      <c r="C111" s="38"/>
      <c r="D111" s="12"/>
      <c r="E111" s="12"/>
      <c r="F111" s="12"/>
      <c r="G111" s="12"/>
      <c r="H111" s="12"/>
      <c r="I111" s="12"/>
      <c r="J111" s="12"/>
      <c r="K111" s="12"/>
      <c r="L111" s="12"/>
      <c r="M111" s="12"/>
      <c r="N111" s="12"/>
      <c r="O111" s="12"/>
      <c r="U111" s="34" t="str">
        <f t="shared" si="4"/>
        <v/>
      </c>
      <c r="V111" t="str">
        <f t="shared" si="5"/>
        <v/>
      </c>
      <c r="W111" t="str">
        <f t="shared" si="6"/>
        <v/>
      </c>
      <c r="X111" t="str">
        <f t="shared" si="7"/>
        <v/>
      </c>
    </row>
    <row r="112" spans="1:24" x14ac:dyDescent="0.15">
      <c r="A112" s="2">
        <v>108</v>
      </c>
      <c r="B112" s="2"/>
      <c r="C112" s="38"/>
      <c r="D112" s="12"/>
      <c r="E112" s="12"/>
      <c r="F112" s="12"/>
      <c r="G112" s="12"/>
      <c r="H112" s="12"/>
      <c r="I112" s="12"/>
      <c r="J112" s="12"/>
      <c r="K112" s="12"/>
      <c r="L112" s="12"/>
      <c r="M112" s="12"/>
      <c r="N112" s="12"/>
      <c r="O112" s="12"/>
      <c r="U112" s="34" t="str">
        <f t="shared" si="4"/>
        <v/>
      </c>
      <c r="V112" t="str">
        <f t="shared" si="5"/>
        <v/>
      </c>
      <c r="W112" t="str">
        <f t="shared" si="6"/>
        <v/>
      </c>
      <c r="X112" t="str">
        <f t="shared" si="7"/>
        <v/>
      </c>
    </row>
    <row r="113" spans="1:24" x14ac:dyDescent="0.15">
      <c r="A113" s="2">
        <v>109</v>
      </c>
      <c r="B113" s="2"/>
      <c r="C113" s="38"/>
      <c r="D113" s="12"/>
      <c r="E113" s="12"/>
      <c r="F113" s="12"/>
      <c r="G113" s="12"/>
      <c r="H113" s="12"/>
      <c r="I113" s="12"/>
      <c r="J113" s="12"/>
      <c r="K113" s="12"/>
      <c r="L113" s="12"/>
      <c r="M113" s="12"/>
      <c r="N113" s="12"/>
      <c r="O113" s="12"/>
      <c r="U113" s="34" t="str">
        <f t="shared" si="4"/>
        <v/>
      </c>
      <c r="V113" t="str">
        <f t="shared" si="5"/>
        <v/>
      </c>
      <c r="W113" t="str">
        <f t="shared" si="6"/>
        <v/>
      </c>
      <c r="X113" t="str">
        <f t="shared" si="7"/>
        <v/>
      </c>
    </row>
    <row r="114" spans="1:24" x14ac:dyDescent="0.15">
      <c r="A114" s="2">
        <v>110</v>
      </c>
      <c r="B114" s="2"/>
      <c r="C114" s="38"/>
      <c r="D114" s="12"/>
      <c r="E114" s="12"/>
      <c r="F114" s="12"/>
      <c r="G114" s="12"/>
      <c r="H114" s="12"/>
      <c r="I114" s="12"/>
      <c r="J114" s="12"/>
      <c r="K114" s="12"/>
      <c r="L114" s="12"/>
      <c r="M114" s="12"/>
      <c r="N114" s="12"/>
      <c r="O114" s="12"/>
      <c r="U114" s="34" t="str">
        <f t="shared" si="4"/>
        <v/>
      </c>
      <c r="V114" t="str">
        <f t="shared" si="5"/>
        <v/>
      </c>
      <c r="W114" t="str">
        <f t="shared" si="6"/>
        <v/>
      </c>
      <c r="X114" t="str">
        <f t="shared" si="7"/>
        <v/>
      </c>
    </row>
    <row r="115" spans="1:24" x14ac:dyDescent="0.15">
      <c r="A115" s="2">
        <v>111</v>
      </c>
      <c r="B115" s="2"/>
      <c r="C115" s="38"/>
      <c r="D115" s="12"/>
      <c r="E115" s="12"/>
      <c r="F115" s="12"/>
      <c r="G115" s="12"/>
      <c r="H115" s="12"/>
      <c r="I115" s="12"/>
      <c r="J115" s="12"/>
      <c r="K115" s="12"/>
      <c r="L115" s="12"/>
      <c r="M115" s="12"/>
      <c r="N115" s="12"/>
      <c r="O115" s="12"/>
      <c r="U115" s="34" t="str">
        <f t="shared" si="4"/>
        <v/>
      </c>
      <c r="V115" t="str">
        <f t="shared" si="5"/>
        <v/>
      </c>
      <c r="W115" t="str">
        <f t="shared" si="6"/>
        <v/>
      </c>
      <c r="X115" t="str">
        <f t="shared" si="7"/>
        <v/>
      </c>
    </row>
    <row r="116" spans="1:24" x14ac:dyDescent="0.15">
      <c r="A116" s="2">
        <v>112</v>
      </c>
      <c r="B116" s="2"/>
      <c r="C116" s="38"/>
      <c r="D116" s="12"/>
      <c r="E116" s="12"/>
      <c r="F116" s="12"/>
      <c r="G116" s="12"/>
      <c r="H116" s="12"/>
      <c r="I116" s="12"/>
      <c r="J116" s="12"/>
      <c r="K116" s="12"/>
      <c r="L116" s="12"/>
      <c r="M116" s="12"/>
      <c r="N116" s="12"/>
      <c r="O116" s="12"/>
      <c r="U116" s="34" t="str">
        <f t="shared" si="4"/>
        <v/>
      </c>
      <c r="V116" t="str">
        <f t="shared" si="5"/>
        <v/>
      </c>
      <c r="W116" t="str">
        <f t="shared" si="6"/>
        <v/>
      </c>
      <c r="X116" t="str">
        <f t="shared" si="7"/>
        <v/>
      </c>
    </row>
    <row r="117" spans="1:24" x14ac:dyDescent="0.15">
      <c r="A117" s="2">
        <v>113</v>
      </c>
      <c r="B117" s="2"/>
      <c r="C117" s="38"/>
      <c r="D117" s="12"/>
      <c r="E117" s="12"/>
      <c r="F117" s="12"/>
      <c r="G117" s="12"/>
      <c r="H117" s="12"/>
      <c r="I117" s="12"/>
      <c r="J117" s="12"/>
      <c r="K117" s="12"/>
      <c r="L117" s="12"/>
      <c r="M117" s="12"/>
      <c r="N117" s="12"/>
      <c r="O117" s="12"/>
      <c r="U117" s="34" t="str">
        <f t="shared" si="4"/>
        <v/>
      </c>
      <c r="V117" t="str">
        <f t="shared" si="5"/>
        <v/>
      </c>
      <c r="W117" t="str">
        <f t="shared" si="6"/>
        <v/>
      </c>
      <c r="X117" t="str">
        <f t="shared" si="7"/>
        <v/>
      </c>
    </row>
    <row r="118" spans="1:24" x14ac:dyDescent="0.15">
      <c r="A118" s="2">
        <v>114</v>
      </c>
      <c r="B118" s="2"/>
      <c r="C118" s="38"/>
      <c r="D118" s="12"/>
      <c r="E118" s="12"/>
      <c r="F118" s="12"/>
      <c r="G118" s="12"/>
      <c r="H118" s="12"/>
      <c r="I118" s="12"/>
      <c r="J118" s="12"/>
      <c r="K118" s="12"/>
      <c r="L118" s="12"/>
      <c r="M118" s="12"/>
      <c r="N118" s="12"/>
      <c r="O118" s="12"/>
      <c r="U118" s="34" t="str">
        <f t="shared" si="4"/>
        <v/>
      </c>
      <c r="V118" t="str">
        <f t="shared" si="5"/>
        <v/>
      </c>
      <c r="W118" t="str">
        <f t="shared" si="6"/>
        <v/>
      </c>
      <c r="X118" t="str">
        <f t="shared" si="7"/>
        <v/>
      </c>
    </row>
    <row r="119" spans="1:24" x14ac:dyDescent="0.15">
      <c r="A119" s="2">
        <v>115</v>
      </c>
      <c r="B119" s="2"/>
      <c r="C119" s="38"/>
      <c r="D119" s="12"/>
      <c r="E119" s="12"/>
      <c r="F119" s="12"/>
      <c r="G119" s="12"/>
      <c r="H119" s="12"/>
      <c r="I119" s="12"/>
      <c r="J119" s="12"/>
      <c r="K119" s="12"/>
      <c r="L119" s="12"/>
      <c r="M119" s="12"/>
      <c r="N119" s="12"/>
      <c r="O119" s="12"/>
      <c r="U119" s="34" t="str">
        <f t="shared" si="4"/>
        <v/>
      </c>
      <c r="V119" t="str">
        <f t="shared" si="5"/>
        <v/>
      </c>
      <c r="W119" t="str">
        <f t="shared" si="6"/>
        <v/>
      </c>
      <c r="X119" t="str">
        <f t="shared" si="7"/>
        <v/>
      </c>
    </row>
    <row r="120" spans="1:24" x14ac:dyDescent="0.15">
      <c r="A120" s="2">
        <v>116</v>
      </c>
      <c r="B120" s="2"/>
      <c r="C120" s="38"/>
      <c r="D120" s="12"/>
      <c r="E120" s="12"/>
      <c r="F120" s="12"/>
      <c r="G120" s="12"/>
      <c r="H120" s="12"/>
      <c r="I120" s="12"/>
      <c r="J120" s="12"/>
      <c r="K120" s="12"/>
      <c r="L120" s="12"/>
      <c r="M120" s="12"/>
      <c r="N120" s="12"/>
      <c r="O120" s="12"/>
      <c r="U120" s="34" t="str">
        <f t="shared" si="4"/>
        <v/>
      </c>
      <c r="V120" t="str">
        <f t="shared" si="5"/>
        <v/>
      </c>
      <c r="W120" t="str">
        <f t="shared" si="6"/>
        <v/>
      </c>
      <c r="X120" t="str">
        <f t="shared" si="7"/>
        <v/>
      </c>
    </row>
    <row r="121" spans="1:24" x14ac:dyDescent="0.15">
      <c r="A121" s="2">
        <v>117</v>
      </c>
      <c r="B121" s="2"/>
      <c r="C121" s="38"/>
      <c r="D121" s="12"/>
      <c r="E121" s="12"/>
      <c r="F121" s="12"/>
      <c r="G121" s="12"/>
      <c r="H121" s="12"/>
      <c r="I121" s="12"/>
      <c r="J121" s="12"/>
      <c r="K121" s="12"/>
      <c r="L121" s="12"/>
      <c r="M121" s="12"/>
      <c r="N121" s="12"/>
      <c r="O121" s="12"/>
      <c r="U121" s="34" t="str">
        <f t="shared" si="4"/>
        <v/>
      </c>
      <c r="V121" t="str">
        <f t="shared" si="5"/>
        <v/>
      </c>
      <c r="W121" t="str">
        <f t="shared" si="6"/>
        <v/>
      </c>
      <c r="X121" t="str">
        <f t="shared" si="7"/>
        <v/>
      </c>
    </row>
    <row r="122" spans="1:24" x14ac:dyDescent="0.15">
      <c r="A122" s="2">
        <v>118</v>
      </c>
      <c r="B122" s="2"/>
      <c r="C122" s="38"/>
      <c r="D122" s="12"/>
      <c r="E122" s="12"/>
      <c r="F122" s="12"/>
      <c r="G122" s="12"/>
      <c r="H122" s="12"/>
      <c r="I122" s="12"/>
      <c r="J122" s="12"/>
      <c r="K122" s="12"/>
      <c r="L122" s="12"/>
      <c r="M122" s="12"/>
      <c r="N122" s="12"/>
      <c r="O122" s="12"/>
      <c r="U122" s="34" t="str">
        <f t="shared" si="4"/>
        <v/>
      </c>
      <c r="V122" t="str">
        <f t="shared" si="5"/>
        <v/>
      </c>
      <c r="W122" t="str">
        <f t="shared" si="6"/>
        <v/>
      </c>
      <c r="X122" t="str">
        <f t="shared" si="7"/>
        <v/>
      </c>
    </row>
    <row r="123" spans="1:24" x14ac:dyDescent="0.15">
      <c r="A123" s="2">
        <v>119</v>
      </c>
      <c r="B123" s="2"/>
      <c r="C123" s="38"/>
      <c r="D123" s="12"/>
      <c r="E123" s="12"/>
      <c r="F123" s="12"/>
      <c r="G123" s="12"/>
      <c r="H123" s="12"/>
      <c r="I123" s="12"/>
      <c r="J123" s="12"/>
      <c r="K123" s="12"/>
      <c r="L123" s="12"/>
      <c r="M123" s="12"/>
      <c r="N123" s="12"/>
      <c r="O123" s="12"/>
      <c r="U123" s="34" t="str">
        <f t="shared" si="4"/>
        <v/>
      </c>
      <c r="V123" t="str">
        <f t="shared" si="5"/>
        <v/>
      </c>
      <c r="W123" t="str">
        <f t="shared" si="6"/>
        <v/>
      </c>
      <c r="X123" t="str">
        <f t="shared" si="7"/>
        <v/>
      </c>
    </row>
    <row r="124" spans="1:24" x14ac:dyDescent="0.15">
      <c r="A124" s="2">
        <v>120</v>
      </c>
      <c r="B124" s="2"/>
      <c r="C124" s="38"/>
      <c r="D124" s="12"/>
      <c r="E124" s="12"/>
      <c r="F124" s="12"/>
      <c r="G124" s="12"/>
      <c r="H124" s="12"/>
      <c r="I124" s="12"/>
      <c r="J124" s="12"/>
      <c r="K124" s="12"/>
      <c r="L124" s="12"/>
      <c r="M124" s="12"/>
      <c r="N124" s="12"/>
      <c r="O124" s="12"/>
      <c r="U124" s="34" t="str">
        <f t="shared" si="4"/>
        <v/>
      </c>
      <c r="V124" t="str">
        <f t="shared" si="5"/>
        <v/>
      </c>
      <c r="W124" t="str">
        <f t="shared" si="6"/>
        <v/>
      </c>
      <c r="X124" t="str">
        <f t="shared" si="7"/>
        <v/>
      </c>
    </row>
    <row r="125" spans="1:24" x14ac:dyDescent="0.15">
      <c r="A125" s="2">
        <v>121</v>
      </c>
      <c r="B125" s="2"/>
      <c r="C125" s="38"/>
      <c r="D125" s="12"/>
      <c r="E125" s="12"/>
      <c r="F125" s="12"/>
      <c r="G125" s="12"/>
      <c r="H125" s="12"/>
      <c r="I125" s="12"/>
      <c r="J125" s="12"/>
      <c r="K125" s="12"/>
      <c r="L125" s="12"/>
      <c r="M125" s="12"/>
      <c r="N125" s="12"/>
      <c r="O125" s="12"/>
      <c r="U125" s="34" t="str">
        <f t="shared" si="4"/>
        <v/>
      </c>
      <c r="V125" t="str">
        <f t="shared" si="5"/>
        <v/>
      </c>
      <c r="W125" t="str">
        <f t="shared" si="6"/>
        <v/>
      </c>
      <c r="X125" t="str">
        <f t="shared" si="7"/>
        <v/>
      </c>
    </row>
    <row r="126" spans="1:24" x14ac:dyDescent="0.15">
      <c r="A126" s="2">
        <v>122</v>
      </c>
      <c r="B126" s="2"/>
      <c r="C126" s="38"/>
      <c r="D126" s="12"/>
      <c r="E126" s="12"/>
      <c r="F126" s="12"/>
      <c r="G126" s="12"/>
      <c r="H126" s="12"/>
      <c r="I126" s="12"/>
      <c r="J126" s="12"/>
      <c r="K126" s="12"/>
      <c r="L126" s="12"/>
      <c r="M126" s="12"/>
      <c r="N126" s="12"/>
      <c r="O126" s="12"/>
      <c r="U126" s="34" t="str">
        <f t="shared" si="4"/>
        <v/>
      </c>
      <c r="V126" t="str">
        <f t="shared" si="5"/>
        <v/>
      </c>
      <c r="W126" t="str">
        <f t="shared" si="6"/>
        <v/>
      </c>
      <c r="X126" t="str">
        <f t="shared" si="7"/>
        <v/>
      </c>
    </row>
    <row r="127" spans="1:24" x14ac:dyDescent="0.15">
      <c r="A127" s="2">
        <v>123</v>
      </c>
      <c r="B127" s="2"/>
      <c r="C127" s="38"/>
      <c r="D127" s="12"/>
      <c r="E127" s="12"/>
      <c r="F127" s="12"/>
      <c r="G127" s="12"/>
      <c r="H127" s="12"/>
      <c r="I127" s="12"/>
      <c r="J127" s="12"/>
      <c r="K127" s="12"/>
      <c r="L127" s="12"/>
      <c r="M127" s="12"/>
      <c r="N127" s="12"/>
      <c r="O127" s="12"/>
      <c r="U127" s="34" t="str">
        <f t="shared" si="4"/>
        <v/>
      </c>
      <c r="V127" t="str">
        <f t="shared" si="5"/>
        <v/>
      </c>
      <c r="W127" t="str">
        <f t="shared" si="6"/>
        <v/>
      </c>
      <c r="X127" t="str">
        <f t="shared" si="7"/>
        <v/>
      </c>
    </row>
    <row r="128" spans="1:24" x14ac:dyDescent="0.15">
      <c r="A128" s="2">
        <v>124</v>
      </c>
      <c r="B128" s="2"/>
      <c r="C128" s="38"/>
      <c r="D128" s="12"/>
      <c r="E128" s="12"/>
      <c r="F128" s="12"/>
      <c r="G128" s="12"/>
      <c r="H128" s="12"/>
      <c r="I128" s="12"/>
      <c r="J128" s="12"/>
      <c r="K128" s="12"/>
      <c r="L128" s="12"/>
      <c r="M128" s="12"/>
      <c r="N128" s="12"/>
      <c r="O128" s="12"/>
      <c r="U128" s="34" t="str">
        <f t="shared" si="4"/>
        <v/>
      </c>
      <c r="V128" t="str">
        <f t="shared" si="5"/>
        <v/>
      </c>
      <c r="W128" t="str">
        <f t="shared" si="6"/>
        <v/>
      </c>
      <c r="X128" t="str">
        <f t="shared" si="7"/>
        <v/>
      </c>
    </row>
    <row r="129" spans="1:24" x14ac:dyDescent="0.15">
      <c r="A129" s="2">
        <v>125</v>
      </c>
      <c r="B129" s="2"/>
      <c r="C129" s="38"/>
      <c r="D129" s="12"/>
      <c r="E129" s="12"/>
      <c r="F129" s="12"/>
      <c r="G129" s="12"/>
      <c r="H129" s="12"/>
      <c r="I129" s="12"/>
      <c r="J129" s="12"/>
      <c r="K129" s="12"/>
      <c r="L129" s="12"/>
      <c r="M129" s="12"/>
      <c r="N129" s="12"/>
      <c r="O129" s="12"/>
      <c r="U129" s="34" t="str">
        <f t="shared" si="4"/>
        <v/>
      </c>
      <c r="V129" t="str">
        <f t="shared" si="5"/>
        <v/>
      </c>
      <c r="W129" t="str">
        <f t="shared" si="6"/>
        <v/>
      </c>
      <c r="X129" t="str">
        <f t="shared" si="7"/>
        <v/>
      </c>
    </row>
    <row r="130" spans="1:24" x14ac:dyDescent="0.15">
      <c r="A130" s="2">
        <v>126</v>
      </c>
      <c r="B130" s="2"/>
      <c r="C130" s="38"/>
      <c r="D130" s="12"/>
      <c r="E130" s="12"/>
      <c r="F130" s="12"/>
      <c r="G130" s="12"/>
      <c r="H130" s="12"/>
      <c r="I130" s="12"/>
      <c r="J130" s="12"/>
      <c r="K130" s="12"/>
      <c r="L130" s="12"/>
      <c r="M130" s="12"/>
      <c r="N130" s="12"/>
      <c r="O130" s="12"/>
      <c r="U130" s="34" t="str">
        <f t="shared" si="4"/>
        <v/>
      </c>
      <c r="V130" t="str">
        <f t="shared" si="5"/>
        <v/>
      </c>
      <c r="W130" t="str">
        <f t="shared" si="6"/>
        <v/>
      </c>
      <c r="X130" t="str">
        <f t="shared" si="7"/>
        <v/>
      </c>
    </row>
    <row r="131" spans="1:24" x14ac:dyDescent="0.15">
      <c r="A131" s="2">
        <v>127</v>
      </c>
      <c r="B131" s="2"/>
      <c r="C131" s="38"/>
      <c r="D131" s="12"/>
      <c r="E131" s="12"/>
      <c r="F131" s="12"/>
      <c r="G131" s="12"/>
      <c r="H131" s="12"/>
      <c r="I131" s="12"/>
      <c r="J131" s="12"/>
      <c r="K131" s="12"/>
      <c r="L131" s="12"/>
      <c r="M131" s="12"/>
      <c r="N131" s="12"/>
      <c r="O131" s="12"/>
      <c r="U131" s="34" t="str">
        <f t="shared" si="4"/>
        <v/>
      </c>
      <c r="V131" t="str">
        <f t="shared" si="5"/>
        <v/>
      </c>
      <c r="W131" t="str">
        <f t="shared" si="6"/>
        <v/>
      </c>
      <c r="X131" t="str">
        <f t="shared" si="7"/>
        <v/>
      </c>
    </row>
    <row r="132" spans="1:24" x14ac:dyDescent="0.15">
      <c r="A132" s="2">
        <v>128</v>
      </c>
      <c r="B132" s="2"/>
      <c r="C132" s="38"/>
      <c r="D132" s="12"/>
      <c r="E132" s="12"/>
      <c r="F132" s="12"/>
      <c r="G132" s="12"/>
      <c r="H132" s="12"/>
      <c r="I132" s="12"/>
      <c r="J132" s="12"/>
      <c r="K132" s="12"/>
      <c r="L132" s="12"/>
      <c r="M132" s="12"/>
      <c r="N132" s="12"/>
      <c r="O132" s="12"/>
      <c r="U132" s="34" t="str">
        <f t="shared" si="4"/>
        <v/>
      </c>
      <c r="V132" t="str">
        <f t="shared" si="5"/>
        <v/>
      </c>
      <c r="W132" t="str">
        <f t="shared" si="6"/>
        <v/>
      </c>
      <c r="X132" t="str">
        <f t="shared" si="7"/>
        <v/>
      </c>
    </row>
    <row r="133" spans="1:24" x14ac:dyDescent="0.15">
      <c r="A133" s="2">
        <v>129</v>
      </c>
      <c r="B133" s="2"/>
      <c r="C133" s="38"/>
      <c r="D133" s="12"/>
      <c r="E133" s="12"/>
      <c r="F133" s="12"/>
      <c r="G133" s="12"/>
      <c r="H133" s="12"/>
      <c r="I133" s="12"/>
      <c r="J133" s="12"/>
      <c r="K133" s="12"/>
      <c r="L133" s="12"/>
      <c r="M133" s="12"/>
      <c r="N133" s="12"/>
      <c r="O133" s="12"/>
      <c r="U133" s="34" t="str">
        <f t="shared" si="4"/>
        <v/>
      </c>
      <c r="V133" t="str">
        <f t="shared" si="5"/>
        <v/>
      </c>
      <c r="W133" t="str">
        <f t="shared" si="6"/>
        <v/>
      </c>
      <c r="X133" t="str">
        <f t="shared" si="7"/>
        <v/>
      </c>
    </row>
    <row r="134" spans="1:24" x14ac:dyDescent="0.15">
      <c r="A134" s="2">
        <v>130</v>
      </c>
      <c r="B134" s="2"/>
      <c r="C134" s="38"/>
      <c r="D134" s="12"/>
      <c r="E134" s="12"/>
      <c r="F134" s="12"/>
      <c r="G134" s="12"/>
      <c r="H134" s="12"/>
      <c r="I134" s="12"/>
      <c r="J134" s="12"/>
      <c r="K134" s="12"/>
      <c r="L134" s="12"/>
      <c r="M134" s="12"/>
      <c r="N134" s="12"/>
      <c r="O134" s="12"/>
      <c r="U134" s="34" t="str">
        <f t="shared" ref="U134:U197" si="8">IF(ISERROR(V134/12*100),"",V134/12*100)</f>
        <v/>
      </c>
      <c r="V134" t="str">
        <f t="shared" ref="V134:V197" si="9">IF(AND(ISBLANK(D134),ISBLANK(E134),ISBLANK(F134),ISBLANK(G134),ISBLANK(H134),ISBLANK(I134),ISBLANK(J134),ISBLANK(K134),ISBLANK(L134),ISBLANK(M134),ISBLANK(N134),ISBLANK(O134),ISBLANK(P134),ISBLANK(Q134)),"",COUNTIF(D134:O134,1))</f>
        <v/>
      </c>
      <c r="W134" t="str">
        <f t="shared" ref="W134:W197" si="10">IF(AND(ISBLANK(D134),ISBLANK(E134),ISBLANK(F134),ISBLANK(G134),ISBLANK(H134),ISBLANK(I134),ISBLANK(J134),ISBLANK(K134),ISBLANK(L134),ISBLANK(M134),ISBLANK(N134),ISBLANK(O134),ISBLANK(P134),ISBLANK(Q134)),"",COUNTIF(D134:O134,2))</f>
        <v/>
      </c>
      <c r="X134" t="str">
        <f t="shared" ref="X134:X197" si="11">IF(AND(ISBLANK(D134),ISBLANK(E134),ISBLANK(F134),ISBLANK(G134),ISBLANK(H134),ISBLANK(I134),ISBLANK(J134),ISBLANK(K134),ISBLANK(L134),ISBLANK(M134),ISBLANK(N134),ISBLANK(O134),ISBLANK(P134),ISBLANK(Q134)),"",COUNTIF(D134:O134,3))</f>
        <v/>
      </c>
    </row>
    <row r="135" spans="1:24" x14ac:dyDescent="0.15">
      <c r="A135" s="2">
        <v>131</v>
      </c>
      <c r="B135" s="2"/>
      <c r="C135" s="38"/>
      <c r="D135" s="12"/>
      <c r="E135" s="12"/>
      <c r="F135" s="12"/>
      <c r="G135" s="12"/>
      <c r="H135" s="12"/>
      <c r="I135" s="12"/>
      <c r="J135" s="12"/>
      <c r="K135" s="12"/>
      <c r="L135" s="12"/>
      <c r="M135" s="12"/>
      <c r="N135" s="12"/>
      <c r="O135" s="12"/>
      <c r="U135" s="34" t="str">
        <f t="shared" si="8"/>
        <v/>
      </c>
      <c r="V135" t="str">
        <f t="shared" si="9"/>
        <v/>
      </c>
      <c r="W135" t="str">
        <f t="shared" si="10"/>
        <v/>
      </c>
      <c r="X135" t="str">
        <f t="shared" si="11"/>
        <v/>
      </c>
    </row>
    <row r="136" spans="1:24" x14ac:dyDescent="0.15">
      <c r="A136" s="2">
        <v>132</v>
      </c>
      <c r="B136" s="2"/>
      <c r="C136" s="38"/>
      <c r="D136" s="12"/>
      <c r="E136" s="12"/>
      <c r="F136" s="12"/>
      <c r="G136" s="12"/>
      <c r="H136" s="12"/>
      <c r="I136" s="12"/>
      <c r="J136" s="12"/>
      <c r="K136" s="12"/>
      <c r="L136" s="12"/>
      <c r="M136" s="12"/>
      <c r="N136" s="12"/>
      <c r="O136" s="12"/>
      <c r="U136" s="34" t="str">
        <f t="shared" si="8"/>
        <v/>
      </c>
      <c r="V136" t="str">
        <f t="shared" si="9"/>
        <v/>
      </c>
      <c r="W136" t="str">
        <f t="shared" si="10"/>
        <v/>
      </c>
      <c r="X136" t="str">
        <f t="shared" si="11"/>
        <v/>
      </c>
    </row>
    <row r="137" spans="1:24" x14ac:dyDescent="0.15">
      <c r="A137" s="2">
        <v>133</v>
      </c>
      <c r="B137" s="2"/>
      <c r="C137" s="38"/>
      <c r="D137" s="12"/>
      <c r="E137" s="12"/>
      <c r="F137" s="12"/>
      <c r="G137" s="12"/>
      <c r="H137" s="12"/>
      <c r="I137" s="12"/>
      <c r="J137" s="12"/>
      <c r="K137" s="12"/>
      <c r="L137" s="12"/>
      <c r="M137" s="12"/>
      <c r="N137" s="12"/>
      <c r="O137" s="12"/>
      <c r="U137" s="34" t="str">
        <f t="shared" si="8"/>
        <v/>
      </c>
      <c r="V137" t="str">
        <f t="shared" si="9"/>
        <v/>
      </c>
      <c r="W137" t="str">
        <f t="shared" si="10"/>
        <v/>
      </c>
      <c r="X137" t="str">
        <f t="shared" si="11"/>
        <v/>
      </c>
    </row>
    <row r="138" spans="1:24" x14ac:dyDescent="0.15">
      <c r="A138" s="2">
        <v>134</v>
      </c>
      <c r="B138" s="2"/>
      <c r="C138" s="38"/>
      <c r="D138" s="12"/>
      <c r="E138" s="12"/>
      <c r="F138" s="12"/>
      <c r="G138" s="12"/>
      <c r="H138" s="12"/>
      <c r="I138" s="12"/>
      <c r="J138" s="12"/>
      <c r="K138" s="12"/>
      <c r="L138" s="12"/>
      <c r="M138" s="12"/>
      <c r="N138" s="12"/>
      <c r="O138" s="12"/>
      <c r="U138" s="34" t="str">
        <f t="shared" si="8"/>
        <v/>
      </c>
      <c r="V138" t="str">
        <f t="shared" si="9"/>
        <v/>
      </c>
      <c r="W138" t="str">
        <f t="shared" si="10"/>
        <v/>
      </c>
      <c r="X138" t="str">
        <f t="shared" si="11"/>
        <v/>
      </c>
    </row>
    <row r="139" spans="1:24" x14ac:dyDescent="0.15">
      <c r="A139" s="2">
        <v>135</v>
      </c>
      <c r="B139" s="2"/>
      <c r="C139" s="38"/>
      <c r="D139" s="12"/>
      <c r="E139" s="12"/>
      <c r="F139" s="12"/>
      <c r="G139" s="12"/>
      <c r="H139" s="12"/>
      <c r="I139" s="12"/>
      <c r="J139" s="12"/>
      <c r="K139" s="12"/>
      <c r="L139" s="12"/>
      <c r="M139" s="12"/>
      <c r="N139" s="12"/>
      <c r="O139" s="12"/>
      <c r="U139" s="34" t="str">
        <f t="shared" si="8"/>
        <v/>
      </c>
      <c r="V139" t="str">
        <f t="shared" si="9"/>
        <v/>
      </c>
      <c r="W139" t="str">
        <f t="shared" si="10"/>
        <v/>
      </c>
      <c r="X139" t="str">
        <f t="shared" si="11"/>
        <v/>
      </c>
    </row>
    <row r="140" spans="1:24" x14ac:dyDescent="0.15">
      <c r="A140" s="2">
        <v>136</v>
      </c>
      <c r="B140" s="2"/>
      <c r="C140" s="38"/>
      <c r="D140" s="12"/>
      <c r="E140" s="12"/>
      <c r="F140" s="12"/>
      <c r="G140" s="12"/>
      <c r="H140" s="12"/>
      <c r="I140" s="12"/>
      <c r="J140" s="12"/>
      <c r="K140" s="12"/>
      <c r="L140" s="12"/>
      <c r="M140" s="12"/>
      <c r="N140" s="12"/>
      <c r="O140" s="12"/>
      <c r="U140" s="34" t="str">
        <f t="shared" si="8"/>
        <v/>
      </c>
      <c r="V140" t="str">
        <f t="shared" si="9"/>
        <v/>
      </c>
      <c r="W140" t="str">
        <f t="shared" si="10"/>
        <v/>
      </c>
      <c r="X140" t="str">
        <f t="shared" si="11"/>
        <v/>
      </c>
    </row>
    <row r="141" spans="1:24" x14ac:dyDescent="0.15">
      <c r="A141" s="2">
        <v>137</v>
      </c>
      <c r="B141" s="2"/>
      <c r="C141" s="38"/>
      <c r="D141" s="12"/>
      <c r="E141" s="12"/>
      <c r="F141" s="12"/>
      <c r="G141" s="12"/>
      <c r="H141" s="12"/>
      <c r="I141" s="12"/>
      <c r="J141" s="12"/>
      <c r="K141" s="12"/>
      <c r="L141" s="12"/>
      <c r="M141" s="12"/>
      <c r="N141" s="12"/>
      <c r="O141" s="12"/>
      <c r="U141" s="34" t="str">
        <f t="shared" si="8"/>
        <v/>
      </c>
      <c r="V141" t="str">
        <f t="shared" si="9"/>
        <v/>
      </c>
      <c r="W141" t="str">
        <f t="shared" si="10"/>
        <v/>
      </c>
      <c r="X141" t="str">
        <f t="shared" si="11"/>
        <v/>
      </c>
    </row>
    <row r="142" spans="1:24" x14ac:dyDescent="0.15">
      <c r="A142" s="2">
        <v>138</v>
      </c>
      <c r="B142" s="2"/>
      <c r="C142" s="38"/>
      <c r="D142" s="12"/>
      <c r="E142" s="12"/>
      <c r="F142" s="12"/>
      <c r="G142" s="12"/>
      <c r="H142" s="12"/>
      <c r="I142" s="12"/>
      <c r="J142" s="12"/>
      <c r="K142" s="12"/>
      <c r="L142" s="12"/>
      <c r="M142" s="12"/>
      <c r="N142" s="12"/>
      <c r="O142" s="12"/>
      <c r="U142" s="34" t="str">
        <f t="shared" si="8"/>
        <v/>
      </c>
      <c r="V142" t="str">
        <f t="shared" si="9"/>
        <v/>
      </c>
      <c r="W142" t="str">
        <f t="shared" si="10"/>
        <v/>
      </c>
      <c r="X142" t="str">
        <f t="shared" si="11"/>
        <v/>
      </c>
    </row>
    <row r="143" spans="1:24" x14ac:dyDescent="0.15">
      <c r="A143" s="2">
        <v>139</v>
      </c>
      <c r="B143" s="2"/>
      <c r="C143" s="38"/>
      <c r="D143" s="12"/>
      <c r="E143" s="12"/>
      <c r="F143" s="12"/>
      <c r="G143" s="12"/>
      <c r="H143" s="12"/>
      <c r="I143" s="12"/>
      <c r="J143" s="12"/>
      <c r="K143" s="12"/>
      <c r="L143" s="12"/>
      <c r="M143" s="12"/>
      <c r="N143" s="12"/>
      <c r="O143" s="12"/>
      <c r="U143" s="34" t="str">
        <f t="shared" si="8"/>
        <v/>
      </c>
      <c r="V143" t="str">
        <f t="shared" si="9"/>
        <v/>
      </c>
      <c r="W143" t="str">
        <f t="shared" si="10"/>
        <v/>
      </c>
      <c r="X143" t="str">
        <f t="shared" si="11"/>
        <v/>
      </c>
    </row>
    <row r="144" spans="1:24" x14ac:dyDescent="0.15">
      <c r="A144" s="2">
        <v>140</v>
      </c>
      <c r="B144" s="2"/>
      <c r="C144" s="38"/>
      <c r="D144" s="12"/>
      <c r="E144" s="12"/>
      <c r="F144" s="12"/>
      <c r="G144" s="12"/>
      <c r="H144" s="12"/>
      <c r="I144" s="12"/>
      <c r="J144" s="12"/>
      <c r="K144" s="12"/>
      <c r="L144" s="12"/>
      <c r="M144" s="12"/>
      <c r="N144" s="12"/>
      <c r="O144" s="12"/>
      <c r="U144" s="34" t="str">
        <f t="shared" si="8"/>
        <v/>
      </c>
      <c r="V144" t="str">
        <f t="shared" si="9"/>
        <v/>
      </c>
      <c r="W144" t="str">
        <f t="shared" si="10"/>
        <v/>
      </c>
      <c r="X144" t="str">
        <f t="shared" si="11"/>
        <v/>
      </c>
    </row>
    <row r="145" spans="1:24" x14ac:dyDescent="0.15">
      <c r="A145" s="2">
        <v>141</v>
      </c>
      <c r="B145" s="2"/>
      <c r="C145" s="38"/>
      <c r="D145" s="12"/>
      <c r="E145" s="12"/>
      <c r="F145" s="12"/>
      <c r="G145" s="12"/>
      <c r="H145" s="12"/>
      <c r="I145" s="12"/>
      <c r="J145" s="12"/>
      <c r="K145" s="12"/>
      <c r="L145" s="12"/>
      <c r="M145" s="12"/>
      <c r="N145" s="12"/>
      <c r="O145" s="12"/>
      <c r="U145" s="34" t="str">
        <f t="shared" si="8"/>
        <v/>
      </c>
      <c r="V145" t="str">
        <f t="shared" si="9"/>
        <v/>
      </c>
      <c r="W145" t="str">
        <f t="shared" si="10"/>
        <v/>
      </c>
      <c r="X145" t="str">
        <f t="shared" si="11"/>
        <v/>
      </c>
    </row>
    <row r="146" spans="1:24" x14ac:dyDescent="0.15">
      <c r="A146" s="2">
        <v>142</v>
      </c>
      <c r="B146" s="2"/>
      <c r="C146" s="38"/>
      <c r="D146" s="12"/>
      <c r="E146" s="12"/>
      <c r="F146" s="12"/>
      <c r="G146" s="12"/>
      <c r="H146" s="12"/>
      <c r="I146" s="12"/>
      <c r="J146" s="12"/>
      <c r="K146" s="12"/>
      <c r="L146" s="12"/>
      <c r="M146" s="12"/>
      <c r="N146" s="12"/>
      <c r="O146" s="12"/>
      <c r="U146" s="34" t="str">
        <f t="shared" si="8"/>
        <v/>
      </c>
      <c r="V146" t="str">
        <f t="shared" si="9"/>
        <v/>
      </c>
      <c r="W146" t="str">
        <f t="shared" si="10"/>
        <v/>
      </c>
      <c r="X146" t="str">
        <f t="shared" si="11"/>
        <v/>
      </c>
    </row>
    <row r="147" spans="1:24" x14ac:dyDescent="0.15">
      <c r="A147" s="2">
        <v>143</v>
      </c>
      <c r="B147" s="2"/>
      <c r="C147" s="38"/>
      <c r="D147" s="12"/>
      <c r="E147" s="12"/>
      <c r="F147" s="12"/>
      <c r="G147" s="12"/>
      <c r="H147" s="12"/>
      <c r="I147" s="12"/>
      <c r="J147" s="12"/>
      <c r="K147" s="12"/>
      <c r="L147" s="12"/>
      <c r="M147" s="12"/>
      <c r="N147" s="12"/>
      <c r="O147" s="12"/>
      <c r="U147" s="34" t="str">
        <f t="shared" si="8"/>
        <v/>
      </c>
      <c r="V147" t="str">
        <f t="shared" si="9"/>
        <v/>
      </c>
      <c r="W147" t="str">
        <f t="shared" si="10"/>
        <v/>
      </c>
      <c r="X147" t="str">
        <f t="shared" si="11"/>
        <v/>
      </c>
    </row>
    <row r="148" spans="1:24" x14ac:dyDescent="0.15">
      <c r="A148" s="2">
        <v>144</v>
      </c>
      <c r="B148" s="2"/>
      <c r="C148" s="38"/>
      <c r="D148" s="12"/>
      <c r="E148" s="12"/>
      <c r="F148" s="12"/>
      <c r="G148" s="12"/>
      <c r="H148" s="12"/>
      <c r="I148" s="12"/>
      <c r="J148" s="12"/>
      <c r="K148" s="12"/>
      <c r="L148" s="12"/>
      <c r="M148" s="12"/>
      <c r="N148" s="12"/>
      <c r="O148" s="12"/>
      <c r="U148" s="34" t="str">
        <f t="shared" si="8"/>
        <v/>
      </c>
      <c r="V148" t="str">
        <f t="shared" si="9"/>
        <v/>
      </c>
      <c r="W148" t="str">
        <f t="shared" si="10"/>
        <v/>
      </c>
      <c r="X148" t="str">
        <f t="shared" si="11"/>
        <v/>
      </c>
    </row>
    <row r="149" spans="1:24" x14ac:dyDescent="0.15">
      <c r="A149" s="2">
        <v>145</v>
      </c>
      <c r="B149" s="2"/>
      <c r="C149" s="38"/>
      <c r="D149" s="12"/>
      <c r="E149" s="12"/>
      <c r="F149" s="12"/>
      <c r="G149" s="12"/>
      <c r="H149" s="12"/>
      <c r="I149" s="12"/>
      <c r="J149" s="12"/>
      <c r="K149" s="12"/>
      <c r="L149" s="12"/>
      <c r="M149" s="12"/>
      <c r="N149" s="12"/>
      <c r="O149" s="12"/>
      <c r="U149" s="34" t="str">
        <f t="shared" si="8"/>
        <v/>
      </c>
      <c r="V149" t="str">
        <f t="shared" si="9"/>
        <v/>
      </c>
      <c r="W149" t="str">
        <f t="shared" si="10"/>
        <v/>
      </c>
      <c r="X149" t="str">
        <f t="shared" si="11"/>
        <v/>
      </c>
    </row>
    <row r="150" spans="1:24" x14ac:dyDescent="0.15">
      <c r="A150" s="2">
        <v>146</v>
      </c>
      <c r="B150" s="2"/>
      <c r="C150" s="38"/>
      <c r="D150" s="12"/>
      <c r="E150" s="12"/>
      <c r="F150" s="12"/>
      <c r="G150" s="12"/>
      <c r="H150" s="12"/>
      <c r="I150" s="12"/>
      <c r="J150" s="12"/>
      <c r="K150" s="12"/>
      <c r="L150" s="12"/>
      <c r="M150" s="12"/>
      <c r="N150" s="12"/>
      <c r="O150" s="12"/>
      <c r="U150" s="34" t="str">
        <f t="shared" si="8"/>
        <v/>
      </c>
      <c r="V150" t="str">
        <f t="shared" si="9"/>
        <v/>
      </c>
      <c r="W150" t="str">
        <f t="shared" si="10"/>
        <v/>
      </c>
      <c r="X150" t="str">
        <f t="shared" si="11"/>
        <v/>
      </c>
    </row>
    <row r="151" spans="1:24" x14ac:dyDescent="0.15">
      <c r="A151" s="2">
        <v>147</v>
      </c>
      <c r="B151" s="2"/>
      <c r="C151" s="38"/>
      <c r="D151" s="12"/>
      <c r="E151" s="12"/>
      <c r="F151" s="12"/>
      <c r="G151" s="12"/>
      <c r="H151" s="12"/>
      <c r="I151" s="12"/>
      <c r="J151" s="12"/>
      <c r="K151" s="12"/>
      <c r="L151" s="12"/>
      <c r="M151" s="12"/>
      <c r="N151" s="12"/>
      <c r="O151" s="12"/>
      <c r="U151" s="34" t="str">
        <f t="shared" si="8"/>
        <v/>
      </c>
      <c r="V151" t="str">
        <f t="shared" si="9"/>
        <v/>
      </c>
      <c r="W151" t="str">
        <f t="shared" si="10"/>
        <v/>
      </c>
      <c r="X151" t="str">
        <f t="shared" si="11"/>
        <v/>
      </c>
    </row>
    <row r="152" spans="1:24" x14ac:dyDescent="0.15">
      <c r="A152" s="2">
        <v>148</v>
      </c>
      <c r="B152" s="2"/>
      <c r="C152" s="38"/>
      <c r="D152" s="12"/>
      <c r="E152" s="12"/>
      <c r="F152" s="12"/>
      <c r="G152" s="12"/>
      <c r="H152" s="12"/>
      <c r="I152" s="12"/>
      <c r="J152" s="12"/>
      <c r="K152" s="12"/>
      <c r="L152" s="12"/>
      <c r="M152" s="12"/>
      <c r="N152" s="12"/>
      <c r="O152" s="12"/>
      <c r="U152" s="34" t="str">
        <f t="shared" si="8"/>
        <v/>
      </c>
      <c r="V152" t="str">
        <f t="shared" si="9"/>
        <v/>
      </c>
      <c r="W152" t="str">
        <f t="shared" si="10"/>
        <v/>
      </c>
      <c r="X152" t="str">
        <f t="shared" si="11"/>
        <v/>
      </c>
    </row>
    <row r="153" spans="1:24" x14ac:dyDescent="0.15">
      <c r="A153" s="2">
        <v>149</v>
      </c>
      <c r="B153" s="2"/>
      <c r="C153" s="38"/>
      <c r="D153" s="12"/>
      <c r="E153" s="12"/>
      <c r="F153" s="12"/>
      <c r="G153" s="12"/>
      <c r="H153" s="12"/>
      <c r="I153" s="12"/>
      <c r="J153" s="12"/>
      <c r="K153" s="12"/>
      <c r="L153" s="12"/>
      <c r="M153" s="12"/>
      <c r="N153" s="12"/>
      <c r="O153" s="12"/>
      <c r="U153" s="34" t="str">
        <f t="shared" si="8"/>
        <v/>
      </c>
      <c r="V153" t="str">
        <f t="shared" si="9"/>
        <v/>
      </c>
      <c r="W153" t="str">
        <f t="shared" si="10"/>
        <v/>
      </c>
      <c r="X153" t="str">
        <f t="shared" si="11"/>
        <v/>
      </c>
    </row>
    <row r="154" spans="1:24" x14ac:dyDescent="0.15">
      <c r="A154" s="2">
        <v>150</v>
      </c>
      <c r="B154" s="2"/>
      <c r="C154" s="38"/>
      <c r="D154" s="12"/>
      <c r="E154" s="12"/>
      <c r="F154" s="12"/>
      <c r="G154" s="12"/>
      <c r="H154" s="12"/>
      <c r="I154" s="12"/>
      <c r="J154" s="12"/>
      <c r="K154" s="12"/>
      <c r="L154" s="12"/>
      <c r="M154" s="12"/>
      <c r="N154" s="12"/>
      <c r="O154" s="12"/>
      <c r="U154" s="34" t="str">
        <f t="shared" si="8"/>
        <v/>
      </c>
      <c r="V154" t="str">
        <f t="shared" si="9"/>
        <v/>
      </c>
      <c r="W154" t="str">
        <f t="shared" si="10"/>
        <v/>
      </c>
      <c r="X154" t="str">
        <f t="shared" si="11"/>
        <v/>
      </c>
    </row>
    <row r="155" spans="1:24" x14ac:dyDescent="0.15">
      <c r="A155" s="2">
        <v>151</v>
      </c>
      <c r="B155" s="2"/>
      <c r="C155" s="38"/>
      <c r="D155" s="12"/>
      <c r="E155" s="12"/>
      <c r="F155" s="12"/>
      <c r="G155" s="12"/>
      <c r="H155" s="12"/>
      <c r="I155" s="12"/>
      <c r="J155" s="12"/>
      <c r="K155" s="12"/>
      <c r="L155" s="12"/>
      <c r="M155" s="12"/>
      <c r="N155" s="12"/>
      <c r="O155" s="12"/>
      <c r="U155" s="34" t="str">
        <f t="shared" si="8"/>
        <v/>
      </c>
      <c r="V155" t="str">
        <f t="shared" si="9"/>
        <v/>
      </c>
      <c r="W155" t="str">
        <f t="shared" si="10"/>
        <v/>
      </c>
      <c r="X155" t="str">
        <f t="shared" si="11"/>
        <v/>
      </c>
    </row>
    <row r="156" spans="1:24" x14ac:dyDescent="0.15">
      <c r="A156" s="2">
        <v>152</v>
      </c>
      <c r="B156" s="2"/>
      <c r="C156" s="38"/>
      <c r="D156" s="12"/>
      <c r="E156" s="12"/>
      <c r="F156" s="12"/>
      <c r="G156" s="12"/>
      <c r="H156" s="12"/>
      <c r="I156" s="12"/>
      <c r="J156" s="12"/>
      <c r="K156" s="12"/>
      <c r="L156" s="12"/>
      <c r="M156" s="12"/>
      <c r="N156" s="12"/>
      <c r="O156" s="12"/>
      <c r="U156" s="34" t="str">
        <f t="shared" si="8"/>
        <v/>
      </c>
      <c r="V156" t="str">
        <f t="shared" si="9"/>
        <v/>
      </c>
      <c r="W156" t="str">
        <f t="shared" si="10"/>
        <v/>
      </c>
      <c r="X156" t="str">
        <f t="shared" si="11"/>
        <v/>
      </c>
    </row>
    <row r="157" spans="1:24" x14ac:dyDescent="0.15">
      <c r="A157" s="2">
        <v>153</v>
      </c>
      <c r="B157" s="2"/>
      <c r="C157" s="38"/>
      <c r="D157" s="12"/>
      <c r="E157" s="12"/>
      <c r="F157" s="12"/>
      <c r="G157" s="12"/>
      <c r="H157" s="12"/>
      <c r="I157" s="12"/>
      <c r="J157" s="12"/>
      <c r="K157" s="12"/>
      <c r="L157" s="12"/>
      <c r="M157" s="12"/>
      <c r="N157" s="12"/>
      <c r="O157" s="12"/>
      <c r="U157" s="34" t="str">
        <f t="shared" si="8"/>
        <v/>
      </c>
      <c r="V157" t="str">
        <f t="shared" si="9"/>
        <v/>
      </c>
      <c r="W157" t="str">
        <f t="shared" si="10"/>
        <v/>
      </c>
      <c r="X157" t="str">
        <f t="shared" si="11"/>
        <v/>
      </c>
    </row>
    <row r="158" spans="1:24" x14ac:dyDescent="0.15">
      <c r="A158" s="2">
        <v>154</v>
      </c>
      <c r="B158" s="2"/>
      <c r="C158" s="38"/>
      <c r="D158" s="12"/>
      <c r="E158" s="12"/>
      <c r="F158" s="12"/>
      <c r="G158" s="12"/>
      <c r="H158" s="12"/>
      <c r="I158" s="12"/>
      <c r="J158" s="12"/>
      <c r="K158" s="12"/>
      <c r="L158" s="12"/>
      <c r="M158" s="12"/>
      <c r="N158" s="12"/>
      <c r="O158" s="12"/>
      <c r="U158" s="34" t="str">
        <f t="shared" si="8"/>
        <v/>
      </c>
      <c r="V158" t="str">
        <f t="shared" si="9"/>
        <v/>
      </c>
      <c r="W158" t="str">
        <f t="shared" si="10"/>
        <v/>
      </c>
      <c r="X158" t="str">
        <f t="shared" si="11"/>
        <v/>
      </c>
    </row>
    <row r="159" spans="1:24" x14ac:dyDescent="0.15">
      <c r="A159" s="2">
        <v>155</v>
      </c>
      <c r="B159" s="2"/>
      <c r="C159" s="38"/>
      <c r="D159" s="12"/>
      <c r="E159" s="12"/>
      <c r="F159" s="12"/>
      <c r="G159" s="12"/>
      <c r="H159" s="12"/>
      <c r="I159" s="12"/>
      <c r="J159" s="12"/>
      <c r="K159" s="12"/>
      <c r="L159" s="12"/>
      <c r="M159" s="12"/>
      <c r="N159" s="12"/>
      <c r="O159" s="12"/>
      <c r="U159" s="34" t="str">
        <f t="shared" si="8"/>
        <v/>
      </c>
      <c r="V159" t="str">
        <f t="shared" si="9"/>
        <v/>
      </c>
      <c r="W159" t="str">
        <f t="shared" si="10"/>
        <v/>
      </c>
      <c r="X159" t="str">
        <f t="shared" si="11"/>
        <v/>
      </c>
    </row>
    <row r="160" spans="1:24" x14ac:dyDescent="0.15">
      <c r="A160" s="2">
        <v>156</v>
      </c>
      <c r="B160" s="2"/>
      <c r="C160" s="38"/>
      <c r="D160" s="12"/>
      <c r="E160" s="12"/>
      <c r="F160" s="12"/>
      <c r="G160" s="12"/>
      <c r="H160" s="12"/>
      <c r="I160" s="12"/>
      <c r="J160" s="12"/>
      <c r="K160" s="12"/>
      <c r="L160" s="12"/>
      <c r="M160" s="12"/>
      <c r="N160" s="12"/>
      <c r="O160" s="12"/>
      <c r="U160" s="34" t="str">
        <f t="shared" si="8"/>
        <v/>
      </c>
      <c r="V160" t="str">
        <f t="shared" si="9"/>
        <v/>
      </c>
      <c r="W160" t="str">
        <f t="shared" si="10"/>
        <v/>
      </c>
      <c r="X160" t="str">
        <f t="shared" si="11"/>
        <v/>
      </c>
    </row>
    <row r="161" spans="1:24" x14ac:dyDescent="0.15">
      <c r="A161" s="2">
        <v>157</v>
      </c>
      <c r="B161" s="2"/>
      <c r="C161" s="38"/>
      <c r="D161" s="12"/>
      <c r="E161" s="12"/>
      <c r="F161" s="12"/>
      <c r="G161" s="12"/>
      <c r="H161" s="12"/>
      <c r="I161" s="12"/>
      <c r="J161" s="12"/>
      <c r="K161" s="12"/>
      <c r="L161" s="12"/>
      <c r="M161" s="12"/>
      <c r="N161" s="12"/>
      <c r="O161" s="12"/>
      <c r="U161" s="34" t="str">
        <f t="shared" si="8"/>
        <v/>
      </c>
      <c r="V161" t="str">
        <f t="shared" si="9"/>
        <v/>
      </c>
      <c r="W161" t="str">
        <f t="shared" si="10"/>
        <v/>
      </c>
      <c r="X161" t="str">
        <f t="shared" si="11"/>
        <v/>
      </c>
    </row>
    <row r="162" spans="1:24" x14ac:dyDescent="0.15">
      <c r="A162" s="2">
        <v>158</v>
      </c>
      <c r="B162" s="2"/>
      <c r="C162" s="38"/>
      <c r="D162" s="12"/>
      <c r="E162" s="12"/>
      <c r="F162" s="12"/>
      <c r="G162" s="12"/>
      <c r="H162" s="12"/>
      <c r="I162" s="12"/>
      <c r="J162" s="12"/>
      <c r="K162" s="12"/>
      <c r="L162" s="12"/>
      <c r="M162" s="12"/>
      <c r="N162" s="12"/>
      <c r="O162" s="12"/>
      <c r="U162" s="34" t="str">
        <f t="shared" si="8"/>
        <v/>
      </c>
      <c r="V162" t="str">
        <f t="shared" si="9"/>
        <v/>
      </c>
      <c r="W162" t="str">
        <f t="shared" si="10"/>
        <v/>
      </c>
      <c r="X162" t="str">
        <f t="shared" si="11"/>
        <v/>
      </c>
    </row>
    <row r="163" spans="1:24" x14ac:dyDescent="0.15">
      <c r="A163" s="2">
        <v>159</v>
      </c>
      <c r="B163" s="2"/>
      <c r="C163" s="38"/>
      <c r="D163" s="12"/>
      <c r="E163" s="12"/>
      <c r="F163" s="12"/>
      <c r="G163" s="12"/>
      <c r="H163" s="12"/>
      <c r="I163" s="12"/>
      <c r="J163" s="12"/>
      <c r="K163" s="12"/>
      <c r="L163" s="12"/>
      <c r="M163" s="12"/>
      <c r="N163" s="12"/>
      <c r="O163" s="12"/>
      <c r="U163" s="34" t="str">
        <f t="shared" si="8"/>
        <v/>
      </c>
      <c r="V163" t="str">
        <f t="shared" si="9"/>
        <v/>
      </c>
      <c r="W163" t="str">
        <f t="shared" si="10"/>
        <v/>
      </c>
      <c r="X163" t="str">
        <f t="shared" si="11"/>
        <v/>
      </c>
    </row>
    <row r="164" spans="1:24" x14ac:dyDescent="0.15">
      <c r="A164" s="2">
        <v>160</v>
      </c>
      <c r="B164" s="2"/>
      <c r="C164" s="38"/>
      <c r="D164" s="12"/>
      <c r="E164" s="12"/>
      <c r="F164" s="12"/>
      <c r="G164" s="12"/>
      <c r="H164" s="12"/>
      <c r="I164" s="12"/>
      <c r="J164" s="12"/>
      <c r="K164" s="12"/>
      <c r="L164" s="12"/>
      <c r="M164" s="12"/>
      <c r="N164" s="12"/>
      <c r="O164" s="12"/>
      <c r="U164" s="34" t="str">
        <f t="shared" si="8"/>
        <v/>
      </c>
      <c r="V164" t="str">
        <f t="shared" si="9"/>
        <v/>
      </c>
      <c r="W164" t="str">
        <f t="shared" si="10"/>
        <v/>
      </c>
      <c r="X164" t="str">
        <f t="shared" si="11"/>
        <v/>
      </c>
    </row>
    <row r="165" spans="1:24" x14ac:dyDescent="0.15">
      <c r="A165" s="2">
        <v>161</v>
      </c>
      <c r="B165" s="2"/>
      <c r="C165" s="38"/>
      <c r="D165" s="12"/>
      <c r="E165" s="12"/>
      <c r="F165" s="12"/>
      <c r="G165" s="12"/>
      <c r="H165" s="12"/>
      <c r="I165" s="12"/>
      <c r="J165" s="12"/>
      <c r="K165" s="12"/>
      <c r="L165" s="12"/>
      <c r="M165" s="12"/>
      <c r="N165" s="12"/>
      <c r="O165" s="12"/>
      <c r="U165" s="34" t="str">
        <f t="shared" si="8"/>
        <v/>
      </c>
      <c r="V165" t="str">
        <f t="shared" si="9"/>
        <v/>
      </c>
      <c r="W165" t="str">
        <f t="shared" si="10"/>
        <v/>
      </c>
      <c r="X165" t="str">
        <f t="shared" si="11"/>
        <v/>
      </c>
    </row>
    <row r="166" spans="1:24" x14ac:dyDescent="0.15">
      <c r="A166" s="2">
        <v>162</v>
      </c>
      <c r="B166" s="2"/>
      <c r="C166" s="38"/>
      <c r="D166" s="12"/>
      <c r="E166" s="12"/>
      <c r="F166" s="12"/>
      <c r="G166" s="12"/>
      <c r="H166" s="12"/>
      <c r="I166" s="12"/>
      <c r="J166" s="12"/>
      <c r="K166" s="12"/>
      <c r="L166" s="12"/>
      <c r="M166" s="12"/>
      <c r="N166" s="12"/>
      <c r="O166" s="12"/>
      <c r="U166" s="34" t="str">
        <f t="shared" si="8"/>
        <v/>
      </c>
      <c r="V166" t="str">
        <f t="shared" si="9"/>
        <v/>
      </c>
      <c r="W166" t="str">
        <f t="shared" si="10"/>
        <v/>
      </c>
      <c r="X166" t="str">
        <f t="shared" si="11"/>
        <v/>
      </c>
    </row>
    <row r="167" spans="1:24" x14ac:dyDescent="0.15">
      <c r="A167" s="2">
        <v>163</v>
      </c>
      <c r="B167" s="2"/>
      <c r="C167" s="38"/>
      <c r="D167" s="12"/>
      <c r="E167" s="12"/>
      <c r="F167" s="12"/>
      <c r="G167" s="12"/>
      <c r="H167" s="12"/>
      <c r="I167" s="12"/>
      <c r="J167" s="12"/>
      <c r="K167" s="12"/>
      <c r="L167" s="12"/>
      <c r="M167" s="12"/>
      <c r="N167" s="12"/>
      <c r="O167" s="12"/>
      <c r="U167" s="34" t="str">
        <f t="shared" si="8"/>
        <v/>
      </c>
      <c r="V167" t="str">
        <f t="shared" si="9"/>
        <v/>
      </c>
      <c r="W167" t="str">
        <f t="shared" si="10"/>
        <v/>
      </c>
      <c r="X167" t="str">
        <f t="shared" si="11"/>
        <v/>
      </c>
    </row>
    <row r="168" spans="1:24" x14ac:dyDescent="0.15">
      <c r="A168" s="2">
        <v>164</v>
      </c>
      <c r="B168" s="2"/>
      <c r="C168" s="38"/>
      <c r="D168" s="12"/>
      <c r="E168" s="12"/>
      <c r="F168" s="12"/>
      <c r="G168" s="12"/>
      <c r="H168" s="12"/>
      <c r="I168" s="12"/>
      <c r="J168" s="12"/>
      <c r="K168" s="12"/>
      <c r="L168" s="12"/>
      <c r="M168" s="12"/>
      <c r="N168" s="12"/>
      <c r="O168" s="12"/>
      <c r="U168" s="34" t="str">
        <f t="shared" si="8"/>
        <v/>
      </c>
      <c r="V168" t="str">
        <f t="shared" si="9"/>
        <v/>
      </c>
      <c r="W168" t="str">
        <f t="shared" si="10"/>
        <v/>
      </c>
      <c r="X168" t="str">
        <f t="shared" si="11"/>
        <v/>
      </c>
    </row>
    <row r="169" spans="1:24" x14ac:dyDescent="0.15">
      <c r="A169" s="2">
        <v>165</v>
      </c>
      <c r="B169" s="2"/>
      <c r="C169" s="38"/>
      <c r="D169" s="12"/>
      <c r="E169" s="12"/>
      <c r="F169" s="12"/>
      <c r="G169" s="12"/>
      <c r="H169" s="12"/>
      <c r="I169" s="12"/>
      <c r="J169" s="12"/>
      <c r="K169" s="12"/>
      <c r="L169" s="12"/>
      <c r="M169" s="12"/>
      <c r="N169" s="12"/>
      <c r="O169" s="12"/>
      <c r="U169" s="34" t="str">
        <f t="shared" si="8"/>
        <v/>
      </c>
      <c r="V169" t="str">
        <f t="shared" si="9"/>
        <v/>
      </c>
      <c r="W169" t="str">
        <f t="shared" si="10"/>
        <v/>
      </c>
      <c r="X169" t="str">
        <f t="shared" si="11"/>
        <v/>
      </c>
    </row>
    <row r="170" spans="1:24" x14ac:dyDescent="0.15">
      <c r="A170" s="2">
        <v>166</v>
      </c>
      <c r="B170" s="2"/>
      <c r="C170" s="38"/>
      <c r="D170" s="12"/>
      <c r="E170" s="12"/>
      <c r="F170" s="12"/>
      <c r="G170" s="12"/>
      <c r="H170" s="12"/>
      <c r="I170" s="12"/>
      <c r="J170" s="12"/>
      <c r="K170" s="12"/>
      <c r="L170" s="12"/>
      <c r="M170" s="12"/>
      <c r="N170" s="12"/>
      <c r="O170" s="12"/>
      <c r="U170" s="34" t="str">
        <f t="shared" si="8"/>
        <v/>
      </c>
      <c r="V170" t="str">
        <f t="shared" si="9"/>
        <v/>
      </c>
      <c r="W170" t="str">
        <f t="shared" si="10"/>
        <v/>
      </c>
      <c r="X170" t="str">
        <f t="shared" si="11"/>
        <v/>
      </c>
    </row>
    <row r="171" spans="1:24" x14ac:dyDescent="0.15">
      <c r="A171" s="2">
        <v>167</v>
      </c>
      <c r="B171" s="2"/>
      <c r="C171" s="38"/>
      <c r="D171" s="12"/>
      <c r="E171" s="12"/>
      <c r="F171" s="12"/>
      <c r="G171" s="12"/>
      <c r="H171" s="12"/>
      <c r="I171" s="12"/>
      <c r="J171" s="12"/>
      <c r="K171" s="12"/>
      <c r="L171" s="12"/>
      <c r="M171" s="12"/>
      <c r="N171" s="12"/>
      <c r="O171" s="12"/>
      <c r="U171" s="34" t="str">
        <f t="shared" si="8"/>
        <v/>
      </c>
      <c r="V171" t="str">
        <f t="shared" si="9"/>
        <v/>
      </c>
      <c r="W171" t="str">
        <f t="shared" si="10"/>
        <v/>
      </c>
      <c r="X171" t="str">
        <f t="shared" si="11"/>
        <v/>
      </c>
    </row>
    <row r="172" spans="1:24" x14ac:dyDescent="0.15">
      <c r="A172" s="2">
        <v>168</v>
      </c>
      <c r="B172" s="2"/>
      <c r="C172" s="38"/>
      <c r="D172" s="12"/>
      <c r="E172" s="12"/>
      <c r="F172" s="12"/>
      <c r="G172" s="12"/>
      <c r="H172" s="12"/>
      <c r="I172" s="12"/>
      <c r="J172" s="12"/>
      <c r="K172" s="12"/>
      <c r="L172" s="12"/>
      <c r="M172" s="12"/>
      <c r="N172" s="12"/>
      <c r="O172" s="12"/>
      <c r="U172" s="34" t="str">
        <f t="shared" si="8"/>
        <v/>
      </c>
      <c r="V172" t="str">
        <f t="shared" si="9"/>
        <v/>
      </c>
      <c r="W172" t="str">
        <f t="shared" si="10"/>
        <v/>
      </c>
      <c r="X172" t="str">
        <f t="shared" si="11"/>
        <v/>
      </c>
    </row>
    <row r="173" spans="1:24" x14ac:dyDescent="0.15">
      <c r="A173" s="2">
        <v>169</v>
      </c>
      <c r="B173" s="2"/>
      <c r="C173" s="38"/>
      <c r="D173" s="12"/>
      <c r="E173" s="12"/>
      <c r="F173" s="12"/>
      <c r="G173" s="12"/>
      <c r="H173" s="12"/>
      <c r="I173" s="12"/>
      <c r="J173" s="12"/>
      <c r="K173" s="12"/>
      <c r="L173" s="12"/>
      <c r="M173" s="12"/>
      <c r="N173" s="12"/>
      <c r="O173" s="12"/>
      <c r="U173" s="34" t="str">
        <f t="shared" si="8"/>
        <v/>
      </c>
      <c r="V173" t="str">
        <f t="shared" si="9"/>
        <v/>
      </c>
      <c r="W173" t="str">
        <f t="shared" si="10"/>
        <v/>
      </c>
      <c r="X173" t="str">
        <f t="shared" si="11"/>
        <v/>
      </c>
    </row>
    <row r="174" spans="1:24" x14ac:dyDescent="0.15">
      <c r="A174" s="2">
        <v>170</v>
      </c>
      <c r="B174" s="2"/>
      <c r="C174" s="38"/>
      <c r="D174" s="12"/>
      <c r="E174" s="12"/>
      <c r="F174" s="12"/>
      <c r="G174" s="12"/>
      <c r="H174" s="12"/>
      <c r="I174" s="12"/>
      <c r="J174" s="12"/>
      <c r="K174" s="12"/>
      <c r="L174" s="12"/>
      <c r="M174" s="12"/>
      <c r="N174" s="12"/>
      <c r="O174" s="12"/>
      <c r="U174" s="34" t="str">
        <f t="shared" si="8"/>
        <v/>
      </c>
      <c r="V174" t="str">
        <f t="shared" si="9"/>
        <v/>
      </c>
      <c r="W174" t="str">
        <f t="shared" si="10"/>
        <v/>
      </c>
      <c r="X174" t="str">
        <f t="shared" si="11"/>
        <v/>
      </c>
    </row>
    <row r="175" spans="1:24" x14ac:dyDescent="0.15">
      <c r="A175" s="2">
        <v>171</v>
      </c>
      <c r="B175" s="2"/>
      <c r="C175" s="38"/>
      <c r="D175" s="12"/>
      <c r="E175" s="12"/>
      <c r="F175" s="12"/>
      <c r="G175" s="12"/>
      <c r="H175" s="12"/>
      <c r="I175" s="12"/>
      <c r="J175" s="12"/>
      <c r="K175" s="12"/>
      <c r="L175" s="12"/>
      <c r="M175" s="12"/>
      <c r="N175" s="12"/>
      <c r="O175" s="12"/>
      <c r="U175" s="34" t="str">
        <f t="shared" si="8"/>
        <v/>
      </c>
      <c r="V175" t="str">
        <f t="shared" si="9"/>
        <v/>
      </c>
      <c r="W175" t="str">
        <f t="shared" si="10"/>
        <v/>
      </c>
      <c r="X175" t="str">
        <f t="shared" si="11"/>
        <v/>
      </c>
    </row>
    <row r="176" spans="1:24" x14ac:dyDescent="0.15">
      <c r="A176" s="2">
        <v>172</v>
      </c>
      <c r="B176" s="2"/>
      <c r="C176" s="38"/>
      <c r="D176" s="12"/>
      <c r="E176" s="12"/>
      <c r="F176" s="12"/>
      <c r="G176" s="12"/>
      <c r="H176" s="12"/>
      <c r="I176" s="12"/>
      <c r="J176" s="12"/>
      <c r="K176" s="12"/>
      <c r="L176" s="12"/>
      <c r="M176" s="12"/>
      <c r="N176" s="12"/>
      <c r="O176" s="12"/>
      <c r="U176" s="34" t="str">
        <f t="shared" si="8"/>
        <v/>
      </c>
      <c r="V176" t="str">
        <f t="shared" si="9"/>
        <v/>
      </c>
      <c r="W176" t="str">
        <f t="shared" si="10"/>
        <v/>
      </c>
      <c r="X176" t="str">
        <f t="shared" si="11"/>
        <v/>
      </c>
    </row>
    <row r="177" spans="1:24" x14ac:dyDescent="0.15">
      <c r="A177" s="2">
        <v>173</v>
      </c>
      <c r="B177" s="2"/>
      <c r="C177" s="38"/>
      <c r="D177" s="12"/>
      <c r="E177" s="12"/>
      <c r="F177" s="12"/>
      <c r="G177" s="12"/>
      <c r="H177" s="12"/>
      <c r="I177" s="12"/>
      <c r="J177" s="12"/>
      <c r="K177" s="12"/>
      <c r="L177" s="12"/>
      <c r="M177" s="12"/>
      <c r="N177" s="12"/>
      <c r="O177" s="12"/>
      <c r="U177" s="34" t="str">
        <f t="shared" si="8"/>
        <v/>
      </c>
      <c r="V177" t="str">
        <f t="shared" si="9"/>
        <v/>
      </c>
      <c r="W177" t="str">
        <f t="shared" si="10"/>
        <v/>
      </c>
      <c r="X177" t="str">
        <f t="shared" si="11"/>
        <v/>
      </c>
    </row>
    <row r="178" spans="1:24" x14ac:dyDescent="0.15">
      <c r="A178" s="2">
        <v>174</v>
      </c>
      <c r="B178" s="2"/>
      <c r="C178" s="38"/>
      <c r="D178" s="12"/>
      <c r="E178" s="12"/>
      <c r="F178" s="12"/>
      <c r="G178" s="12"/>
      <c r="H178" s="12"/>
      <c r="I178" s="12"/>
      <c r="J178" s="12"/>
      <c r="K178" s="12"/>
      <c r="L178" s="12"/>
      <c r="M178" s="12"/>
      <c r="N178" s="12"/>
      <c r="O178" s="12"/>
      <c r="U178" s="34" t="str">
        <f t="shared" si="8"/>
        <v/>
      </c>
      <c r="V178" t="str">
        <f t="shared" si="9"/>
        <v/>
      </c>
      <c r="W178" t="str">
        <f t="shared" si="10"/>
        <v/>
      </c>
      <c r="X178" t="str">
        <f t="shared" si="11"/>
        <v/>
      </c>
    </row>
    <row r="179" spans="1:24" x14ac:dyDescent="0.15">
      <c r="A179" s="2">
        <v>175</v>
      </c>
      <c r="B179" s="2"/>
      <c r="C179" s="38"/>
      <c r="D179" s="12"/>
      <c r="E179" s="12"/>
      <c r="F179" s="12"/>
      <c r="G179" s="12"/>
      <c r="H179" s="12"/>
      <c r="I179" s="12"/>
      <c r="J179" s="12"/>
      <c r="K179" s="12"/>
      <c r="L179" s="12"/>
      <c r="M179" s="12"/>
      <c r="N179" s="12"/>
      <c r="O179" s="12"/>
      <c r="U179" s="34" t="str">
        <f t="shared" si="8"/>
        <v/>
      </c>
      <c r="V179" t="str">
        <f t="shared" si="9"/>
        <v/>
      </c>
      <c r="W179" t="str">
        <f t="shared" si="10"/>
        <v/>
      </c>
      <c r="X179" t="str">
        <f t="shared" si="11"/>
        <v/>
      </c>
    </row>
    <row r="180" spans="1:24" x14ac:dyDescent="0.15">
      <c r="A180" s="2">
        <v>176</v>
      </c>
      <c r="B180" s="2"/>
      <c r="C180" s="38"/>
      <c r="D180" s="12"/>
      <c r="E180" s="12"/>
      <c r="F180" s="12"/>
      <c r="G180" s="12"/>
      <c r="H180" s="12"/>
      <c r="I180" s="12"/>
      <c r="J180" s="12"/>
      <c r="K180" s="12"/>
      <c r="L180" s="12"/>
      <c r="M180" s="12"/>
      <c r="N180" s="12"/>
      <c r="O180" s="12"/>
      <c r="U180" s="34" t="str">
        <f t="shared" si="8"/>
        <v/>
      </c>
      <c r="V180" t="str">
        <f t="shared" si="9"/>
        <v/>
      </c>
      <c r="W180" t="str">
        <f t="shared" si="10"/>
        <v/>
      </c>
      <c r="X180" t="str">
        <f t="shared" si="11"/>
        <v/>
      </c>
    </row>
    <row r="181" spans="1:24" x14ac:dyDescent="0.15">
      <c r="A181" s="2">
        <v>177</v>
      </c>
      <c r="B181" s="2"/>
      <c r="C181" s="38"/>
      <c r="D181" s="12"/>
      <c r="E181" s="12"/>
      <c r="F181" s="12"/>
      <c r="G181" s="12"/>
      <c r="H181" s="12"/>
      <c r="I181" s="12"/>
      <c r="J181" s="12"/>
      <c r="K181" s="12"/>
      <c r="L181" s="12"/>
      <c r="M181" s="12"/>
      <c r="N181" s="12"/>
      <c r="O181" s="12"/>
      <c r="U181" s="34" t="str">
        <f t="shared" si="8"/>
        <v/>
      </c>
      <c r="V181" t="str">
        <f t="shared" si="9"/>
        <v/>
      </c>
      <c r="W181" t="str">
        <f t="shared" si="10"/>
        <v/>
      </c>
      <c r="X181" t="str">
        <f t="shared" si="11"/>
        <v/>
      </c>
    </row>
    <row r="182" spans="1:24" x14ac:dyDescent="0.15">
      <c r="A182" s="2">
        <v>178</v>
      </c>
      <c r="B182" s="2"/>
      <c r="C182" s="38"/>
      <c r="D182" s="12"/>
      <c r="E182" s="12"/>
      <c r="F182" s="12"/>
      <c r="G182" s="12"/>
      <c r="H182" s="12"/>
      <c r="I182" s="12"/>
      <c r="J182" s="12"/>
      <c r="K182" s="12"/>
      <c r="L182" s="12"/>
      <c r="M182" s="12"/>
      <c r="N182" s="12"/>
      <c r="O182" s="12"/>
      <c r="U182" s="34" t="str">
        <f t="shared" si="8"/>
        <v/>
      </c>
      <c r="V182" t="str">
        <f t="shared" si="9"/>
        <v/>
      </c>
      <c r="W182" t="str">
        <f t="shared" si="10"/>
        <v/>
      </c>
      <c r="X182" t="str">
        <f t="shared" si="11"/>
        <v/>
      </c>
    </row>
    <row r="183" spans="1:24" x14ac:dyDescent="0.15">
      <c r="A183" s="2">
        <v>179</v>
      </c>
      <c r="B183" s="2"/>
      <c r="C183" s="38"/>
      <c r="D183" s="12"/>
      <c r="E183" s="12"/>
      <c r="F183" s="12"/>
      <c r="G183" s="12"/>
      <c r="H183" s="12"/>
      <c r="I183" s="12"/>
      <c r="J183" s="12"/>
      <c r="K183" s="12"/>
      <c r="L183" s="12"/>
      <c r="M183" s="12"/>
      <c r="N183" s="12"/>
      <c r="O183" s="12"/>
      <c r="U183" s="34" t="str">
        <f t="shared" si="8"/>
        <v/>
      </c>
      <c r="V183" t="str">
        <f t="shared" si="9"/>
        <v/>
      </c>
      <c r="W183" t="str">
        <f t="shared" si="10"/>
        <v/>
      </c>
      <c r="X183" t="str">
        <f t="shared" si="11"/>
        <v/>
      </c>
    </row>
    <row r="184" spans="1:24" x14ac:dyDescent="0.15">
      <c r="A184" s="2">
        <v>180</v>
      </c>
      <c r="B184" s="2"/>
      <c r="C184" s="38"/>
      <c r="D184" s="12"/>
      <c r="E184" s="12"/>
      <c r="F184" s="12"/>
      <c r="G184" s="12"/>
      <c r="H184" s="12"/>
      <c r="I184" s="12"/>
      <c r="J184" s="12"/>
      <c r="K184" s="12"/>
      <c r="L184" s="12"/>
      <c r="M184" s="12"/>
      <c r="N184" s="12"/>
      <c r="O184" s="12"/>
      <c r="U184" s="34" t="str">
        <f t="shared" si="8"/>
        <v/>
      </c>
      <c r="V184" t="str">
        <f t="shared" si="9"/>
        <v/>
      </c>
      <c r="W184" t="str">
        <f t="shared" si="10"/>
        <v/>
      </c>
      <c r="X184" t="str">
        <f t="shared" si="11"/>
        <v/>
      </c>
    </row>
    <row r="185" spans="1:24" x14ac:dyDescent="0.15">
      <c r="A185" s="2">
        <v>181</v>
      </c>
      <c r="B185" s="2"/>
      <c r="C185" s="38"/>
      <c r="D185" s="12"/>
      <c r="E185" s="12"/>
      <c r="F185" s="12"/>
      <c r="G185" s="12"/>
      <c r="H185" s="12"/>
      <c r="I185" s="12"/>
      <c r="J185" s="12"/>
      <c r="K185" s="12"/>
      <c r="L185" s="12"/>
      <c r="M185" s="12"/>
      <c r="N185" s="12"/>
      <c r="O185" s="12"/>
      <c r="U185" s="34" t="str">
        <f t="shared" si="8"/>
        <v/>
      </c>
      <c r="V185" t="str">
        <f t="shared" si="9"/>
        <v/>
      </c>
      <c r="W185" t="str">
        <f t="shared" si="10"/>
        <v/>
      </c>
      <c r="X185" t="str">
        <f t="shared" si="11"/>
        <v/>
      </c>
    </row>
    <row r="186" spans="1:24" x14ac:dyDescent="0.15">
      <c r="A186" s="2">
        <v>182</v>
      </c>
      <c r="B186" s="2"/>
      <c r="C186" s="38"/>
      <c r="D186" s="12"/>
      <c r="E186" s="12"/>
      <c r="F186" s="12"/>
      <c r="G186" s="12"/>
      <c r="H186" s="12"/>
      <c r="I186" s="12"/>
      <c r="J186" s="12"/>
      <c r="K186" s="12"/>
      <c r="L186" s="12"/>
      <c r="M186" s="12"/>
      <c r="N186" s="12"/>
      <c r="O186" s="12"/>
      <c r="U186" s="34" t="str">
        <f t="shared" si="8"/>
        <v/>
      </c>
      <c r="V186" t="str">
        <f t="shared" si="9"/>
        <v/>
      </c>
      <c r="W186" t="str">
        <f t="shared" si="10"/>
        <v/>
      </c>
      <c r="X186" t="str">
        <f t="shared" si="11"/>
        <v/>
      </c>
    </row>
    <row r="187" spans="1:24" x14ac:dyDescent="0.15">
      <c r="A187" s="2">
        <v>183</v>
      </c>
      <c r="B187" s="2"/>
      <c r="C187" s="38"/>
      <c r="D187" s="12"/>
      <c r="E187" s="12"/>
      <c r="F187" s="12"/>
      <c r="G187" s="12"/>
      <c r="H187" s="12"/>
      <c r="I187" s="12"/>
      <c r="J187" s="12"/>
      <c r="K187" s="12"/>
      <c r="L187" s="12"/>
      <c r="M187" s="12"/>
      <c r="N187" s="12"/>
      <c r="O187" s="12"/>
      <c r="U187" s="34" t="str">
        <f t="shared" si="8"/>
        <v/>
      </c>
      <c r="V187" t="str">
        <f t="shared" si="9"/>
        <v/>
      </c>
      <c r="W187" t="str">
        <f t="shared" si="10"/>
        <v/>
      </c>
      <c r="X187" t="str">
        <f t="shared" si="11"/>
        <v/>
      </c>
    </row>
    <row r="188" spans="1:24" x14ac:dyDescent="0.15">
      <c r="A188" s="2">
        <v>184</v>
      </c>
      <c r="B188" s="2"/>
      <c r="C188" s="38"/>
      <c r="D188" s="12"/>
      <c r="E188" s="12"/>
      <c r="F188" s="12"/>
      <c r="G188" s="12"/>
      <c r="H188" s="12"/>
      <c r="I188" s="12"/>
      <c r="J188" s="12"/>
      <c r="K188" s="12"/>
      <c r="L188" s="12"/>
      <c r="M188" s="12"/>
      <c r="N188" s="12"/>
      <c r="O188" s="12"/>
      <c r="U188" s="34" t="str">
        <f t="shared" si="8"/>
        <v/>
      </c>
      <c r="V188" t="str">
        <f t="shared" si="9"/>
        <v/>
      </c>
      <c r="W188" t="str">
        <f t="shared" si="10"/>
        <v/>
      </c>
      <c r="X188" t="str">
        <f t="shared" si="11"/>
        <v/>
      </c>
    </row>
    <row r="189" spans="1:24" x14ac:dyDescent="0.15">
      <c r="A189" s="2">
        <v>185</v>
      </c>
      <c r="B189" s="2"/>
      <c r="C189" s="38"/>
      <c r="D189" s="12"/>
      <c r="E189" s="12"/>
      <c r="F189" s="12"/>
      <c r="G189" s="12"/>
      <c r="H189" s="12"/>
      <c r="I189" s="12"/>
      <c r="J189" s="12"/>
      <c r="K189" s="12"/>
      <c r="L189" s="12"/>
      <c r="M189" s="12"/>
      <c r="N189" s="12"/>
      <c r="O189" s="12"/>
      <c r="U189" s="34" t="str">
        <f t="shared" si="8"/>
        <v/>
      </c>
      <c r="V189" t="str">
        <f t="shared" si="9"/>
        <v/>
      </c>
      <c r="W189" t="str">
        <f t="shared" si="10"/>
        <v/>
      </c>
      <c r="X189" t="str">
        <f t="shared" si="11"/>
        <v/>
      </c>
    </row>
    <row r="190" spans="1:24" x14ac:dyDescent="0.15">
      <c r="A190" s="2">
        <v>186</v>
      </c>
      <c r="B190" s="2"/>
      <c r="C190" s="38"/>
      <c r="D190" s="12"/>
      <c r="E190" s="12"/>
      <c r="F190" s="12"/>
      <c r="G190" s="12"/>
      <c r="H190" s="12"/>
      <c r="I190" s="12"/>
      <c r="J190" s="12"/>
      <c r="K190" s="12"/>
      <c r="L190" s="12"/>
      <c r="M190" s="12"/>
      <c r="N190" s="12"/>
      <c r="O190" s="12"/>
      <c r="U190" s="34" t="str">
        <f t="shared" si="8"/>
        <v/>
      </c>
      <c r="V190" t="str">
        <f t="shared" si="9"/>
        <v/>
      </c>
      <c r="W190" t="str">
        <f t="shared" si="10"/>
        <v/>
      </c>
      <c r="X190" t="str">
        <f t="shared" si="11"/>
        <v/>
      </c>
    </row>
    <row r="191" spans="1:24" x14ac:dyDescent="0.15">
      <c r="A191" s="2">
        <v>187</v>
      </c>
      <c r="B191" s="2"/>
      <c r="C191" s="38"/>
      <c r="D191" s="12"/>
      <c r="E191" s="12"/>
      <c r="F191" s="12"/>
      <c r="G191" s="12"/>
      <c r="H191" s="12"/>
      <c r="I191" s="12"/>
      <c r="J191" s="12"/>
      <c r="K191" s="12"/>
      <c r="L191" s="12"/>
      <c r="M191" s="12"/>
      <c r="N191" s="12"/>
      <c r="O191" s="12"/>
      <c r="U191" s="34" t="str">
        <f t="shared" si="8"/>
        <v/>
      </c>
      <c r="V191" t="str">
        <f t="shared" si="9"/>
        <v/>
      </c>
      <c r="W191" t="str">
        <f t="shared" si="10"/>
        <v/>
      </c>
      <c r="X191" t="str">
        <f t="shared" si="11"/>
        <v/>
      </c>
    </row>
    <row r="192" spans="1:24" x14ac:dyDescent="0.15">
      <c r="A192" s="2">
        <v>188</v>
      </c>
      <c r="B192" s="2"/>
      <c r="C192" s="38"/>
      <c r="D192" s="12"/>
      <c r="E192" s="12"/>
      <c r="F192" s="12"/>
      <c r="G192" s="12"/>
      <c r="H192" s="12"/>
      <c r="I192" s="12"/>
      <c r="J192" s="12"/>
      <c r="K192" s="12"/>
      <c r="L192" s="12"/>
      <c r="M192" s="12"/>
      <c r="N192" s="12"/>
      <c r="O192" s="12"/>
      <c r="U192" s="34" t="str">
        <f t="shared" si="8"/>
        <v/>
      </c>
      <c r="V192" t="str">
        <f t="shared" si="9"/>
        <v/>
      </c>
      <c r="W192" t="str">
        <f t="shared" si="10"/>
        <v/>
      </c>
      <c r="X192" t="str">
        <f t="shared" si="11"/>
        <v/>
      </c>
    </row>
    <row r="193" spans="1:24" x14ac:dyDescent="0.15">
      <c r="A193" s="2">
        <v>189</v>
      </c>
      <c r="B193" s="2"/>
      <c r="C193" s="38"/>
      <c r="D193" s="12"/>
      <c r="E193" s="12"/>
      <c r="F193" s="12"/>
      <c r="G193" s="12"/>
      <c r="H193" s="12"/>
      <c r="I193" s="12"/>
      <c r="J193" s="12"/>
      <c r="K193" s="12"/>
      <c r="L193" s="12"/>
      <c r="M193" s="12"/>
      <c r="N193" s="12"/>
      <c r="O193" s="12"/>
      <c r="U193" s="34" t="str">
        <f t="shared" si="8"/>
        <v/>
      </c>
      <c r="V193" t="str">
        <f t="shared" si="9"/>
        <v/>
      </c>
      <c r="W193" t="str">
        <f t="shared" si="10"/>
        <v/>
      </c>
      <c r="X193" t="str">
        <f t="shared" si="11"/>
        <v/>
      </c>
    </row>
    <row r="194" spans="1:24" x14ac:dyDescent="0.15">
      <c r="A194" s="2">
        <v>190</v>
      </c>
      <c r="B194" s="2"/>
      <c r="C194" s="38"/>
      <c r="D194" s="12"/>
      <c r="E194" s="12"/>
      <c r="F194" s="12"/>
      <c r="G194" s="12"/>
      <c r="H194" s="12"/>
      <c r="I194" s="12"/>
      <c r="J194" s="12"/>
      <c r="K194" s="12"/>
      <c r="L194" s="12"/>
      <c r="M194" s="12"/>
      <c r="N194" s="12"/>
      <c r="O194" s="12"/>
      <c r="U194" s="34" t="str">
        <f t="shared" si="8"/>
        <v/>
      </c>
      <c r="V194" t="str">
        <f t="shared" si="9"/>
        <v/>
      </c>
      <c r="W194" t="str">
        <f t="shared" si="10"/>
        <v/>
      </c>
      <c r="X194" t="str">
        <f t="shared" si="11"/>
        <v/>
      </c>
    </row>
    <row r="195" spans="1:24" x14ac:dyDescent="0.15">
      <c r="A195" s="2">
        <v>191</v>
      </c>
      <c r="B195" s="2"/>
      <c r="C195" s="38"/>
      <c r="D195" s="12"/>
      <c r="E195" s="12"/>
      <c r="F195" s="12"/>
      <c r="G195" s="12"/>
      <c r="H195" s="12"/>
      <c r="I195" s="12"/>
      <c r="J195" s="12"/>
      <c r="K195" s="12"/>
      <c r="L195" s="12"/>
      <c r="M195" s="12"/>
      <c r="N195" s="12"/>
      <c r="O195" s="12"/>
      <c r="U195" s="34" t="str">
        <f t="shared" si="8"/>
        <v/>
      </c>
      <c r="V195" t="str">
        <f t="shared" si="9"/>
        <v/>
      </c>
      <c r="W195" t="str">
        <f t="shared" si="10"/>
        <v/>
      </c>
      <c r="X195" t="str">
        <f t="shared" si="11"/>
        <v/>
      </c>
    </row>
    <row r="196" spans="1:24" x14ac:dyDescent="0.15">
      <c r="A196" s="2">
        <v>192</v>
      </c>
      <c r="B196" s="2"/>
      <c r="C196" s="38"/>
      <c r="D196" s="12"/>
      <c r="E196" s="12"/>
      <c r="F196" s="12"/>
      <c r="G196" s="12"/>
      <c r="H196" s="12"/>
      <c r="I196" s="12"/>
      <c r="J196" s="12"/>
      <c r="K196" s="12"/>
      <c r="L196" s="12"/>
      <c r="M196" s="12"/>
      <c r="N196" s="12"/>
      <c r="O196" s="12"/>
      <c r="U196" s="34" t="str">
        <f t="shared" si="8"/>
        <v/>
      </c>
      <c r="V196" t="str">
        <f t="shared" si="9"/>
        <v/>
      </c>
      <c r="W196" t="str">
        <f t="shared" si="10"/>
        <v/>
      </c>
      <c r="X196" t="str">
        <f t="shared" si="11"/>
        <v/>
      </c>
    </row>
    <row r="197" spans="1:24" x14ac:dyDescent="0.15">
      <c r="A197" s="2">
        <v>193</v>
      </c>
      <c r="B197" s="2"/>
      <c r="C197" s="38"/>
      <c r="D197" s="12"/>
      <c r="E197" s="12"/>
      <c r="F197" s="12"/>
      <c r="G197" s="12"/>
      <c r="H197" s="12"/>
      <c r="I197" s="12"/>
      <c r="J197" s="12"/>
      <c r="K197" s="12"/>
      <c r="L197" s="12"/>
      <c r="M197" s="12"/>
      <c r="N197" s="12"/>
      <c r="O197" s="12"/>
      <c r="U197" s="34" t="str">
        <f t="shared" si="8"/>
        <v/>
      </c>
      <c r="V197" t="str">
        <f t="shared" si="9"/>
        <v/>
      </c>
      <c r="W197" t="str">
        <f t="shared" si="10"/>
        <v/>
      </c>
      <c r="X197" t="str">
        <f t="shared" si="11"/>
        <v/>
      </c>
    </row>
    <row r="198" spans="1:24" x14ac:dyDescent="0.15">
      <c r="A198" s="2">
        <v>194</v>
      </c>
      <c r="B198" s="2"/>
      <c r="C198" s="38"/>
      <c r="D198" s="12"/>
      <c r="E198" s="12"/>
      <c r="F198" s="12"/>
      <c r="G198" s="12"/>
      <c r="H198" s="12"/>
      <c r="I198" s="12"/>
      <c r="J198" s="12"/>
      <c r="K198" s="12"/>
      <c r="L198" s="12"/>
      <c r="M198" s="12"/>
      <c r="N198" s="12"/>
      <c r="O198" s="12"/>
      <c r="U198" s="34" t="str">
        <f t="shared" ref="U198:U204" si="12">IF(ISERROR(V198/12*100),"",V198/12*100)</f>
        <v/>
      </c>
      <c r="V198" t="str">
        <f t="shared" ref="V198:V204" si="13">IF(AND(ISBLANK(D198),ISBLANK(E198),ISBLANK(F198),ISBLANK(G198),ISBLANK(H198),ISBLANK(I198),ISBLANK(J198),ISBLANK(K198),ISBLANK(L198),ISBLANK(M198),ISBLANK(N198),ISBLANK(O198),ISBLANK(P198),ISBLANK(Q198)),"",COUNTIF(D198:O198,1))</f>
        <v/>
      </c>
      <c r="W198" t="str">
        <f t="shared" ref="W198:W204" si="14">IF(AND(ISBLANK(D198),ISBLANK(E198),ISBLANK(F198),ISBLANK(G198),ISBLANK(H198),ISBLANK(I198),ISBLANK(J198),ISBLANK(K198),ISBLANK(L198),ISBLANK(M198),ISBLANK(N198),ISBLANK(O198),ISBLANK(P198),ISBLANK(Q198)),"",COUNTIF(D198:O198,2))</f>
        <v/>
      </c>
      <c r="X198" t="str">
        <f t="shared" ref="X198:X204" si="15">IF(AND(ISBLANK(D198),ISBLANK(E198),ISBLANK(F198),ISBLANK(G198),ISBLANK(H198),ISBLANK(I198),ISBLANK(J198),ISBLANK(K198),ISBLANK(L198),ISBLANK(M198),ISBLANK(N198),ISBLANK(O198),ISBLANK(P198),ISBLANK(Q198)),"",COUNTIF(D198:O198,3))</f>
        <v/>
      </c>
    </row>
    <row r="199" spans="1:24" x14ac:dyDescent="0.15">
      <c r="A199" s="2">
        <v>195</v>
      </c>
      <c r="B199" s="2"/>
      <c r="C199" s="38"/>
      <c r="D199" s="12"/>
      <c r="E199" s="12"/>
      <c r="F199" s="12"/>
      <c r="G199" s="12"/>
      <c r="H199" s="12"/>
      <c r="I199" s="12"/>
      <c r="J199" s="12"/>
      <c r="K199" s="12"/>
      <c r="L199" s="12"/>
      <c r="M199" s="12"/>
      <c r="N199" s="12"/>
      <c r="O199" s="12"/>
      <c r="U199" s="34" t="str">
        <f t="shared" si="12"/>
        <v/>
      </c>
      <c r="V199" t="str">
        <f t="shared" si="13"/>
        <v/>
      </c>
      <c r="W199" t="str">
        <f t="shared" si="14"/>
        <v/>
      </c>
      <c r="X199" t="str">
        <f t="shared" si="15"/>
        <v/>
      </c>
    </row>
    <row r="200" spans="1:24" x14ac:dyDescent="0.15">
      <c r="A200" s="2">
        <v>196</v>
      </c>
      <c r="B200" s="2"/>
      <c r="C200" s="38"/>
      <c r="D200" s="12"/>
      <c r="E200" s="12"/>
      <c r="F200" s="12"/>
      <c r="G200" s="12"/>
      <c r="H200" s="12"/>
      <c r="I200" s="12"/>
      <c r="J200" s="12"/>
      <c r="K200" s="12"/>
      <c r="L200" s="12"/>
      <c r="M200" s="12"/>
      <c r="N200" s="12"/>
      <c r="O200" s="12"/>
      <c r="U200" s="34" t="str">
        <f t="shared" si="12"/>
        <v/>
      </c>
      <c r="V200" t="str">
        <f t="shared" si="13"/>
        <v/>
      </c>
      <c r="W200" t="str">
        <f t="shared" si="14"/>
        <v/>
      </c>
      <c r="X200" t="str">
        <f t="shared" si="15"/>
        <v/>
      </c>
    </row>
    <row r="201" spans="1:24" x14ac:dyDescent="0.15">
      <c r="A201" s="2">
        <v>197</v>
      </c>
      <c r="B201" s="2"/>
      <c r="C201" s="38"/>
      <c r="D201" s="12"/>
      <c r="E201" s="12"/>
      <c r="F201" s="12"/>
      <c r="G201" s="12"/>
      <c r="H201" s="12"/>
      <c r="I201" s="12"/>
      <c r="J201" s="12"/>
      <c r="K201" s="12"/>
      <c r="L201" s="12"/>
      <c r="M201" s="12"/>
      <c r="N201" s="12"/>
      <c r="O201" s="12"/>
      <c r="U201" s="34" t="str">
        <f t="shared" si="12"/>
        <v/>
      </c>
      <c r="V201" t="str">
        <f t="shared" si="13"/>
        <v/>
      </c>
      <c r="W201" t="str">
        <f t="shared" si="14"/>
        <v/>
      </c>
      <c r="X201" t="str">
        <f t="shared" si="15"/>
        <v/>
      </c>
    </row>
    <row r="202" spans="1:24" x14ac:dyDescent="0.15">
      <c r="A202" s="2">
        <v>198</v>
      </c>
      <c r="B202" s="2"/>
      <c r="C202" s="38"/>
      <c r="D202" s="12"/>
      <c r="E202" s="12"/>
      <c r="F202" s="12"/>
      <c r="G202" s="12"/>
      <c r="H202" s="12"/>
      <c r="I202" s="12"/>
      <c r="J202" s="12"/>
      <c r="K202" s="12"/>
      <c r="L202" s="12"/>
      <c r="M202" s="12"/>
      <c r="N202" s="12"/>
      <c r="O202" s="12"/>
      <c r="U202" s="34" t="str">
        <f t="shared" si="12"/>
        <v/>
      </c>
      <c r="V202" t="str">
        <f t="shared" si="13"/>
        <v/>
      </c>
      <c r="W202" t="str">
        <f t="shared" si="14"/>
        <v/>
      </c>
      <c r="X202" t="str">
        <f t="shared" si="15"/>
        <v/>
      </c>
    </row>
    <row r="203" spans="1:24" x14ac:dyDescent="0.15">
      <c r="A203" s="2">
        <v>199</v>
      </c>
      <c r="B203" s="2"/>
      <c r="C203" s="38"/>
      <c r="D203" s="12"/>
      <c r="E203" s="12"/>
      <c r="F203" s="12"/>
      <c r="G203" s="12"/>
      <c r="H203" s="12"/>
      <c r="I203" s="12"/>
      <c r="J203" s="12"/>
      <c r="K203" s="12"/>
      <c r="L203" s="12"/>
      <c r="M203" s="12"/>
      <c r="N203" s="12"/>
      <c r="O203" s="12"/>
      <c r="U203" s="34" t="str">
        <f t="shared" si="12"/>
        <v/>
      </c>
      <c r="V203" t="str">
        <f t="shared" si="13"/>
        <v/>
      </c>
      <c r="W203" t="str">
        <f t="shared" si="14"/>
        <v/>
      </c>
      <c r="X203" t="str">
        <f t="shared" si="15"/>
        <v/>
      </c>
    </row>
    <row r="204" spans="1:24" ht="14.25" customHeight="1" x14ac:dyDescent="0.15">
      <c r="A204" s="2">
        <v>200</v>
      </c>
      <c r="B204" s="2"/>
      <c r="C204" s="38"/>
      <c r="D204" s="12"/>
      <c r="E204" s="12"/>
      <c r="F204" s="12"/>
      <c r="G204" s="12"/>
      <c r="H204" s="12"/>
      <c r="I204" s="12"/>
      <c r="J204" s="12"/>
      <c r="K204" s="12"/>
      <c r="L204" s="12"/>
      <c r="M204" s="12"/>
      <c r="N204" s="12"/>
      <c r="O204" s="12"/>
      <c r="U204" s="34" t="str">
        <f t="shared" si="12"/>
        <v/>
      </c>
      <c r="V204" t="str">
        <f t="shared" si="13"/>
        <v/>
      </c>
      <c r="W204" t="str">
        <f t="shared" si="14"/>
        <v/>
      </c>
      <c r="X204" t="str">
        <f t="shared" si="15"/>
        <v/>
      </c>
    </row>
    <row r="207" spans="1:24" x14ac:dyDescent="0.15">
      <c r="C207" t="s">
        <v>11</v>
      </c>
      <c r="D207">
        <f>COUNTIF(D$5:D$204,1)</f>
        <v>29</v>
      </c>
      <c r="E207">
        <f t="shared" ref="E207:O207" si="16">COUNTIF(E$5:E$204,1)</f>
        <v>29</v>
      </c>
      <c r="F207">
        <f t="shared" si="16"/>
        <v>29</v>
      </c>
      <c r="G207">
        <f t="shared" si="16"/>
        <v>29</v>
      </c>
      <c r="H207">
        <f t="shared" si="16"/>
        <v>29</v>
      </c>
      <c r="I207">
        <f t="shared" si="16"/>
        <v>29</v>
      </c>
      <c r="J207">
        <f t="shared" si="16"/>
        <v>29</v>
      </c>
      <c r="K207">
        <f t="shared" si="16"/>
        <v>29</v>
      </c>
      <c r="L207">
        <f t="shared" si="16"/>
        <v>29</v>
      </c>
      <c r="M207">
        <f t="shared" si="16"/>
        <v>29</v>
      </c>
      <c r="N207">
        <f t="shared" si="16"/>
        <v>28</v>
      </c>
      <c r="O207">
        <f t="shared" si="16"/>
        <v>28</v>
      </c>
      <c r="W207" s="77"/>
    </row>
    <row r="208" spans="1:24" x14ac:dyDescent="0.15">
      <c r="C208" t="s">
        <v>12</v>
      </c>
      <c r="D208">
        <f>COUNTIF(D$5:D$204,2)</f>
        <v>0</v>
      </c>
      <c r="E208">
        <f t="shared" ref="E208:O208" si="17">COUNTIF(E$5:E$204,2)</f>
        <v>0</v>
      </c>
      <c r="F208">
        <f t="shared" si="17"/>
        <v>0</v>
      </c>
      <c r="G208">
        <f t="shared" si="17"/>
        <v>1</v>
      </c>
      <c r="H208">
        <f t="shared" si="17"/>
        <v>1</v>
      </c>
      <c r="I208">
        <f t="shared" si="17"/>
        <v>0</v>
      </c>
      <c r="J208">
        <f t="shared" si="17"/>
        <v>0</v>
      </c>
      <c r="K208">
        <f t="shared" si="17"/>
        <v>0</v>
      </c>
      <c r="L208">
        <f t="shared" si="17"/>
        <v>0</v>
      </c>
      <c r="M208">
        <f t="shared" si="17"/>
        <v>0</v>
      </c>
      <c r="N208">
        <f t="shared" si="17"/>
        <v>1</v>
      </c>
      <c r="O208">
        <f t="shared" si="17"/>
        <v>2</v>
      </c>
      <c r="W208" s="78"/>
    </row>
    <row r="209" spans="1:23" x14ac:dyDescent="0.15">
      <c r="C209" t="s">
        <v>13</v>
      </c>
      <c r="D209">
        <f>COUNTIF(D$5:D$204,3)</f>
        <v>1</v>
      </c>
      <c r="E209">
        <f t="shared" ref="E209:O209" si="18">COUNTIF(E$5:E$204,3)</f>
        <v>1</v>
      </c>
      <c r="F209">
        <f t="shared" si="18"/>
        <v>1</v>
      </c>
      <c r="G209">
        <f t="shared" si="18"/>
        <v>0</v>
      </c>
      <c r="H209">
        <f t="shared" si="18"/>
        <v>0</v>
      </c>
      <c r="I209">
        <f t="shared" si="18"/>
        <v>1</v>
      </c>
      <c r="J209">
        <f t="shared" si="18"/>
        <v>1</v>
      </c>
      <c r="K209">
        <f t="shared" si="18"/>
        <v>1</v>
      </c>
      <c r="L209">
        <f t="shared" si="18"/>
        <v>1</v>
      </c>
      <c r="M209">
        <f t="shared" si="18"/>
        <v>1</v>
      </c>
      <c r="N209">
        <f t="shared" si="18"/>
        <v>1</v>
      </c>
      <c r="O209">
        <f t="shared" si="18"/>
        <v>0</v>
      </c>
      <c r="U209" s="76" t="s">
        <v>8</v>
      </c>
      <c r="V209" s="76" t="s">
        <v>77</v>
      </c>
      <c r="W209" s="78"/>
    </row>
    <row r="210" spans="1:23" x14ac:dyDescent="0.15">
      <c r="C210" t="s">
        <v>14</v>
      </c>
      <c r="D210" s="13">
        <f>COUNT(D5:D204)</f>
        <v>30</v>
      </c>
      <c r="E210" s="13">
        <f t="shared" ref="E210:O210" si="19">COUNT(E5:E204)</f>
        <v>30</v>
      </c>
      <c r="F210" s="13">
        <f t="shared" si="19"/>
        <v>30</v>
      </c>
      <c r="G210" s="13">
        <f t="shared" si="19"/>
        <v>30</v>
      </c>
      <c r="H210" s="13">
        <f t="shared" ref="H210" si="20">COUNT(H5:H204)</f>
        <v>30</v>
      </c>
      <c r="I210" s="13">
        <f t="shared" si="19"/>
        <v>30</v>
      </c>
      <c r="J210" s="13">
        <f t="shared" ref="J210" si="21">COUNT(J5:J204)</f>
        <v>30</v>
      </c>
      <c r="K210" s="13">
        <f t="shared" si="19"/>
        <v>30</v>
      </c>
      <c r="L210" s="13">
        <f t="shared" si="19"/>
        <v>30</v>
      </c>
      <c r="M210" s="13">
        <f t="shared" si="19"/>
        <v>30</v>
      </c>
      <c r="N210" s="13">
        <f t="shared" ref="N210" si="22">COUNT(N5:N204)</f>
        <v>30</v>
      </c>
      <c r="O210" s="13">
        <f t="shared" si="19"/>
        <v>30</v>
      </c>
      <c r="U210" s="38">
        <v>12</v>
      </c>
      <c r="V210" s="79">
        <f t="shared" ref="V210:V222" si="23">COUNTIF($V$5:$V$204,$U210)</f>
        <v>25</v>
      </c>
      <c r="W210" s="78"/>
    </row>
    <row r="211" spans="1:23" x14ac:dyDescent="0.15">
      <c r="D211" s="74" t="s">
        <v>65</v>
      </c>
      <c r="E211" s="74" t="s">
        <v>66</v>
      </c>
      <c r="F211" s="74" t="s">
        <v>67</v>
      </c>
      <c r="G211" s="74" t="s">
        <v>68</v>
      </c>
      <c r="H211" s="74" t="s">
        <v>69</v>
      </c>
      <c r="I211" s="74" t="s">
        <v>70</v>
      </c>
      <c r="J211" s="74" t="s">
        <v>71</v>
      </c>
      <c r="K211" s="74" t="s">
        <v>72</v>
      </c>
      <c r="L211" s="74" t="s">
        <v>73</v>
      </c>
      <c r="M211" s="74" t="s">
        <v>74</v>
      </c>
      <c r="N211" s="74" t="s">
        <v>75</v>
      </c>
      <c r="O211" s="74" t="s">
        <v>76</v>
      </c>
      <c r="R211" s="93"/>
      <c r="S211" s="93"/>
      <c r="U211" s="38">
        <v>11</v>
      </c>
      <c r="V211" s="79">
        <f t="shared" si="23"/>
        <v>1</v>
      </c>
      <c r="W211" s="78"/>
    </row>
    <row r="212" spans="1:23" x14ac:dyDescent="0.15">
      <c r="A212" s="13" t="s">
        <v>19</v>
      </c>
      <c r="B212" s="13"/>
      <c r="C212" s="75" t="s">
        <v>63</v>
      </c>
      <c r="D212" s="4">
        <f>D207/D210*100</f>
        <v>96.666666666666671</v>
      </c>
      <c r="E212" s="4">
        <f t="shared" ref="E212:O212" si="24">E207/E210*100</f>
        <v>96.666666666666671</v>
      </c>
      <c r="F212" s="4">
        <f t="shared" si="24"/>
        <v>96.666666666666671</v>
      </c>
      <c r="G212" s="4">
        <f t="shared" si="24"/>
        <v>96.666666666666671</v>
      </c>
      <c r="H212" s="4">
        <f t="shared" ref="H212" si="25">H207/H210*100</f>
        <v>96.666666666666671</v>
      </c>
      <c r="I212" s="4">
        <f t="shared" si="24"/>
        <v>96.666666666666671</v>
      </c>
      <c r="J212" s="4">
        <f t="shared" ref="J212" si="26">J207/J210*100</f>
        <v>96.666666666666671</v>
      </c>
      <c r="K212" s="4">
        <f t="shared" si="24"/>
        <v>96.666666666666671</v>
      </c>
      <c r="L212" s="4">
        <f t="shared" si="24"/>
        <v>96.666666666666671</v>
      </c>
      <c r="M212" s="4">
        <f t="shared" si="24"/>
        <v>96.666666666666671</v>
      </c>
      <c r="N212" s="4">
        <f t="shared" ref="N212" si="27">N207/N210*100</f>
        <v>93.333333333333329</v>
      </c>
      <c r="O212" s="4">
        <f t="shared" si="24"/>
        <v>93.333333333333329</v>
      </c>
      <c r="R212" s="94"/>
      <c r="S212" s="94"/>
      <c r="U212" s="38">
        <v>10</v>
      </c>
      <c r="V212" s="79">
        <f t="shared" si="23"/>
        <v>2</v>
      </c>
      <c r="W212" s="78"/>
    </row>
    <row r="213" spans="1:23" x14ac:dyDescent="0.15">
      <c r="C213" s="75" t="s">
        <v>17</v>
      </c>
      <c r="D213" s="4">
        <f>D208/D210*100</f>
        <v>0</v>
      </c>
      <c r="E213" s="4">
        <f t="shared" ref="E213:O213" si="28">E208/E210*100</f>
        <v>0</v>
      </c>
      <c r="F213" s="4">
        <f t="shared" si="28"/>
        <v>0</v>
      </c>
      <c r="G213" s="4">
        <f t="shared" si="28"/>
        <v>3.3333333333333335</v>
      </c>
      <c r="H213" s="4">
        <f t="shared" ref="H213" si="29">H208/H210*100</f>
        <v>3.3333333333333335</v>
      </c>
      <c r="I213" s="4">
        <f t="shared" si="28"/>
        <v>0</v>
      </c>
      <c r="J213" s="4">
        <f t="shared" ref="J213" si="30">J208/J210*100</f>
        <v>0</v>
      </c>
      <c r="K213" s="4">
        <f t="shared" si="28"/>
        <v>0</v>
      </c>
      <c r="L213" s="4">
        <f t="shared" si="28"/>
        <v>0</v>
      </c>
      <c r="M213" s="4">
        <f t="shared" si="28"/>
        <v>0</v>
      </c>
      <c r="N213" s="4">
        <f t="shared" ref="N213" si="31">N208/N210*100</f>
        <v>3.3333333333333335</v>
      </c>
      <c r="O213" s="4">
        <f t="shared" si="28"/>
        <v>6.666666666666667</v>
      </c>
      <c r="R213" s="94"/>
      <c r="S213" s="94"/>
      <c r="U213" s="38">
        <v>9</v>
      </c>
      <c r="V213" s="79">
        <f t="shared" si="23"/>
        <v>1</v>
      </c>
      <c r="W213" s="78"/>
    </row>
    <row r="214" spans="1:23" x14ac:dyDescent="0.15">
      <c r="C214" s="75" t="s">
        <v>64</v>
      </c>
      <c r="D214" s="4">
        <f>D209/D210*100</f>
        <v>3.3333333333333335</v>
      </c>
      <c r="E214" s="4">
        <f t="shared" ref="E214:O214" si="32">E209/E210*100</f>
        <v>3.3333333333333335</v>
      </c>
      <c r="F214" s="4">
        <f t="shared" si="32"/>
        <v>3.3333333333333335</v>
      </c>
      <c r="G214" s="4">
        <f t="shared" si="32"/>
        <v>0</v>
      </c>
      <c r="H214" s="4">
        <f t="shared" ref="H214" si="33">H209/H210*100</f>
        <v>0</v>
      </c>
      <c r="I214" s="4">
        <f t="shared" si="32"/>
        <v>3.3333333333333335</v>
      </c>
      <c r="J214" s="4">
        <f t="shared" ref="J214" si="34">J209/J210*100</f>
        <v>3.3333333333333335</v>
      </c>
      <c r="K214" s="4">
        <f t="shared" si="32"/>
        <v>3.3333333333333335</v>
      </c>
      <c r="L214" s="4">
        <f t="shared" si="32"/>
        <v>3.3333333333333335</v>
      </c>
      <c r="M214" s="4">
        <f t="shared" si="32"/>
        <v>3.3333333333333335</v>
      </c>
      <c r="N214" s="4">
        <f t="shared" ref="N214" si="35">N209/N210*100</f>
        <v>3.3333333333333335</v>
      </c>
      <c r="O214" s="4">
        <f t="shared" si="32"/>
        <v>0</v>
      </c>
      <c r="R214" s="94"/>
      <c r="S214" s="94"/>
      <c r="U214" s="38">
        <v>8</v>
      </c>
      <c r="V214" s="79">
        <f t="shared" si="23"/>
        <v>0</v>
      </c>
      <c r="W214" s="78"/>
    </row>
    <row r="215" spans="1:23" x14ac:dyDescent="0.15">
      <c r="U215" s="38">
        <v>7</v>
      </c>
      <c r="V215" s="79">
        <f t="shared" si="23"/>
        <v>0</v>
      </c>
      <c r="W215" s="78"/>
    </row>
    <row r="216" spans="1:23" x14ac:dyDescent="0.15">
      <c r="A216" s="37"/>
      <c r="B216" s="37"/>
      <c r="C216" s="36"/>
      <c r="D216" s="36"/>
      <c r="E216" s="36"/>
      <c r="F216" s="36"/>
      <c r="G216" s="36"/>
      <c r="H216" s="36"/>
      <c r="I216" s="36"/>
      <c r="J216" s="36"/>
      <c r="K216" s="36"/>
      <c r="L216" s="36"/>
      <c r="M216" s="36"/>
      <c r="N216" s="36"/>
      <c r="O216" s="36"/>
      <c r="U216" s="38">
        <v>6</v>
      </c>
      <c r="V216" s="79">
        <f t="shared" si="23"/>
        <v>1</v>
      </c>
      <c r="W216" s="78"/>
    </row>
    <row r="217" spans="1:23" x14ac:dyDescent="0.15">
      <c r="A217" s="36"/>
      <c r="B217" s="36"/>
      <c r="C217" s="36"/>
      <c r="D217" s="36"/>
      <c r="E217" s="36"/>
      <c r="F217" s="36"/>
      <c r="G217" s="36"/>
      <c r="H217" s="36"/>
      <c r="I217" s="36"/>
      <c r="J217" s="36"/>
      <c r="K217" s="36"/>
      <c r="L217" s="36"/>
      <c r="M217" s="36"/>
      <c r="N217" s="36"/>
      <c r="O217" s="36"/>
      <c r="U217" s="38">
        <v>5</v>
      </c>
      <c r="V217" s="79">
        <f t="shared" si="23"/>
        <v>0</v>
      </c>
      <c r="W217" s="78"/>
    </row>
    <row r="218" spans="1:23" x14ac:dyDescent="0.15">
      <c r="A218" s="36"/>
      <c r="B218" s="36"/>
      <c r="C218" s="36"/>
      <c r="D218" s="36"/>
      <c r="E218" s="36"/>
      <c r="F218" s="36"/>
      <c r="G218" s="36"/>
      <c r="H218" s="36"/>
      <c r="I218" s="36"/>
      <c r="J218" s="36"/>
      <c r="K218" s="36"/>
      <c r="L218" s="36"/>
      <c r="M218" s="36"/>
      <c r="N218" s="36"/>
      <c r="O218" s="36"/>
      <c r="U218" s="38">
        <v>4</v>
      </c>
      <c r="V218" s="79">
        <f t="shared" si="23"/>
        <v>0</v>
      </c>
      <c r="W218" s="78"/>
    </row>
    <row r="219" spans="1:23" x14ac:dyDescent="0.15">
      <c r="U219" s="38">
        <v>3</v>
      </c>
      <c r="V219" s="79">
        <f t="shared" si="23"/>
        <v>0</v>
      </c>
      <c r="W219" s="78"/>
    </row>
    <row r="220" spans="1:23" x14ac:dyDescent="0.15">
      <c r="U220" s="38">
        <v>2</v>
      </c>
      <c r="V220" s="79">
        <f t="shared" si="23"/>
        <v>0</v>
      </c>
      <c r="W220" s="78"/>
    </row>
    <row r="221" spans="1:23" x14ac:dyDescent="0.15">
      <c r="U221" s="38">
        <v>1</v>
      </c>
      <c r="V221" s="79">
        <f t="shared" si="23"/>
        <v>0</v>
      </c>
      <c r="W221" s="78"/>
    </row>
    <row r="222" spans="1:23" x14ac:dyDescent="0.15">
      <c r="U222" s="38">
        <v>0</v>
      </c>
      <c r="V222" s="79">
        <f t="shared" si="23"/>
        <v>0</v>
      </c>
      <c r="W222" s="78"/>
    </row>
    <row r="223" spans="1:23" x14ac:dyDescent="0.15">
      <c r="U223" s="1" t="s">
        <v>78</v>
      </c>
      <c r="V223" s="80">
        <f>SUM(V208:V222)</f>
        <v>30</v>
      </c>
      <c r="W223" s="77"/>
    </row>
  </sheetData>
  <mergeCells count="6">
    <mergeCell ref="L2:O2"/>
    <mergeCell ref="A1:D1"/>
    <mergeCell ref="J2:K2"/>
    <mergeCell ref="D2:E2"/>
    <mergeCell ref="F2:G2"/>
    <mergeCell ref="H2:I2"/>
  </mergeCells>
  <phoneticPr fontId="1"/>
  <dataValidations count="1">
    <dataValidation type="whole" errorStyle="warning" allowBlank="1" showInputMessage="1" showErrorMessage="1" errorTitle="入力規制" error="１、２、３のいずれかの整数を入力してください。" sqref="D5:O204 R5:S204">
      <formula1>1</formula1>
      <formula2>3</formula2>
    </dataValidation>
  </dataValidations>
  <printOptions horizontalCentered="1" verticalCentered="1"/>
  <pageMargins left="0" right="0" top="0" bottom="0" header="0.31496062992125984" footer="0.31496062992125984"/>
  <pageSetup paperSize="12" fitToHeight="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1"/>
  <sheetViews>
    <sheetView zoomScale="80" zoomScaleNormal="80" zoomScaleSheetLayoutView="80" workbookViewId="0">
      <pane xSplit="3" ySplit="4" topLeftCell="D5" activePane="bottomRight" state="frozen"/>
      <selection pane="topRight" activeCell="D1" sqref="D1"/>
      <selection pane="bottomLeft" activeCell="A5" sqref="A5"/>
      <selection pane="bottomRight" activeCell="E1" sqref="E1"/>
    </sheetView>
  </sheetViews>
  <sheetFormatPr defaultRowHeight="13.5" x14ac:dyDescent="0.15"/>
  <cols>
    <col min="1" max="1" width="5.375" customWidth="1"/>
    <col min="2" max="2" width="5.25" bestFit="1" customWidth="1"/>
    <col min="3" max="3" width="9" bestFit="1" customWidth="1"/>
    <col min="4" max="4" width="9.875" bestFit="1" customWidth="1"/>
  </cols>
  <sheetData>
    <row r="1" spans="1:20" ht="20.25" customHeight="1" x14ac:dyDescent="0.15">
      <c r="A1" s="122" t="str">
        <f>国語!A1</f>
        <v>○○市立○○小学校第６学年</v>
      </c>
      <c r="B1" s="122"/>
      <c r="C1" s="122"/>
      <c r="D1" s="122"/>
      <c r="E1" s="95" t="s">
        <v>57</v>
      </c>
    </row>
    <row r="2" spans="1:20" ht="33" customHeight="1" x14ac:dyDescent="0.15">
      <c r="A2" s="85"/>
      <c r="B2" s="85"/>
      <c r="C2" s="85"/>
      <c r="D2" s="124" t="s">
        <v>161</v>
      </c>
      <c r="E2" s="130"/>
      <c r="F2" s="130"/>
      <c r="G2" s="125"/>
      <c r="H2" s="124" t="s">
        <v>98</v>
      </c>
      <c r="I2" s="130"/>
      <c r="J2" s="125"/>
      <c r="K2" s="124" t="s">
        <v>162</v>
      </c>
      <c r="L2" s="130"/>
      <c r="M2" s="130"/>
      <c r="N2" s="130"/>
      <c r="O2" s="125"/>
    </row>
    <row r="3" spans="1:20" s="1" customFormat="1" ht="32.25" customHeight="1" x14ac:dyDescent="0.15">
      <c r="A3" s="25"/>
      <c r="B3" s="56"/>
      <c r="C3" s="57" t="s">
        <v>20</v>
      </c>
      <c r="D3" s="35" t="s">
        <v>55</v>
      </c>
      <c r="E3" s="132" t="s">
        <v>104</v>
      </c>
      <c r="F3" s="133"/>
      <c r="G3" s="59" t="s">
        <v>163</v>
      </c>
      <c r="H3" s="59" t="s">
        <v>164</v>
      </c>
      <c r="I3" s="59" t="s">
        <v>159</v>
      </c>
      <c r="J3" s="59" t="s">
        <v>160</v>
      </c>
      <c r="K3" s="59" t="s">
        <v>103</v>
      </c>
      <c r="L3" s="59" t="s">
        <v>158</v>
      </c>
      <c r="M3" s="59" t="s">
        <v>163</v>
      </c>
      <c r="N3" s="59" t="s">
        <v>165</v>
      </c>
      <c r="O3" s="59" t="s">
        <v>166</v>
      </c>
    </row>
    <row r="4" spans="1:20" s="1" customFormat="1" ht="32.25" customHeight="1" x14ac:dyDescent="0.15">
      <c r="A4" s="30" t="s">
        <v>45</v>
      </c>
      <c r="B4" s="3" t="s">
        <v>40</v>
      </c>
      <c r="C4" s="3" t="s">
        <v>41</v>
      </c>
      <c r="D4" s="71">
        <v>1</v>
      </c>
      <c r="E4" s="71">
        <v>2</v>
      </c>
      <c r="F4" s="71">
        <v>3</v>
      </c>
      <c r="G4" s="71">
        <v>4</v>
      </c>
      <c r="H4" s="71">
        <v>5</v>
      </c>
      <c r="I4" s="71">
        <v>6</v>
      </c>
      <c r="J4" s="71">
        <v>7</v>
      </c>
      <c r="K4" s="71">
        <v>8</v>
      </c>
      <c r="L4" s="71">
        <v>9</v>
      </c>
      <c r="M4" s="71">
        <v>10</v>
      </c>
      <c r="N4" s="71">
        <v>11</v>
      </c>
      <c r="O4" s="71">
        <v>12</v>
      </c>
      <c r="P4" s="58" t="s">
        <v>48</v>
      </c>
      <c r="Q4" s="3" t="s">
        <v>16</v>
      </c>
      <c r="R4" s="3" t="s">
        <v>11</v>
      </c>
      <c r="S4" s="3" t="s">
        <v>1</v>
      </c>
      <c r="T4" s="3" t="s">
        <v>0</v>
      </c>
    </row>
    <row r="5" spans="1:20" x14ac:dyDescent="0.15">
      <c r="A5" s="2">
        <v>1</v>
      </c>
      <c r="B5" s="2"/>
      <c r="C5" s="38"/>
      <c r="D5" s="12">
        <v>1</v>
      </c>
      <c r="E5" s="12">
        <v>1</v>
      </c>
      <c r="F5" s="12">
        <v>1</v>
      </c>
      <c r="G5" s="12">
        <v>1</v>
      </c>
      <c r="H5" s="12">
        <v>1</v>
      </c>
      <c r="I5" s="12">
        <v>1</v>
      </c>
      <c r="J5" s="12">
        <v>1</v>
      </c>
      <c r="K5" s="12">
        <v>1</v>
      </c>
      <c r="L5" s="12">
        <v>1</v>
      </c>
      <c r="M5" s="12">
        <v>1</v>
      </c>
      <c r="N5" s="12">
        <v>1</v>
      </c>
      <c r="O5" s="12">
        <v>1</v>
      </c>
      <c r="Q5" s="34">
        <f>IF(ISERROR(R5/12*100),"",R5/12*100)</f>
        <v>100</v>
      </c>
      <c r="R5">
        <f>IF(AND(ISBLANK(D5),ISBLANK(E5),ISBLANK(F5),ISBLANK(G5),ISBLANK(H5),ISBLANK(I5),ISBLANK(J5),ISBLANK(K5),ISBLANK(L5),ISBLANK(M5),ISBLANK(N5),ISBLANK(O5)),"",COUNTIF(D5:O5,1))</f>
        <v>12</v>
      </c>
      <c r="S5">
        <f>IF(AND(ISBLANK(D5),ISBLANK(E5),ISBLANK(F5),ISBLANK(G5),ISBLANK(H5),ISBLANK(I5),ISBLANK(J5),ISBLANK(K5),ISBLANK(L5),ISBLANK(M5),ISBLANK(N5),ISBLANK(O5)),"",COUNTIF(D5:O5,2))</f>
        <v>0</v>
      </c>
      <c r="T5">
        <f>IF(AND(ISBLANK(D5),ISBLANK(E5),ISBLANK(F5),ISBLANK(G5),ISBLANK(H5),ISBLANK(I5),ISBLANK(J5),ISBLANK(K5),ISBLANK(L5),ISBLANK(M5),ISBLANK(N5),ISBLANK(O5)),"",COUNTIF(D5:O5,3))</f>
        <v>0</v>
      </c>
    </row>
    <row r="6" spans="1:20" x14ac:dyDescent="0.15">
      <c r="A6" s="2">
        <v>2</v>
      </c>
      <c r="B6" s="2"/>
      <c r="C6" s="38"/>
      <c r="D6" s="12">
        <v>1</v>
      </c>
      <c r="E6" s="12">
        <v>1</v>
      </c>
      <c r="F6" s="12">
        <v>1</v>
      </c>
      <c r="G6" s="12">
        <v>1</v>
      </c>
      <c r="H6" s="12">
        <v>1</v>
      </c>
      <c r="I6" s="12">
        <v>1</v>
      </c>
      <c r="J6" s="12">
        <v>1</v>
      </c>
      <c r="K6" s="12">
        <v>1</v>
      </c>
      <c r="L6" s="12">
        <v>1</v>
      </c>
      <c r="M6" s="12">
        <v>1</v>
      </c>
      <c r="N6" s="12">
        <v>1</v>
      </c>
      <c r="O6" s="12">
        <v>2</v>
      </c>
      <c r="Q6" s="34">
        <f t="shared" ref="Q6:Q69" si="0">IF(ISERROR(R6/12*100),"",R6/12*100)</f>
        <v>91.666666666666657</v>
      </c>
      <c r="R6">
        <f t="shared" ref="R6:R69" si="1">IF(AND(ISBLANK(D6),ISBLANK(E6),ISBLANK(F6),ISBLANK(G6),ISBLANK(H6),ISBLANK(I6),ISBLANK(J6),ISBLANK(K6),ISBLANK(L6),ISBLANK(M6),ISBLANK(N6),ISBLANK(O6)),"",COUNTIF(D6:O6,1))</f>
        <v>11</v>
      </c>
      <c r="S6">
        <f t="shared" ref="S6:S69" si="2">IF(AND(ISBLANK(D6),ISBLANK(E6),ISBLANK(F6),ISBLANK(G6),ISBLANK(H6),ISBLANK(I6),ISBLANK(J6),ISBLANK(K6),ISBLANK(L6),ISBLANK(M6),ISBLANK(N6),ISBLANK(O6)),"",COUNTIF(D6:O6,2))</f>
        <v>1</v>
      </c>
      <c r="T6">
        <f t="shared" ref="T6:T69" si="3">IF(AND(ISBLANK(D6),ISBLANK(E6),ISBLANK(F6),ISBLANK(G6),ISBLANK(H6),ISBLANK(I6),ISBLANK(J6),ISBLANK(K6),ISBLANK(L6),ISBLANK(M6),ISBLANK(N6),ISBLANK(O6)),"",COUNTIF(D6:O6,3))</f>
        <v>0</v>
      </c>
    </row>
    <row r="7" spans="1:20" x14ac:dyDescent="0.15">
      <c r="A7" s="2">
        <v>3</v>
      </c>
      <c r="B7" s="2"/>
      <c r="C7" s="38"/>
      <c r="D7" s="12">
        <v>1</v>
      </c>
      <c r="E7" s="12">
        <v>1</v>
      </c>
      <c r="F7" s="12">
        <v>1</v>
      </c>
      <c r="G7" s="12">
        <v>1</v>
      </c>
      <c r="H7" s="12">
        <v>1</v>
      </c>
      <c r="I7" s="12">
        <v>1</v>
      </c>
      <c r="J7" s="12">
        <v>1</v>
      </c>
      <c r="K7" s="12">
        <v>1</v>
      </c>
      <c r="L7" s="12">
        <v>1</v>
      </c>
      <c r="M7" s="12">
        <v>1</v>
      </c>
      <c r="N7" s="12">
        <v>2</v>
      </c>
      <c r="O7" s="12">
        <v>2</v>
      </c>
      <c r="Q7" s="34">
        <f t="shared" si="0"/>
        <v>83.333333333333343</v>
      </c>
      <c r="R7">
        <f t="shared" si="1"/>
        <v>10</v>
      </c>
      <c r="S7">
        <f t="shared" si="2"/>
        <v>2</v>
      </c>
      <c r="T7">
        <f t="shared" si="3"/>
        <v>0</v>
      </c>
    </row>
    <row r="8" spans="1:20" x14ac:dyDescent="0.15">
      <c r="A8" s="2">
        <v>4</v>
      </c>
      <c r="B8" s="2"/>
      <c r="C8" s="38"/>
      <c r="D8" s="12">
        <v>1</v>
      </c>
      <c r="E8" s="12">
        <v>1</v>
      </c>
      <c r="F8" s="12">
        <v>1</v>
      </c>
      <c r="G8" s="12">
        <v>1</v>
      </c>
      <c r="H8" s="12">
        <v>1</v>
      </c>
      <c r="I8" s="12">
        <v>1</v>
      </c>
      <c r="J8" s="12">
        <v>1</v>
      </c>
      <c r="K8" s="12">
        <v>1</v>
      </c>
      <c r="L8" s="12">
        <v>1</v>
      </c>
      <c r="M8" s="12">
        <v>1</v>
      </c>
      <c r="N8" s="12">
        <v>1</v>
      </c>
      <c r="O8" s="12">
        <v>1</v>
      </c>
      <c r="Q8" s="34">
        <f t="shared" si="0"/>
        <v>100</v>
      </c>
      <c r="R8">
        <f t="shared" si="1"/>
        <v>12</v>
      </c>
      <c r="S8">
        <f t="shared" si="2"/>
        <v>0</v>
      </c>
      <c r="T8">
        <f t="shared" si="3"/>
        <v>0</v>
      </c>
    </row>
    <row r="9" spans="1:20" x14ac:dyDescent="0.15">
      <c r="A9" s="2">
        <v>5</v>
      </c>
      <c r="B9" s="2"/>
      <c r="C9" s="38"/>
      <c r="D9" s="12">
        <v>2</v>
      </c>
      <c r="E9" s="12">
        <v>3</v>
      </c>
      <c r="F9" s="12">
        <v>2</v>
      </c>
      <c r="G9" s="12">
        <v>3</v>
      </c>
      <c r="H9" s="12">
        <v>2</v>
      </c>
      <c r="I9" s="12">
        <v>3</v>
      </c>
      <c r="J9" s="12">
        <v>2</v>
      </c>
      <c r="K9" s="12">
        <v>3</v>
      </c>
      <c r="L9" s="12">
        <v>2</v>
      </c>
      <c r="M9" s="12">
        <v>3</v>
      </c>
      <c r="N9" s="12">
        <v>2</v>
      </c>
      <c r="O9" s="12">
        <v>1</v>
      </c>
      <c r="Q9" s="34">
        <f t="shared" si="0"/>
        <v>8.3333333333333321</v>
      </c>
      <c r="R9">
        <f t="shared" si="1"/>
        <v>1</v>
      </c>
      <c r="S9">
        <f t="shared" si="2"/>
        <v>6</v>
      </c>
      <c r="T9">
        <f t="shared" si="3"/>
        <v>5</v>
      </c>
    </row>
    <row r="10" spans="1:20" x14ac:dyDescent="0.15">
      <c r="A10" s="2">
        <v>6</v>
      </c>
      <c r="B10" s="2"/>
      <c r="C10" s="38"/>
      <c r="D10" s="12">
        <v>1</v>
      </c>
      <c r="E10" s="12">
        <v>1</v>
      </c>
      <c r="F10" s="12">
        <v>1</v>
      </c>
      <c r="G10" s="12">
        <v>1</v>
      </c>
      <c r="H10" s="12">
        <v>1</v>
      </c>
      <c r="I10" s="12">
        <v>1</v>
      </c>
      <c r="J10" s="12">
        <v>1</v>
      </c>
      <c r="K10" s="12">
        <v>1</v>
      </c>
      <c r="L10" s="12">
        <v>1</v>
      </c>
      <c r="M10" s="12">
        <v>1</v>
      </c>
      <c r="N10" s="12">
        <v>1</v>
      </c>
      <c r="O10" s="12">
        <v>1</v>
      </c>
      <c r="Q10" s="34">
        <f t="shared" si="0"/>
        <v>100</v>
      </c>
      <c r="R10">
        <f t="shared" si="1"/>
        <v>12</v>
      </c>
      <c r="S10">
        <f t="shared" si="2"/>
        <v>0</v>
      </c>
      <c r="T10">
        <f t="shared" si="3"/>
        <v>0</v>
      </c>
    </row>
    <row r="11" spans="1:20" x14ac:dyDescent="0.15">
      <c r="A11" s="2">
        <v>7</v>
      </c>
      <c r="B11" s="2"/>
      <c r="C11" s="38"/>
      <c r="D11" s="12">
        <v>1</v>
      </c>
      <c r="E11" s="12">
        <v>1</v>
      </c>
      <c r="F11" s="12">
        <v>1</v>
      </c>
      <c r="G11" s="12">
        <v>1</v>
      </c>
      <c r="H11" s="12">
        <v>1</v>
      </c>
      <c r="I11" s="12">
        <v>1</v>
      </c>
      <c r="J11" s="12">
        <v>1</v>
      </c>
      <c r="K11" s="12">
        <v>1</v>
      </c>
      <c r="L11" s="12">
        <v>1</v>
      </c>
      <c r="M11" s="12">
        <v>1</v>
      </c>
      <c r="N11" s="12">
        <v>1</v>
      </c>
      <c r="O11" s="12">
        <v>2</v>
      </c>
      <c r="Q11" s="34">
        <f t="shared" si="0"/>
        <v>91.666666666666657</v>
      </c>
      <c r="R11">
        <f t="shared" si="1"/>
        <v>11</v>
      </c>
      <c r="S11">
        <f t="shared" si="2"/>
        <v>1</v>
      </c>
      <c r="T11">
        <f t="shared" si="3"/>
        <v>0</v>
      </c>
    </row>
    <row r="12" spans="1:20" x14ac:dyDescent="0.15">
      <c r="A12" s="2">
        <v>8</v>
      </c>
      <c r="B12" s="2"/>
      <c r="C12" s="38"/>
      <c r="D12" s="12">
        <v>1</v>
      </c>
      <c r="E12" s="12">
        <v>1</v>
      </c>
      <c r="F12" s="12">
        <v>1</v>
      </c>
      <c r="G12" s="12">
        <v>1</v>
      </c>
      <c r="H12" s="12">
        <v>1</v>
      </c>
      <c r="I12" s="12">
        <v>1</v>
      </c>
      <c r="J12" s="12">
        <v>1</v>
      </c>
      <c r="K12" s="12">
        <v>1</v>
      </c>
      <c r="L12" s="12">
        <v>1</v>
      </c>
      <c r="M12" s="12">
        <v>1</v>
      </c>
      <c r="N12" s="12">
        <v>2</v>
      </c>
      <c r="O12" s="12">
        <v>2</v>
      </c>
      <c r="Q12" s="34">
        <f t="shared" si="0"/>
        <v>83.333333333333343</v>
      </c>
      <c r="R12">
        <f t="shared" si="1"/>
        <v>10</v>
      </c>
      <c r="S12">
        <f t="shared" si="2"/>
        <v>2</v>
      </c>
      <c r="T12">
        <f t="shared" si="3"/>
        <v>0</v>
      </c>
    </row>
    <row r="13" spans="1:20" x14ac:dyDescent="0.15">
      <c r="A13" s="2">
        <v>9</v>
      </c>
      <c r="B13" s="2"/>
      <c r="C13" s="38"/>
      <c r="D13" s="12">
        <v>1</v>
      </c>
      <c r="E13" s="12">
        <v>1</v>
      </c>
      <c r="F13" s="12">
        <v>1</v>
      </c>
      <c r="G13" s="12">
        <v>1</v>
      </c>
      <c r="H13" s="12">
        <v>1</v>
      </c>
      <c r="I13" s="12">
        <v>1</v>
      </c>
      <c r="J13" s="12">
        <v>1</v>
      </c>
      <c r="K13" s="12">
        <v>1</v>
      </c>
      <c r="L13" s="12">
        <v>1</v>
      </c>
      <c r="M13" s="12">
        <v>1</v>
      </c>
      <c r="N13" s="12">
        <v>1</v>
      </c>
      <c r="O13" s="12">
        <v>1</v>
      </c>
      <c r="Q13" s="34">
        <f t="shared" si="0"/>
        <v>100</v>
      </c>
      <c r="R13">
        <f t="shared" si="1"/>
        <v>12</v>
      </c>
      <c r="S13">
        <f t="shared" si="2"/>
        <v>0</v>
      </c>
      <c r="T13">
        <f t="shared" si="3"/>
        <v>0</v>
      </c>
    </row>
    <row r="14" spans="1:20" x14ac:dyDescent="0.15">
      <c r="A14" s="2">
        <v>10</v>
      </c>
      <c r="B14" s="2"/>
      <c r="C14" s="38"/>
      <c r="D14" s="12">
        <v>1</v>
      </c>
      <c r="E14" s="12">
        <v>1</v>
      </c>
      <c r="F14" s="12">
        <v>1</v>
      </c>
      <c r="G14" s="12">
        <v>1</v>
      </c>
      <c r="H14" s="12">
        <v>1</v>
      </c>
      <c r="I14" s="12">
        <v>1</v>
      </c>
      <c r="J14" s="12">
        <v>1</v>
      </c>
      <c r="K14" s="12">
        <v>1</v>
      </c>
      <c r="L14" s="12">
        <v>1</v>
      </c>
      <c r="M14" s="12">
        <v>1</v>
      </c>
      <c r="N14" s="12">
        <v>1</v>
      </c>
      <c r="O14" s="12">
        <v>1</v>
      </c>
      <c r="Q14" s="34">
        <f t="shared" si="0"/>
        <v>100</v>
      </c>
      <c r="R14">
        <f t="shared" si="1"/>
        <v>12</v>
      </c>
      <c r="S14">
        <f t="shared" si="2"/>
        <v>0</v>
      </c>
      <c r="T14">
        <f t="shared" si="3"/>
        <v>0</v>
      </c>
    </row>
    <row r="15" spans="1:20" x14ac:dyDescent="0.15">
      <c r="A15" s="2">
        <v>11</v>
      </c>
      <c r="B15" s="2"/>
      <c r="C15" s="38"/>
      <c r="D15" s="12">
        <v>1</v>
      </c>
      <c r="E15" s="12">
        <v>1</v>
      </c>
      <c r="F15" s="12">
        <v>1</v>
      </c>
      <c r="G15" s="12">
        <v>1</v>
      </c>
      <c r="H15" s="12">
        <v>1</v>
      </c>
      <c r="I15" s="12">
        <v>1</v>
      </c>
      <c r="J15" s="12">
        <v>1</v>
      </c>
      <c r="K15" s="12">
        <v>1</v>
      </c>
      <c r="L15" s="12">
        <v>1</v>
      </c>
      <c r="M15" s="12">
        <v>1</v>
      </c>
      <c r="N15" s="12">
        <v>1</v>
      </c>
      <c r="O15" s="12">
        <v>1</v>
      </c>
      <c r="Q15" s="34">
        <f t="shared" si="0"/>
        <v>100</v>
      </c>
      <c r="R15">
        <f t="shared" si="1"/>
        <v>12</v>
      </c>
      <c r="S15">
        <f t="shared" si="2"/>
        <v>0</v>
      </c>
      <c r="T15">
        <f t="shared" si="3"/>
        <v>0</v>
      </c>
    </row>
    <row r="16" spans="1:20" x14ac:dyDescent="0.15">
      <c r="A16" s="2">
        <v>12</v>
      </c>
      <c r="B16" s="2"/>
      <c r="C16" s="38"/>
      <c r="D16" s="12">
        <v>1</v>
      </c>
      <c r="E16" s="12">
        <v>1</v>
      </c>
      <c r="F16" s="12">
        <v>1</v>
      </c>
      <c r="G16" s="12">
        <v>1</v>
      </c>
      <c r="H16" s="12">
        <v>1</v>
      </c>
      <c r="I16" s="12">
        <v>1</v>
      </c>
      <c r="J16" s="12">
        <v>1</v>
      </c>
      <c r="K16" s="12">
        <v>1</v>
      </c>
      <c r="L16" s="12">
        <v>1</v>
      </c>
      <c r="M16" s="12">
        <v>1</v>
      </c>
      <c r="N16" s="12">
        <v>1</v>
      </c>
      <c r="O16" s="12">
        <v>1</v>
      </c>
      <c r="Q16" s="34">
        <f t="shared" si="0"/>
        <v>100</v>
      </c>
      <c r="R16">
        <f t="shared" si="1"/>
        <v>12</v>
      </c>
      <c r="S16">
        <f t="shared" si="2"/>
        <v>0</v>
      </c>
      <c r="T16">
        <f t="shared" si="3"/>
        <v>0</v>
      </c>
    </row>
    <row r="17" spans="1:20" x14ac:dyDescent="0.15">
      <c r="A17" s="2">
        <v>13</v>
      </c>
      <c r="B17" s="2"/>
      <c r="C17" s="38"/>
      <c r="D17" s="12">
        <v>1</v>
      </c>
      <c r="E17" s="12">
        <v>1</v>
      </c>
      <c r="F17" s="12">
        <v>1</v>
      </c>
      <c r="G17" s="12">
        <v>1</v>
      </c>
      <c r="H17" s="12">
        <v>1</v>
      </c>
      <c r="I17" s="12">
        <v>1</v>
      </c>
      <c r="J17" s="12">
        <v>1</v>
      </c>
      <c r="K17" s="12">
        <v>1</v>
      </c>
      <c r="L17" s="12">
        <v>1</v>
      </c>
      <c r="M17" s="12">
        <v>1</v>
      </c>
      <c r="N17" s="12">
        <v>1</v>
      </c>
      <c r="O17" s="12">
        <v>1</v>
      </c>
      <c r="Q17" s="34">
        <f t="shared" si="0"/>
        <v>100</v>
      </c>
      <c r="R17">
        <f t="shared" si="1"/>
        <v>12</v>
      </c>
      <c r="S17">
        <f t="shared" si="2"/>
        <v>0</v>
      </c>
      <c r="T17">
        <f t="shared" si="3"/>
        <v>0</v>
      </c>
    </row>
    <row r="18" spans="1:20" x14ac:dyDescent="0.15">
      <c r="A18" s="2">
        <v>14</v>
      </c>
      <c r="B18" s="2"/>
      <c r="C18" s="38"/>
      <c r="D18" s="12">
        <v>1</v>
      </c>
      <c r="E18" s="12">
        <v>1</v>
      </c>
      <c r="F18" s="12">
        <v>1</v>
      </c>
      <c r="G18" s="12">
        <v>1</v>
      </c>
      <c r="H18" s="12">
        <v>1</v>
      </c>
      <c r="I18" s="12">
        <v>1</v>
      </c>
      <c r="J18" s="12">
        <v>1</v>
      </c>
      <c r="K18" s="12">
        <v>1</v>
      </c>
      <c r="L18" s="12">
        <v>1</v>
      </c>
      <c r="M18" s="12">
        <v>1</v>
      </c>
      <c r="N18" s="12">
        <v>1</v>
      </c>
      <c r="O18" s="12">
        <v>1</v>
      </c>
      <c r="Q18" s="34">
        <f t="shared" si="0"/>
        <v>100</v>
      </c>
      <c r="R18">
        <f t="shared" si="1"/>
        <v>12</v>
      </c>
      <c r="S18">
        <f t="shared" si="2"/>
        <v>0</v>
      </c>
      <c r="T18">
        <f t="shared" si="3"/>
        <v>0</v>
      </c>
    </row>
    <row r="19" spans="1:20" x14ac:dyDescent="0.15">
      <c r="A19" s="2">
        <v>15</v>
      </c>
      <c r="B19" s="2"/>
      <c r="C19" s="38"/>
      <c r="D19" s="12">
        <v>1</v>
      </c>
      <c r="E19" s="12">
        <v>1</v>
      </c>
      <c r="F19" s="12">
        <v>1</v>
      </c>
      <c r="G19" s="12">
        <v>1</v>
      </c>
      <c r="H19" s="12">
        <v>1</v>
      </c>
      <c r="I19" s="12">
        <v>1</v>
      </c>
      <c r="J19" s="12">
        <v>1</v>
      </c>
      <c r="K19" s="12">
        <v>1</v>
      </c>
      <c r="L19" s="12">
        <v>1</v>
      </c>
      <c r="M19" s="12">
        <v>1</v>
      </c>
      <c r="N19" s="12">
        <v>1</v>
      </c>
      <c r="O19" s="12">
        <v>1</v>
      </c>
      <c r="Q19" s="34">
        <f t="shared" si="0"/>
        <v>100</v>
      </c>
      <c r="R19">
        <f t="shared" si="1"/>
        <v>12</v>
      </c>
      <c r="S19">
        <f t="shared" si="2"/>
        <v>0</v>
      </c>
      <c r="T19">
        <f t="shared" si="3"/>
        <v>0</v>
      </c>
    </row>
    <row r="20" spans="1:20" x14ac:dyDescent="0.15">
      <c r="A20" s="2">
        <v>16</v>
      </c>
      <c r="B20" s="2"/>
      <c r="C20" s="38"/>
      <c r="D20" s="12">
        <v>1</v>
      </c>
      <c r="E20" s="12">
        <v>1</v>
      </c>
      <c r="F20" s="12">
        <v>1</v>
      </c>
      <c r="G20" s="12">
        <v>1</v>
      </c>
      <c r="H20" s="12">
        <v>1</v>
      </c>
      <c r="I20" s="12">
        <v>1</v>
      </c>
      <c r="J20" s="12">
        <v>1</v>
      </c>
      <c r="K20" s="12">
        <v>1</v>
      </c>
      <c r="L20" s="12">
        <v>1</v>
      </c>
      <c r="M20" s="12">
        <v>1</v>
      </c>
      <c r="N20" s="12">
        <v>1</v>
      </c>
      <c r="O20" s="12">
        <v>1</v>
      </c>
      <c r="Q20" s="34">
        <f t="shared" si="0"/>
        <v>100</v>
      </c>
      <c r="R20">
        <f t="shared" si="1"/>
        <v>12</v>
      </c>
      <c r="S20">
        <f t="shared" si="2"/>
        <v>0</v>
      </c>
      <c r="T20">
        <f t="shared" si="3"/>
        <v>0</v>
      </c>
    </row>
    <row r="21" spans="1:20" x14ac:dyDescent="0.15">
      <c r="A21" s="2">
        <v>17</v>
      </c>
      <c r="B21" s="2"/>
      <c r="C21" s="38"/>
      <c r="D21" s="12">
        <v>1</v>
      </c>
      <c r="E21" s="12">
        <v>1</v>
      </c>
      <c r="F21" s="12">
        <v>1</v>
      </c>
      <c r="G21" s="12">
        <v>1</v>
      </c>
      <c r="H21" s="12">
        <v>1</v>
      </c>
      <c r="I21" s="12">
        <v>1</v>
      </c>
      <c r="J21" s="12">
        <v>1</v>
      </c>
      <c r="K21" s="12">
        <v>1</v>
      </c>
      <c r="L21" s="12">
        <v>1</v>
      </c>
      <c r="M21" s="12">
        <v>1</v>
      </c>
      <c r="N21" s="12">
        <v>1</v>
      </c>
      <c r="O21" s="12">
        <v>1</v>
      </c>
      <c r="Q21" s="34">
        <f t="shared" si="0"/>
        <v>100</v>
      </c>
      <c r="R21">
        <f t="shared" si="1"/>
        <v>12</v>
      </c>
      <c r="S21">
        <f t="shared" si="2"/>
        <v>0</v>
      </c>
      <c r="T21">
        <f t="shared" si="3"/>
        <v>0</v>
      </c>
    </row>
    <row r="22" spans="1:20" x14ac:dyDescent="0.15">
      <c r="A22" s="2">
        <v>18</v>
      </c>
      <c r="B22" s="2"/>
      <c r="C22" s="38"/>
      <c r="D22" s="12">
        <v>1</v>
      </c>
      <c r="E22" s="12">
        <v>1</v>
      </c>
      <c r="F22" s="12">
        <v>1</v>
      </c>
      <c r="G22" s="12">
        <v>1</v>
      </c>
      <c r="H22" s="12">
        <v>1</v>
      </c>
      <c r="I22" s="12">
        <v>1</v>
      </c>
      <c r="J22" s="12">
        <v>1</v>
      </c>
      <c r="K22" s="12">
        <v>1</v>
      </c>
      <c r="L22" s="12">
        <v>1</v>
      </c>
      <c r="M22" s="12">
        <v>1</v>
      </c>
      <c r="N22" s="12">
        <v>1</v>
      </c>
      <c r="O22" s="12">
        <v>1</v>
      </c>
      <c r="Q22" s="34">
        <f t="shared" si="0"/>
        <v>100</v>
      </c>
      <c r="R22">
        <f t="shared" si="1"/>
        <v>12</v>
      </c>
      <c r="S22">
        <f t="shared" si="2"/>
        <v>0</v>
      </c>
      <c r="T22">
        <f t="shared" si="3"/>
        <v>0</v>
      </c>
    </row>
    <row r="23" spans="1:20" x14ac:dyDescent="0.15">
      <c r="A23" s="2">
        <v>19</v>
      </c>
      <c r="B23" s="2"/>
      <c r="C23" s="38"/>
      <c r="D23" s="12">
        <v>1</v>
      </c>
      <c r="E23" s="12">
        <v>1</v>
      </c>
      <c r="F23" s="12">
        <v>1</v>
      </c>
      <c r="G23" s="12">
        <v>1</v>
      </c>
      <c r="H23" s="12">
        <v>1</v>
      </c>
      <c r="I23" s="12">
        <v>1</v>
      </c>
      <c r="J23" s="12">
        <v>1</v>
      </c>
      <c r="K23" s="12">
        <v>1</v>
      </c>
      <c r="L23" s="12">
        <v>1</v>
      </c>
      <c r="M23" s="12">
        <v>1</v>
      </c>
      <c r="N23" s="12">
        <v>1</v>
      </c>
      <c r="O23" s="12">
        <v>1</v>
      </c>
      <c r="Q23" s="34">
        <f t="shared" si="0"/>
        <v>100</v>
      </c>
      <c r="R23">
        <f t="shared" si="1"/>
        <v>12</v>
      </c>
      <c r="S23">
        <f t="shared" si="2"/>
        <v>0</v>
      </c>
      <c r="T23">
        <f t="shared" si="3"/>
        <v>0</v>
      </c>
    </row>
    <row r="24" spans="1:20" x14ac:dyDescent="0.15">
      <c r="A24" s="2">
        <v>20</v>
      </c>
      <c r="B24" s="2"/>
      <c r="C24" s="38"/>
      <c r="D24" s="12">
        <v>1</v>
      </c>
      <c r="E24" s="12">
        <v>1</v>
      </c>
      <c r="F24" s="12">
        <v>1</v>
      </c>
      <c r="G24" s="12">
        <v>1</v>
      </c>
      <c r="H24" s="12">
        <v>1</v>
      </c>
      <c r="I24" s="12">
        <v>1</v>
      </c>
      <c r="J24" s="12">
        <v>1</v>
      </c>
      <c r="K24" s="12">
        <v>1</v>
      </c>
      <c r="L24" s="12">
        <v>1</v>
      </c>
      <c r="M24" s="12">
        <v>1</v>
      </c>
      <c r="N24" s="12">
        <v>1</v>
      </c>
      <c r="O24" s="12">
        <v>1</v>
      </c>
      <c r="Q24" s="34">
        <f t="shared" si="0"/>
        <v>100</v>
      </c>
      <c r="R24">
        <f t="shared" si="1"/>
        <v>12</v>
      </c>
      <c r="S24">
        <f t="shared" si="2"/>
        <v>0</v>
      </c>
      <c r="T24">
        <f t="shared" si="3"/>
        <v>0</v>
      </c>
    </row>
    <row r="25" spans="1:20" x14ac:dyDescent="0.15">
      <c r="A25" s="2">
        <v>21</v>
      </c>
      <c r="B25" s="2"/>
      <c r="C25" s="38"/>
      <c r="D25" s="12">
        <v>1</v>
      </c>
      <c r="E25" s="12">
        <v>1</v>
      </c>
      <c r="F25" s="12">
        <v>1</v>
      </c>
      <c r="G25" s="12">
        <v>1</v>
      </c>
      <c r="H25" s="12">
        <v>1</v>
      </c>
      <c r="I25" s="12">
        <v>1</v>
      </c>
      <c r="J25" s="12">
        <v>1</v>
      </c>
      <c r="K25" s="12">
        <v>1</v>
      </c>
      <c r="L25" s="12">
        <v>1</v>
      </c>
      <c r="M25" s="12">
        <v>1</v>
      </c>
      <c r="N25" s="12">
        <v>1</v>
      </c>
      <c r="O25" s="12">
        <v>1</v>
      </c>
      <c r="Q25" s="34">
        <f t="shared" si="0"/>
        <v>100</v>
      </c>
      <c r="R25">
        <f t="shared" si="1"/>
        <v>12</v>
      </c>
      <c r="S25">
        <f t="shared" si="2"/>
        <v>0</v>
      </c>
      <c r="T25">
        <f t="shared" si="3"/>
        <v>0</v>
      </c>
    </row>
    <row r="26" spans="1:20" x14ac:dyDescent="0.15">
      <c r="A26" s="2">
        <v>22</v>
      </c>
      <c r="B26" s="2"/>
      <c r="C26" s="38"/>
      <c r="D26" s="12">
        <v>1</v>
      </c>
      <c r="E26" s="12">
        <v>1</v>
      </c>
      <c r="F26" s="12">
        <v>1</v>
      </c>
      <c r="G26" s="12">
        <v>3</v>
      </c>
      <c r="H26" s="12">
        <v>1</v>
      </c>
      <c r="I26" s="12">
        <v>2</v>
      </c>
      <c r="J26" s="12">
        <v>1</v>
      </c>
      <c r="K26" s="12">
        <v>3</v>
      </c>
      <c r="L26" s="12">
        <v>1</v>
      </c>
      <c r="M26" s="12">
        <v>2</v>
      </c>
      <c r="N26" s="12">
        <v>1</v>
      </c>
      <c r="O26" s="12">
        <v>3</v>
      </c>
      <c r="Q26" s="34">
        <f t="shared" si="0"/>
        <v>58.333333333333336</v>
      </c>
      <c r="R26">
        <f t="shared" si="1"/>
        <v>7</v>
      </c>
      <c r="S26">
        <f t="shared" si="2"/>
        <v>2</v>
      </c>
      <c r="T26">
        <f t="shared" si="3"/>
        <v>3</v>
      </c>
    </row>
    <row r="27" spans="1:20" x14ac:dyDescent="0.15">
      <c r="A27" s="2">
        <v>23</v>
      </c>
      <c r="B27" s="2"/>
      <c r="C27" s="38"/>
      <c r="D27" s="12">
        <v>1</v>
      </c>
      <c r="E27" s="12">
        <v>1</v>
      </c>
      <c r="F27" s="12">
        <v>1</v>
      </c>
      <c r="G27" s="12">
        <v>1</v>
      </c>
      <c r="H27" s="12">
        <v>1</v>
      </c>
      <c r="I27" s="12">
        <v>1</v>
      </c>
      <c r="J27" s="12">
        <v>1</v>
      </c>
      <c r="K27" s="12">
        <v>1</v>
      </c>
      <c r="L27" s="12">
        <v>1</v>
      </c>
      <c r="M27" s="12">
        <v>1</v>
      </c>
      <c r="N27" s="12">
        <v>1</v>
      </c>
      <c r="O27" s="12">
        <v>1</v>
      </c>
      <c r="Q27" s="34">
        <f t="shared" si="0"/>
        <v>100</v>
      </c>
      <c r="R27">
        <f t="shared" si="1"/>
        <v>12</v>
      </c>
      <c r="S27">
        <f t="shared" si="2"/>
        <v>0</v>
      </c>
      <c r="T27">
        <f t="shared" si="3"/>
        <v>0</v>
      </c>
    </row>
    <row r="28" spans="1:20" x14ac:dyDescent="0.15">
      <c r="A28" s="2">
        <v>24</v>
      </c>
      <c r="B28" s="2"/>
      <c r="C28" s="38"/>
      <c r="D28" s="12">
        <v>1</v>
      </c>
      <c r="E28" s="12">
        <v>1</v>
      </c>
      <c r="F28" s="12">
        <v>1</v>
      </c>
      <c r="G28" s="12">
        <v>1</v>
      </c>
      <c r="H28" s="12">
        <v>1</v>
      </c>
      <c r="I28" s="12">
        <v>1</v>
      </c>
      <c r="J28" s="12">
        <v>1</v>
      </c>
      <c r="K28" s="12">
        <v>1</v>
      </c>
      <c r="L28" s="12">
        <v>1</v>
      </c>
      <c r="M28" s="12">
        <v>1</v>
      </c>
      <c r="N28" s="12">
        <v>1</v>
      </c>
      <c r="O28" s="12">
        <v>1</v>
      </c>
      <c r="Q28" s="34">
        <f t="shared" si="0"/>
        <v>100</v>
      </c>
      <c r="R28">
        <f t="shared" si="1"/>
        <v>12</v>
      </c>
      <c r="S28">
        <f t="shared" si="2"/>
        <v>0</v>
      </c>
      <c r="T28">
        <f t="shared" si="3"/>
        <v>0</v>
      </c>
    </row>
    <row r="29" spans="1:20" x14ac:dyDescent="0.15">
      <c r="A29" s="2">
        <v>25</v>
      </c>
      <c r="B29" s="2"/>
      <c r="C29" s="38"/>
      <c r="D29" s="12">
        <v>1</v>
      </c>
      <c r="E29" s="12">
        <v>1</v>
      </c>
      <c r="F29" s="12">
        <v>1</v>
      </c>
      <c r="G29" s="12">
        <v>1</v>
      </c>
      <c r="H29" s="12">
        <v>1</v>
      </c>
      <c r="I29" s="12">
        <v>1</v>
      </c>
      <c r="J29" s="12">
        <v>1</v>
      </c>
      <c r="K29" s="12">
        <v>1</v>
      </c>
      <c r="L29" s="12">
        <v>1</v>
      </c>
      <c r="M29" s="12">
        <v>1</v>
      </c>
      <c r="N29" s="12">
        <v>1</v>
      </c>
      <c r="O29" s="12">
        <v>1</v>
      </c>
      <c r="Q29" s="34">
        <f t="shared" si="0"/>
        <v>100</v>
      </c>
      <c r="R29">
        <f t="shared" si="1"/>
        <v>12</v>
      </c>
      <c r="S29">
        <f t="shared" si="2"/>
        <v>0</v>
      </c>
      <c r="T29">
        <f t="shared" si="3"/>
        <v>0</v>
      </c>
    </row>
    <row r="30" spans="1:20" x14ac:dyDescent="0.15">
      <c r="A30" s="2">
        <v>26</v>
      </c>
      <c r="B30" s="2"/>
      <c r="C30" s="38"/>
      <c r="D30" s="12">
        <v>1</v>
      </c>
      <c r="E30" s="12">
        <v>1</v>
      </c>
      <c r="F30" s="12">
        <v>1</v>
      </c>
      <c r="G30" s="12">
        <v>1</v>
      </c>
      <c r="H30" s="12">
        <v>1</v>
      </c>
      <c r="I30" s="12">
        <v>1</v>
      </c>
      <c r="J30" s="12">
        <v>1</v>
      </c>
      <c r="K30" s="12">
        <v>1</v>
      </c>
      <c r="L30" s="12">
        <v>1</v>
      </c>
      <c r="M30" s="12">
        <v>1</v>
      </c>
      <c r="N30" s="12">
        <v>1</v>
      </c>
      <c r="O30" s="12">
        <v>1</v>
      </c>
      <c r="Q30" s="34">
        <f t="shared" si="0"/>
        <v>100</v>
      </c>
      <c r="R30">
        <f t="shared" si="1"/>
        <v>12</v>
      </c>
      <c r="S30">
        <f t="shared" si="2"/>
        <v>0</v>
      </c>
      <c r="T30">
        <f t="shared" si="3"/>
        <v>0</v>
      </c>
    </row>
    <row r="31" spans="1:20" x14ac:dyDescent="0.15">
      <c r="A31" s="2">
        <v>27</v>
      </c>
      <c r="B31" s="2"/>
      <c r="C31" s="38"/>
      <c r="D31" s="12">
        <v>1</v>
      </c>
      <c r="E31" s="12">
        <v>1</v>
      </c>
      <c r="F31" s="12">
        <v>1</v>
      </c>
      <c r="G31" s="12">
        <v>1</v>
      </c>
      <c r="H31" s="12">
        <v>1</v>
      </c>
      <c r="I31" s="12">
        <v>1</v>
      </c>
      <c r="J31" s="12">
        <v>1</v>
      </c>
      <c r="K31" s="12">
        <v>1</v>
      </c>
      <c r="L31" s="12">
        <v>1</v>
      </c>
      <c r="M31" s="12">
        <v>1</v>
      </c>
      <c r="N31" s="12">
        <v>1</v>
      </c>
      <c r="O31" s="12">
        <v>1</v>
      </c>
      <c r="Q31" s="34">
        <f t="shared" si="0"/>
        <v>100</v>
      </c>
      <c r="R31">
        <f t="shared" si="1"/>
        <v>12</v>
      </c>
      <c r="S31">
        <f t="shared" si="2"/>
        <v>0</v>
      </c>
      <c r="T31">
        <f t="shared" si="3"/>
        <v>0</v>
      </c>
    </row>
    <row r="32" spans="1:20" x14ac:dyDescent="0.15">
      <c r="A32" s="2">
        <v>28</v>
      </c>
      <c r="B32" s="2"/>
      <c r="C32" s="38"/>
      <c r="D32" s="12">
        <v>1</v>
      </c>
      <c r="E32" s="12">
        <v>1</v>
      </c>
      <c r="F32" s="12">
        <v>1</v>
      </c>
      <c r="G32" s="12">
        <v>1</v>
      </c>
      <c r="H32" s="12">
        <v>1</v>
      </c>
      <c r="I32" s="12">
        <v>1</v>
      </c>
      <c r="J32" s="12">
        <v>1</v>
      </c>
      <c r="K32" s="12">
        <v>1</v>
      </c>
      <c r="L32" s="12">
        <v>1</v>
      </c>
      <c r="M32" s="12">
        <v>1</v>
      </c>
      <c r="N32" s="12">
        <v>1</v>
      </c>
      <c r="O32" s="12">
        <v>1</v>
      </c>
      <c r="Q32" s="34">
        <f t="shared" si="0"/>
        <v>100</v>
      </c>
      <c r="R32">
        <f t="shared" si="1"/>
        <v>12</v>
      </c>
      <c r="S32">
        <f t="shared" si="2"/>
        <v>0</v>
      </c>
      <c r="T32">
        <f t="shared" si="3"/>
        <v>0</v>
      </c>
    </row>
    <row r="33" spans="1:20" x14ac:dyDescent="0.15">
      <c r="A33" s="2">
        <v>29</v>
      </c>
      <c r="B33" s="2"/>
      <c r="C33" s="38"/>
      <c r="D33" s="12">
        <v>1</v>
      </c>
      <c r="E33" s="12">
        <v>1</v>
      </c>
      <c r="F33" s="12">
        <v>1</v>
      </c>
      <c r="G33" s="12">
        <v>1</v>
      </c>
      <c r="H33" s="12">
        <v>1</v>
      </c>
      <c r="I33" s="12">
        <v>1</v>
      </c>
      <c r="J33" s="12">
        <v>1</v>
      </c>
      <c r="K33" s="12">
        <v>1</v>
      </c>
      <c r="L33" s="12">
        <v>1</v>
      </c>
      <c r="M33" s="12">
        <v>1</v>
      </c>
      <c r="N33" s="12">
        <v>1</v>
      </c>
      <c r="O33" s="12">
        <v>1</v>
      </c>
      <c r="Q33" s="34">
        <f t="shared" si="0"/>
        <v>100</v>
      </c>
      <c r="R33">
        <f t="shared" si="1"/>
        <v>12</v>
      </c>
      <c r="S33">
        <f t="shared" si="2"/>
        <v>0</v>
      </c>
      <c r="T33">
        <f t="shared" si="3"/>
        <v>0</v>
      </c>
    </row>
    <row r="34" spans="1:20" x14ac:dyDescent="0.15">
      <c r="A34" s="2">
        <v>30</v>
      </c>
      <c r="B34" s="2"/>
      <c r="C34" s="38"/>
      <c r="D34" s="12">
        <v>3</v>
      </c>
      <c r="E34" s="12">
        <v>3</v>
      </c>
      <c r="F34" s="12">
        <v>3</v>
      </c>
      <c r="G34" s="12">
        <v>1</v>
      </c>
      <c r="H34" s="12">
        <v>1</v>
      </c>
      <c r="I34" s="12">
        <v>1</v>
      </c>
      <c r="J34" s="12">
        <v>1</v>
      </c>
      <c r="K34" s="12">
        <v>1</v>
      </c>
      <c r="L34" s="12">
        <v>1</v>
      </c>
      <c r="M34" s="12">
        <v>1</v>
      </c>
      <c r="N34" s="12">
        <v>1</v>
      </c>
      <c r="O34" s="12">
        <v>1</v>
      </c>
      <c r="Q34" s="34">
        <f t="shared" si="0"/>
        <v>75</v>
      </c>
      <c r="R34">
        <f t="shared" si="1"/>
        <v>9</v>
      </c>
      <c r="S34">
        <f t="shared" si="2"/>
        <v>0</v>
      </c>
      <c r="T34">
        <f t="shared" si="3"/>
        <v>3</v>
      </c>
    </row>
    <row r="35" spans="1:20" x14ac:dyDescent="0.15">
      <c r="A35" s="2">
        <v>31</v>
      </c>
      <c r="B35" s="2"/>
      <c r="C35" s="38"/>
      <c r="D35" s="12">
        <v>1</v>
      </c>
      <c r="E35" s="12">
        <v>1</v>
      </c>
      <c r="F35" s="12">
        <v>1</v>
      </c>
      <c r="G35" s="12">
        <v>2</v>
      </c>
      <c r="H35" s="12">
        <v>2</v>
      </c>
      <c r="I35" s="12">
        <v>1</v>
      </c>
      <c r="J35" s="12">
        <v>1</v>
      </c>
      <c r="K35" s="12">
        <v>1</v>
      </c>
      <c r="L35" s="12">
        <v>1</v>
      </c>
      <c r="M35" s="12">
        <v>1</v>
      </c>
      <c r="N35" s="12">
        <v>1</v>
      </c>
      <c r="O35" s="12">
        <v>1</v>
      </c>
      <c r="Q35" s="34">
        <f t="shared" si="0"/>
        <v>83.333333333333343</v>
      </c>
      <c r="R35">
        <f t="shared" si="1"/>
        <v>10</v>
      </c>
      <c r="S35">
        <f t="shared" si="2"/>
        <v>2</v>
      </c>
      <c r="T35">
        <f t="shared" si="3"/>
        <v>0</v>
      </c>
    </row>
    <row r="36" spans="1:20" x14ac:dyDescent="0.15">
      <c r="A36" s="2">
        <v>32</v>
      </c>
      <c r="B36" s="2"/>
      <c r="C36" s="38"/>
      <c r="D36" s="12">
        <v>1</v>
      </c>
      <c r="E36" s="12">
        <v>1</v>
      </c>
      <c r="F36" s="12">
        <v>1</v>
      </c>
      <c r="G36" s="12">
        <v>1</v>
      </c>
      <c r="H36" s="12">
        <v>1</v>
      </c>
      <c r="I36" s="12">
        <v>3</v>
      </c>
      <c r="J36" s="12">
        <v>3</v>
      </c>
      <c r="K36" s="12">
        <v>3</v>
      </c>
      <c r="L36" s="12">
        <v>3</v>
      </c>
      <c r="M36" s="12">
        <v>3</v>
      </c>
      <c r="N36" s="12">
        <v>3</v>
      </c>
      <c r="O36" s="12">
        <v>1</v>
      </c>
      <c r="Q36" s="34">
        <f t="shared" si="0"/>
        <v>50</v>
      </c>
      <c r="R36">
        <f t="shared" si="1"/>
        <v>6</v>
      </c>
      <c r="S36">
        <f t="shared" si="2"/>
        <v>0</v>
      </c>
      <c r="T36">
        <f t="shared" si="3"/>
        <v>6</v>
      </c>
    </row>
    <row r="37" spans="1:20" x14ac:dyDescent="0.15">
      <c r="A37" s="2">
        <v>33</v>
      </c>
      <c r="B37" s="2"/>
      <c r="C37" s="38"/>
      <c r="D37" s="12">
        <v>1</v>
      </c>
      <c r="E37" s="12">
        <v>1</v>
      </c>
      <c r="F37" s="12">
        <v>1</v>
      </c>
      <c r="G37" s="12">
        <v>1</v>
      </c>
      <c r="H37" s="12">
        <v>1</v>
      </c>
      <c r="I37" s="12">
        <v>1</v>
      </c>
      <c r="J37" s="12">
        <v>1</v>
      </c>
      <c r="K37" s="12">
        <v>1</v>
      </c>
      <c r="L37" s="12">
        <v>1</v>
      </c>
      <c r="M37" s="12">
        <v>1</v>
      </c>
      <c r="N37" s="12">
        <v>1</v>
      </c>
      <c r="O37" s="12">
        <v>1</v>
      </c>
      <c r="Q37" s="34">
        <f t="shared" si="0"/>
        <v>100</v>
      </c>
      <c r="R37">
        <f t="shared" si="1"/>
        <v>12</v>
      </c>
      <c r="S37">
        <f t="shared" si="2"/>
        <v>0</v>
      </c>
      <c r="T37">
        <f t="shared" si="3"/>
        <v>0</v>
      </c>
    </row>
    <row r="38" spans="1:20" x14ac:dyDescent="0.15">
      <c r="A38" s="2">
        <v>34</v>
      </c>
      <c r="B38" s="2"/>
      <c r="C38" s="38"/>
      <c r="D38" s="12">
        <v>1</v>
      </c>
      <c r="E38" s="12">
        <v>1</v>
      </c>
      <c r="F38" s="12">
        <v>1</v>
      </c>
      <c r="G38" s="12">
        <v>1</v>
      </c>
      <c r="H38" s="12">
        <v>1</v>
      </c>
      <c r="I38" s="12">
        <v>1</v>
      </c>
      <c r="J38" s="12">
        <v>1</v>
      </c>
      <c r="K38" s="12">
        <v>1</v>
      </c>
      <c r="L38" s="12">
        <v>1</v>
      </c>
      <c r="M38" s="12">
        <v>1</v>
      </c>
      <c r="N38" s="12">
        <v>1</v>
      </c>
      <c r="O38" s="12">
        <v>1</v>
      </c>
      <c r="Q38" s="34">
        <f t="shared" si="0"/>
        <v>100</v>
      </c>
      <c r="R38">
        <f t="shared" si="1"/>
        <v>12</v>
      </c>
      <c r="S38">
        <f t="shared" si="2"/>
        <v>0</v>
      </c>
      <c r="T38">
        <f t="shared" si="3"/>
        <v>0</v>
      </c>
    </row>
    <row r="39" spans="1:20" x14ac:dyDescent="0.15">
      <c r="A39" s="2">
        <v>35</v>
      </c>
      <c r="B39" s="2"/>
      <c r="C39" s="38"/>
      <c r="D39" s="12">
        <v>1</v>
      </c>
      <c r="E39" s="12">
        <v>1</v>
      </c>
      <c r="F39" s="12">
        <v>1</v>
      </c>
      <c r="G39" s="12">
        <v>1</v>
      </c>
      <c r="H39" s="12">
        <v>1</v>
      </c>
      <c r="I39" s="12">
        <v>1</v>
      </c>
      <c r="J39" s="12">
        <v>1</v>
      </c>
      <c r="K39" s="12">
        <v>1</v>
      </c>
      <c r="L39" s="12">
        <v>1</v>
      </c>
      <c r="M39" s="12">
        <v>1</v>
      </c>
      <c r="N39" s="12">
        <v>1</v>
      </c>
      <c r="O39" s="12">
        <v>1</v>
      </c>
      <c r="Q39" s="34">
        <f t="shared" si="0"/>
        <v>100</v>
      </c>
      <c r="R39">
        <f t="shared" si="1"/>
        <v>12</v>
      </c>
      <c r="S39">
        <f t="shared" si="2"/>
        <v>0</v>
      </c>
      <c r="T39">
        <f t="shared" si="3"/>
        <v>0</v>
      </c>
    </row>
    <row r="40" spans="1:20" x14ac:dyDescent="0.15">
      <c r="A40" s="2">
        <v>36</v>
      </c>
      <c r="B40" s="2"/>
      <c r="C40" s="38"/>
      <c r="D40" s="12">
        <v>3</v>
      </c>
      <c r="E40" s="12">
        <v>2</v>
      </c>
      <c r="F40" s="12">
        <v>1</v>
      </c>
      <c r="G40" s="12">
        <v>1</v>
      </c>
      <c r="H40" s="12">
        <v>2</v>
      </c>
      <c r="I40" s="12">
        <v>3</v>
      </c>
      <c r="J40" s="12">
        <v>3</v>
      </c>
      <c r="K40" s="12">
        <v>2</v>
      </c>
      <c r="L40" s="12">
        <v>1</v>
      </c>
      <c r="M40" s="12">
        <v>1</v>
      </c>
      <c r="N40" s="12">
        <v>2</v>
      </c>
      <c r="O40" s="12">
        <v>3</v>
      </c>
      <c r="Q40" s="34">
        <f t="shared" si="0"/>
        <v>33.333333333333329</v>
      </c>
      <c r="R40">
        <f t="shared" si="1"/>
        <v>4</v>
      </c>
      <c r="S40">
        <f t="shared" si="2"/>
        <v>4</v>
      </c>
      <c r="T40">
        <f t="shared" si="3"/>
        <v>4</v>
      </c>
    </row>
    <row r="41" spans="1:20" x14ac:dyDescent="0.15">
      <c r="A41" s="2">
        <v>37</v>
      </c>
      <c r="B41" s="2"/>
      <c r="C41" s="38"/>
      <c r="D41" s="12"/>
      <c r="E41" s="12"/>
      <c r="F41" s="12"/>
      <c r="G41" s="12"/>
      <c r="H41" s="12"/>
      <c r="I41" s="12"/>
      <c r="J41" s="12"/>
      <c r="K41" s="12"/>
      <c r="L41" s="12"/>
      <c r="M41" s="12"/>
      <c r="N41" s="12"/>
      <c r="O41" s="12"/>
      <c r="Q41" s="34" t="str">
        <f t="shared" si="0"/>
        <v/>
      </c>
      <c r="R41" t="str">
        <f t="shared" si="1"/>
        <v/>
      </c>
      <c r="S41" t="str">
        <f t="shared" si="2"/>
        <v/>
      </c>
      <c r="T41" t="str">
        <f t="shared" si="3"/>
        <v/>
      </c>
    </row>
    <row r="42" spans="1:20" x14ac:dyDescent="0.15">
      <c r="A42" s="2">
        <v>38</v>
      </c>
      <c r="B42" s="2"/>
      <c r="C42" s="38"/>
      <c r="D42" s="12"/>
      <c r="E42" s="12"/>
      <c r="F42" s="12"/>
      <c r="G42" s="12"/>
      <c r="H42" s="12"/>
      <c r="I42" s="12"/>
      <c r="J42" s="12"/>
      <c r="K42" s="12"/>
      <c r="L42" s="12"/>
      <c r="M42" s="12"/>
      <c r="N42" s="12"/>
      <c r="O42" s="12"/>
      <c r="Q42" s="34" t="str">
        <f t="shared" si="0"/>
        <v/>
      </c>
      <c r="R42" t="str">
        <f t="shared" si="1"/>
        <v/>
      </c>
      <c r="S42" t="str">
        <f t="shared" si="2"/>
        <v/>
      </c>
      <c r="T42" t="str">
        <f t="shared" si="3"/>
        <v/>
      </c>
    </row>
    <row r="43" spans="1:20" x14ac:dyDescent="0.15">
      <c r="A43" s="2">
        <v>39</v>
      </c>
      <c r="B43" s="2"/>
      <c r="C43" s="38"/>
      <c r="D43" s="12"/>
      <c r="E43" s="12"/>
      <c r="F43" s="12"/>
      <c r="G43" s="12"/>
      <c r="H43" s="12"/>
      <c r="I43" s="12"/>
      <c r="J43" s="12"/>
      <c r="K43" s="12"/>
      <c r="L43" s="12"/>
      <c r="M43" s="12"/>
      <c r="N43" s="12"/>
      <c r="O43" s="12"/>
      <c r="Q43" s="34" t="str">
        <f t="shared" si="0"/>
        <v/>
      </c>
      <c r="R43" t="str">
        <f t="shared" si="1"/>
        <v/>
      </c>
      <c r="S43" t="str">
        <f t="shared" si="2"/>
        <v/>
      </c>
      <c r="T43" t="str">
        <f t="shared" si="3"/>
        <v/>
      </c>
    </row>
    <row r="44" spans="1:20" x14ac:dyDescent="0.15">
      <c r="A44" s="2">
        <v>40</v>
      </c>
      <c r="B44" s="2"/>
      <c r="C44" s="38"/>
      <c r="D44" s="12"/>
      <c r="E44" s="12"/>
      <c r="F44" s="12"/>
      <c r="G44" s="12"/>
      <c r="H44" s="12"/>
      <c r="I44" s="12"/>
      <c r="J44" s="12"/>
      <c r="K44" s="12"/>
      <c r="L44" s="12"/>
      <c r="M44" s="12"/>
      <c r="N44" s="12"/>
      <c r="O44" s="12"/>
      <c r="Q44" s="34" t="str">
        <f t="shared" si="0"/>
        <v/>
      </c>
      <c r="R44" t="str">
        <f t="shared" si="1"/>
        <v/>
      </c>
      <c r="S44" t="str">
        <f t="shared" si="2"/>
        <v/>
      </c>
      <c r="T44" t="str">
        <f t="shared" si="3"/>
        <v/>
      </c>
    </row>
    <row r="45" spans="1:20" x14ac:dyDescent="0.15">
      <c r="A45" s="2">
        <v>41</v>
      </c>
      <c r="B45" s="2"/>
      <c r="C45" s="38"/>
      <c r="D45" s="12"/>
      <c r="E45" s="12"/>
      <c r="F45" s="12"/>
      <c r="G45" s="12"/>
      <c r="H45" s="12"/>
      <c r="I45" s="12"/>
      <c r="J45" s="12"/>
      <c r="K45" s="12"/>
      <c r="L45" s="12"/>
      <c r="M45" s="12"/>
      <c r="N45" s="12"/>
      <c r="O45" s="12"/>
      <c r="Q45" s="34" t="str">
        <f t="shared" si="0"/>
        <v/>
      </c>
      <c r="R45" t="str">
        <f t="shared" si="1"/>
        <v/>
      </c>
      <c r="S45" t="str">
        <f t="shared" si="2"/>
        <v/>
      </c>
      <c r="T45" t="str">
        <f t="shared" si="3"/>
        <v/>
      </c>
    </row>
    <row r="46" spans="1:20" x14ac:dyDescent="0.15">
      <c r="A46" s="2">
        <v>42</v>
      </c>
      <c r="B46" s="2"/>
      <c r="C46" s="38"/>
      <c r="D46" s="12"/>
      <c r="E46" s="12"/>
      <c r="F46" s="12"/>
      <c r="G46" s="12"/>
      <c r="H46" s="12"/>
      <c r="I46" s="12"/>
      <c r="J46" s="12"/>
      <c r="K46" s="12"/>
      <c r="L46" s="12"/>
      <c r="M46" s="12"/>
      <c r="N46" s="12"/>
      <c r="O46" s="12"/>
      <c r="Q46" s="34" t="str">
        <f t="shared" si="0"/>
        <v/>
      </c>
      <c r="R46" t="str">
        <f t="shared" si="1"/>
        <v/>
      </c>
      <c r="S46" t="str">
        <f t="shared" si="2"/>
        <v/>
      </c>
      <c r="T46" t="str">
        <f t="shared" si="3"/>
        <v/>
      </c>
    </row>
    <row r="47" spans="1:20" x14ac:dyDescent="0.15">
      <c r="A47" s="2">
        <v>43</v>
      </c>
      <c r="B47" s="2"/>
      <c r="C47" s="38"/>
      <c r="D47" s="12"/>
      <c r="E47" s="12"/>
      <c r="F47" s="12"/>
      <c r="G47" s="12"/>
      <c r="H47" s="12"/>
      <c r="I47" s="12"/>
      <c r="J47" s="12"/>
      <c r="K47" s="12"/>
      <c r="L47" s="12"/>
      <c r="M47" s="12"/>
      <c r="N47" s="12"/>
      <c r="O47" s="12"/>
      <c r="Q47" s="34" t="str">
        <f t="shared" si="0"/>
        <v/>
      </c>
      <c r="R47" t="str">
        <f t="shared" si="1"/>
        <v/>
      </c>
      <c r="S47" t="str">
        <f t="shared" si="2"/>
        <v/>
      </c>
      <c r="T47" t="str">
        <f t="shared" si="3"/>
        <v/>
      </c>
    </row>
    <row r="48" spans="1:20" x14ac:dyDescent="0.15">
      <c r="A48" s="2">
        <v>44</v>
      </c>
      <c r="B48" s="2"/>
      <c r="C48" s="38"/>
      <c r="D48" s="12"/>
      <c r="E48" s="12"/>
      <c r="F48" s="12"/>
      <c r="G48" s="12"/>
      <c r="H48" s="12"/>
      <c r="I48" s="12"/>
      <c r="J48" s="12"/>
      <c r="K48" s="12"/>
      <c r="L48" s="12"/>
      <c r="M48" s="12"/>
      <c r="N48" s="12"/>
      <c r="O48" s="12"/>
      <c r="Q48" s="34" t="str">
        <f t="shared" si="0"/>
        <v/>
      </c>
      <c r="R48" t="str">
        <f t="shared" si="1"/>
        <v/>
      </c>
      <c r="S48" t="str">
        <f t="shared" si="2"/>
        <v/>
      </c>
      <c r="T48" t="str">
        <f t="shared" si="3"/>
        <v/>
      </c>
    </row>
    <row r="49" spans="1:20" x14ac:dyDescent="0.15">
      <c r="A49" s="2">
        <v>45</v>
      </c>
      <c r="B49" s="2"/>
      <c r="C49" s="38"/>
      <c r="D49" s="12"/>
      <c r="E49" s="12"/>
      <c r="F49" s="12"/>
      <c r="G49" s="12"/>
      <c r="H49" s="12"/>
      <c r="I49" s="12"/>
      <c r="J49" s="12"/>
      <c r="K49" s="12"/>
      <c r="L49" s="12"/>
      <c r="M49" s="12"/>
      <c r="N49" s="12"/>
      <c r="O49" s="12"/>
      <c r="Q49" s="34" t="str">
        <f t="shared" si="0"/>
        <v/>
      </c>
      <c r="R49" t="str">
        <f t="shared" si="1"/>
        <v/>
      </c>
      <c r="S49" t="str">
        <f t="shared" si="2"/>
        <v/>
      </c>
      <c r="T49" t="str">
        <f t="shared" si="3"/>
        <v/>
      </c>
    </row>
    <row r="50" spans="1:20" x14ac:dyDescent="0.15">
      <c r="A50" s="2">
        <v>46</v>
      </c>
      <c r="B50" s="2"/>
      <c r="C50" s="38"/>
      <c r="D50" s="12"/>
      <c r="E50" s="12"/>
      <c r="F50" s="12"/>
      <c r="G50" s="12"/>
      <c r="H50" s="12"/>
      <c r="I50" s="12"/>
      <c r="J50" s="12"/>
      <c r="K50" s="12"/>
      <c r="L50" s="12"/>
      <c r="M50" s="12"/>
      <c r="N50" s="12"/>
      <c r="O50" s="12"/>
      <c r="Q50" s="34" t="str">
        <f t="shared" si="0"/>
        <v/>
      </c>
      <c r="R50" t="str">
        <f t="shared" si="1"/>
        <v/>
      </c>
      <c r="S50" t="str">
        <f t="shared" si="2"/>
        <v/>
      </c>
      <c r="T50" t="str">
        <f t="shared" si="3"/>
        <v/>
      </c>
    </row>
    <row r="51" spans="1:20" x14ac:dyDescent="0.15">
      <c r="A51" s="2">
        <v>47</v>
      </c>
      <c r="B51" s="2"/>
      <c r="C51" s="38"/>
      <c r="D51" s="12"/>
      <c r="E51" s="12"/>
      <c r="F51" s="12"/>
      <c r="G51" s="12"/>
      <c r="H51" s="12"/>
      <c r="I51" s="12"/>
      <c r="J51" s="12"/>
      <c r="K51" s="12"/>
      <c r="L51" s="12"/>
      <c r="M51" s="12"/>
      <c r="N51" s="12"/>
      <c r="O51" s="12"/>
      <c r="Q51" s="34" t="str">
        <f t="shared" si="0"/>
        <v/>
      </c>
      <c r="R51" t="str">
        <f t="shared" si="1"/>
        <v/>
      </c>
      <c r="S51" t="str">
        <f t="shared" si="2"/>
        <v/>
      </c>
      <c r="T51" t="str">
        <f t="shared" si="3"/>
        <v/>
      </c>
    </row>
    <row r="52" spans="1:20" x14ac:dyDescent="0.15">
      <c r="A52" s="2">
        <v>48</v>
      </c>
      <c r="B52" s="2"/>
      <c r="C52" s="38"/>
      <c r="D52" s="12"/>
      <c r="E52" s="12"/>
      <c r="F52" s="12"/>
      <c r="G52" s="12"/>
      <c r="H52" s="12"/>
      <c r="I52" s="12"/>
      <c r="J52" s="12"/>
      <c r="K52" s="12"/>
      <c r="L52" s="12"/>
      <c r="M52" s="12"/>
      <c r="N52" s="12"/>
      <c r="O52" s="12"/>
      <c r="Q52" s="34" t="str">
        <f t="shared" si="0"/>
        <v/>
      </c>
      <c r="R52" t="str">
        <f t="shared" si="1"/>
        <v/>
      </c>
      <c r="S52" t="str">
        <f t="shared" si="2"/>
        <v/>
      </c>
      <c r="T52" t="str">
        <f t="shared" si="3"/>
        <v/>
      </c>
    </row>
    <row r="53" spans="1:20" x14ac:dyDescent="0.15">
      <c r="A53" s="2">
        <v>49</v>
      </c>
      <c r="B53" s="2"/>
      <c r="C53" s="38"/>
      <c r="D53" s="12"/>
      <c r="E53" s="12"/>
      <c r="F53" s="12"/>
      <c r="G53" s="12"/>
      <c r="H53" s="12"/>
      <c r="I53" s="12"/>
      <c r="J53" s="12"/>
      <c r="K53" s="12"/>
      <c r="L53" s="12"/>
      <c r="M53" s="12"/>
      <c r="N53" s="12"/>
      <c r="O53" s="12"/>
      <c r="Q53" s="34" t="str">
        <f t="shared" si="0"/>
        <v/>
      </c>
      <c r="R53" t="str">
        <f t="shared" si="1"/>
        <v/>
      </c>
      <c r="S53" t="str">
        <f t="shared" si="2"/>
        <v/>
      </c>
      <c r="T53" t="str">
        <f t="shared" si="3"/>
        <v/>
      </c>
    </row>
    <row r="54" spans="1:20" x14ac:dyDescent="0.15">
      <c r="A54" s="2">
        <v>50</v>
      </c>
      <c r="B54" s="2"/>
      <c r="C54" s="38"/>
      <c r="D54" s="12"/>
      <c r="E54" s="12"/>
      <c r="F54" s="12"/>
      <c r="G54" s="12"/>
      <c r="H54" s="12"/>
      <c r="I54" s="12"/>
      <c r="J54" s="12"/>
      <c r="K54" s="12"/>
      <c r="L54" s="12"/>
      <c r="M54" s="12"/>
      <c r="N54" s="12"/>
      <c r="O54" s="12"/>
      <c r="Q54" s="34" t="str">
        <f t="shared" si="0"/>
        <v/>
      </c>
      <c r="R54" t="str">
        <f t="shared" si="1"/>
        <v/>
      </c>
      <c r="S54" t="str">
        <f t="shared" si="2"/>
        <v/>
      </c>
      <c r="T54" t="str">
        <f t="shared" si="3"/>
        <v/>
      </c>
    </row>
    <row r="55" spans="1:20" x14ac:dyDescent="0.15">
      <c r="A55" s="2">
        <v>51</v>
      </c>
      <c r="B55" s="2"/>
      <c r="C55" s="38"/>
      <c r="D55" s="12"/>
      <c r="E55" s="12"/>
      <c r="F55" s="12"/>
      <c r="G55" s="12"/>
      <c r="H55" s="12"/>
      <c r="I55" s="12"/>
      <c r="J55" s="12"/>
      <c r="K55" s="12"/>
      <c r="L55" s="12"/>
      <c r="M55" s="12"/>
      <c r="N55" s="12"/>
      <c r="O55" s="12"/>
      <c r="Q55" s="34" t="str">
        <f t="shared" si="0"/>
        <v/>
      </c>
      <c r="R55" t="str">
        <f t="shared" si="1"/>
        <v/>
      </c>
      <c r="S55" t="str">
        <f t="shared" si="2"/>
        <v/>
      </c>
      <c r="T55" t="str">
        <f t="shared" si="3"/>
        <v/>
      </c>
    </row>
    <row r="56" spans="1:20" x14ac:dyDescent="0.15">
      <c r="A56" s="2">
        <v>52</v>
      </c>
      <c r="B56" s="2"/>
      <c r="C56" s="38"/>
      <c r="D56" s="12"/>
      <c r="E56" s="12"/>
      <c r="F56" s="12"/>
      <c r="G56" s="12"/>
      <c r="H56" s="12"/>
      <c r="I56" s="12"/>
      <c r="J56" s="12"/>
      <c r="K56" s="12"/>
      <c r="L56" s="12"/>
      <c r="M56" s="12"/>
      <c r="N56" s="12"/>
      <c r="O56" s="12"/>
      <c r="Q56" s="34" t="str">
        <f t="shared" si="0"/>
        <v/>
      </c>
      <c r="R56" t="str">
        <f t="shared" si="1"/>
        <v/>
      </c>
      <c r="S56" t="str">
        <f t="shared" si="2"/>
        <v/>
      </c>
      <c r="T56" t="str">
        <f t="shared" si="3"/>
        <v/>
      </c>
    </row>
    <row r="57" spans="1:20" x14ac:dyDescent="0.15">
      <c r="A57" s="2">
        <v>53</v>
      </c>
      <c r="B57" s="2"/>
      <c r="C57" s="38"/>
      <c r="D57" s="12"/>
      <c r="E57" s="12"/>
      <c r="F57" s="12"/>
      <c r="G57" s="12"/>
      <c r="H57" s="12"/>
      <c r="I57" s="12"/>
      <c r="J57" s="12"/>
      <c r="K57" s="12"/>
      <c r="L57" s="12"/>
      <c r="M57" s="12"/>
      <c r="N57" s="12"/>
      <c r="O57" s="12"/>
      <c r="Q57" s="34" t="str">
        <f t="shared" si="0"/>
        <v/>
      </c>
      <c r="R57" t="str">
        <f t="shared" si="1"/>
        <v/>
      </c>
      <c r="S57" t="str">
        <f t="shared" si="2"/>
        <v/>
      </c>
      <c r="T57" t="str">
        <f t="shared" si="3"/>
        <v/>
      </c>
    </row>
    <row r="58" spans="1:20" x14ac:dyDescent="0.15">
      <c r="A58" s="2">
        <v>54</v>
      </c>
      <c r="B58" s="2"/>
      <c r="C58" s="38"/>
      <c r="D58" s="12"/>
      <c r="E58" s="12"/>
      <c r="F58" s="12"/>
      <c r="G58" s="12"/>
      <c r="H58" s="12"/>
      <c r="I58" s="12"/>
      <c r="J58" s="12"/>
      <c r="K58" s="12"/>
      <c r="L58" s="12"/>
      <c r="M58" s="12"/>
      <c r="N58" s="12"/>
      <c r="O58" s="12"/>
      <c r="Q58" s="34" t="str">
        <f t="shared" si="0"/>
        <v/>
      </c>
      <c r="R58" t="str">
        <f t="shared" si="1"/>
        <v/>
      </c>
      <c r="S58" t="str">
        <f t="shared" si="2"/>
        <v/>
      </c>
      <c r="T58" t="str">
        <f t="shared" si="3"/>
        <v/>
      </c>
    </row>
    <row r="59" spans="1:20" x14ac:dyDescent="0.15">
      <c r="A59" s="2">
        <v>55</v>
      </c>
      <c r="B59" s="2"/>
      <c r="C59" s="38"/>
      <c r="D59" s="12"/>
      <c r="E59" s="12"/>
      <c r="F59" s="12"/>
      <c r="G59" s="12"/>
      <c r="H59" s="12"/>
      <c r="I59" s="12"/>
      <c r="J59" s="12"/>
      <c r="K59" s="12"/>
      <c r="L59" s="12"/>
      <c r="M59" s="12"/>
      <c r="N59" s="12"/>
      <c r="O59" s="12"/>
      <c r="Q59" s="34" t="str">
        <f t="shared" si="0"/>
        <v/>
      </c>
      <c r="R59" t="str">
        <f t="shared" si="1"/>
        <v/>
      </c>
      <c r="S59" t="str">
        <f t="shared" si="2"/>
        <v/>
      </c>
      <c r="T59" t="str">
        <f t="shared" si="3"/>
        <v/>
      </c>
    </row>
    <row r="60" spans="1:20" x14ac:dyDescent="0.15">
      <c r="A60" s="2">
        <v>56</v>
      </c>
      <c r="B60" s="2"/>
      <c r="C60" s="38"/>
      <c r="D60" s="12"/>
      <c r="E60" s="12"/>
      <c r="F60" s="12"/>
      <c r="G60" s="12"/>
      <c r="H60" s="12"/>
      <c r="I60" s="12"/>
      <c r="J60" s="12"/>
      <c r="K60" s="12"/>
      <c r="L60" s="12"/>
      <c r="M60" s="12"/>
      <c r="N60" s="12"/>
      <c r="O60" s="12"/>
      <c r="Q60" s="34" t="str">
        <f t="shared" si="0"/>
        <v/>
      </c>
      <c r="R60" t="str">
        <f t="shared" si="1"/>
        <v/>
      </c>
      <c r="S60" t="str">
        <f t="shared" si="2"/>
        <v/>
      </c>
      <c r="T60" t="str">
        <f t="shared" si="3"/>
        <v/>
      </c>
    </row>
    <row r="61" spans="1:20" x14ac:dyDescent="0.15">
      <c r="A61" s="2">
        <v>57</v>
      </c>
      <c r="B61" s="2"/>
      <c r="C61" s="38"/>
      <c r="D61" s="12"/>
      <c r="E61" s="12"/>
      <c r="F61" s="12"/>
      <c r="G61" s="12"/>
      <c r="H61" s="12"/>
      <c r="I61" s="12"/>
      <c r="J61" s="12"/>
      <c r="K61" s="12"/>
      <c r="L61" s="12"/>
      <c r="M61" s="12"/>
      <c r="N61" s="12"/>
      <c r="O61" s="12"/>
      <c r="Q61" s="34" t="str">
        <f t="shared" si="0"/>
        <v/>
      </c>
      <c r="R61" t="str">
        <f t="shared" si="1"/>
        <v/>
      </c>
      <c r="S61" t="str">
        <f t="shared" si="2"/>
        <v/>
      </c>
      <c r="T61" t="str">
        <f t="shared" si="3"/>
        <v/>
      </c>
    </row>
    <row r="62" spans="1:20" x14ac:dyDescent="0.15">
      <c r="A62" s="2">
        <v>58</v>
      </c>
      <c r="B62" s="2"/>
      <c r="C62" s="38"/>
      <c r="D62" s="12"/>
      <c r="E62" s="12"/>
      <c r="F62" s="12"/>
      <c r="G62" s="12"/>
      <c r="H62" s="12"/>
      <c r="I62" s="12"/>
      <c r="J62" s="12"/>
      <c r="K62" s="12"/>
      <c r="L62" s="12"/>
      <c r="M62" s="12"/>
      <c r="N62" s="12"/>
      <c r="O62" s="12"/>
      <c r="Q62" s="34" t="str">
        <f t="shared" si="0"/>
        <v/>
      </c>
      <c r="R62" t="str">
        <f t="shared" si="1"/>
        <v/>
      </c>
      <c r="S62" t="str">
        <f t="shared" si="2"/>
        <v/>
      </c>
      <c r="T62" t="str">
        <f t="shared" si="3"/>
        <v/>
      </c>
    </row>
    <row r="63" spans="1:20" x14ac:dyDescent="0.15">
      <c r="A63" s="2">
        <v>59</v>
      </c>
      <c r="B63" s="2"/>
      <c r="C63" s="38"/>
      <c r="D63" s="12"/>
      <c r="E63" s="12"/>
      <c r="F63" s="12"/>
      <c r="G63" s="12"/>
      <c r="H63" s="12"/>
      <c r="I63" s="12"/>
      <c r="J63" s="12"/>
      <c r="K63" s="12"/>
      <c r="L63" s="12"/>
      <c r="M63" s="12"/>
      <c r="N63" s="12"/>
      <c r="O63" s="12"/>
      <c r="Q63" s="34" t="str">
        <f t="shared" si="0"/>
        <v/>
      </c>
      <c r="R63" t="str">
        <f t="shared" si="1"/>
        <v/>
      </c>
      <c r="S63" t="str">
        <f t="shared" si="2"/>
        <v/>
      </c>
      <c r="T63" t="str">
        <f t="shared" si="3"/>
        <v/>
      </c>
    </row>
    <row r="64" spans="1:20" x14ac:dyDescent="0.15">
      <c r="A64" s="2">
        <v>60</v>
      </c>
      <c r="B64" s="2"/>
      <c r="C64" s="38"/>
      <c r="D64" s="12"/>
      <c r="E64" s="12"/>
      <c r="F64" s="12"/>
      <c r="G64" s="12"/>
      <c r="H64" s="12"/>
      <c r="I64" s="12"/>
      <c r="J64" s="12"/>
      <c r="K64" s="12"/>
      <c r="L64" s="12"/>
      <c r="M64" s="12"/>
      <c r="N64" s="12"/>
      <c r="O64" s="12"/>
      <c r="Q64" s="34" t="str">
        <f t="shared" si="0"/>
        <v/>
      </c>
      <c r="R64" t="str">
        <f t="shared" si="1"/>
        <v/>
      </c>
      <c r="S64" t="str">
        <f t="shared" si="2"/>
        <v/>
      </c>
      <c r="T64" t="str">
        <f t="shared" si="3"/>
        <v/>
      </c>
    </row>
    <row r="65" spans="1:20" x14ac:dyDescent="0.15">
      <c r="A65" s="2">
        <v>61</v>
      </c>
      <c r="B65" s="2"/>
      <c r="C65" s="38"/>
      <c r="D65" s="12"/>
      <c r="E65" s="12"/>
      <c r="F65" s="12"/>
      <c r="G65" s="12"/>
      <c r="H65" s="12"/>
      <c r="I65" s="12"/>
      <c r="J65" s="12"/>
      <c r="K65" s="12"/>
      <c r="L65" s="12"/>
      <c r="M65" s="12"/>
      <c r="N65" s="12"/>
      <c r="O65" s="12"/>
      <c r="Q65" s="34" t="str">
        <f t="shared" si="0"/>
        <v/>
      </c>
      <c r="R65" t="str">
        <f t="shared" si="1"/>
        <v/>
      </c>
      <c r="S65" t="str">
        <f t="shared" si="2"/>
        <v/>
      </c>
      <c r="T65" t="str">
        <f t="shared" si="3"/>
        <v/>
      </c>
    </row>
    <row r="66" spans="1:20" x14ac:dyDescent="0.15">
      <c r="A66" s="2">
        <v>62</v>
      </c>
      <c r="B66" s="2"/>
      <c r="C66" s="38"/>
      <c r="D66" s="12"/>
      <c r="E66" s="12"/>
      <c r="F66" s="12"/>
      <c r="G66" s="12"/>
      <c r="H66" s="12"/>
      <c r="I66" s="12"/>
      <c r="J66" s="12"/>
      <c r="K66" s="12"/>
      <c r="L66" s="12"/>
      <c r="M66" s="12"/>
      <c r="N66" s="12"/>
      <c r="O66" s="12"/>
      <c r="Q66" s="34" t="str">
        <f t="shared" si="0"/>
        <v/>
      </c>
      <c r="R66" t="str">
        <f t="shared" si="1"/>
        <v/>
      </c>
      <c r="S66" t="str">
        <f t="shared" si="2"/>
        <v/>
      </c>
      <c r="T66" t="str">
        <f t="shared" si="3"/>
        <v/>
      </c>
    </row>
    <row r="67" spans="1:20" x14ac:dyDescent="0.15">
      <c r="A67" s="2">
        <v>63</v>
      </c>
      <c r="B67" s="2"/>
      <c r="C67" s="38"/>
      <c r="D67" s="12"/>
      <c r="E67" s="12"/>
      <c r="F67" s="12"/>
      <c r="G67" s="12"/>
      <c r="H67" s="12"/>
      <c r="I67" s="12"/>
      <c r="J67" s="12"/>
      <c r="K67" s="12"/>
      <c r="L67" s="12"/>
      <c r="M67" s="12"/>
      <c r="N67" s="12"/>
      <c r="O67" s="12"/>
      <c r="Q67" s="34" t="str">
        <f t="shared" si="0"/>
        <v/>
      </c>
      <c r="R67" t="str">
        <f t="shared" si="1"/>
        <v/>
      </c>
      <c r="S67" t="str">
        <f t="shared" si="2"/>
        <v/>
      </c>
      <c r="T67" t="str">
        <f t="shared" si="3"/>
        <v/>
      </c>
    </row>
    <row r="68" spans="1:20" x14ac:dyDescent="0.15">
      <c r="A68" s="2">
        <v>64</v>
      </c>
      <c r="B68" s="2"/>
      <c r="C68" s="38"/>
      <c r="D68" s="12"/>
      <c r="E68" s="12"/>
      <c r="F68" s="12"/>
      <c r="G68" s="12"/>
      <c r="H68" s="12"/>
      <c r="I68" s="12"/>
      <c r="J68" s="12"/>
      <c r="K68" s="12"/>
      <c r="L68" s="12"/>
      <c r="M68" s="12"/>
      <c r="N68" s="12"/>
      <c r="O68" s="12"/>
      <c r="Q68" s="34" t="str">
        <f t="shared" si="0"/>
        <v/>
      </c>
      <c r="R68" t="str">
        <f t="shared" si="1"/>
        <v/>
      </c>
      <c r="S68" t="str">
        <f t="shared" si="2"/>
        <v/>
      </c>
      <c r="T68" t="str">
        <f t="shared" si="3"/>
        <v/>
      </c>
    </row>
    <row r="69" spans="1:20" x14ac:dyDescent="0.15">
      <c r="A69" s="2">
        <v>65</v>
      </c>
      <c r="B69" s="2"/>
      <c r="C69" s="38"/>
      <c r="D69" s="12"/>
      <c r="E69" s="12"/>
      <c r="F69" s="12"/>
      <c r="G69" s="12"/>
      <c r="H69" s="12"/>
      <c r="I69" s="12"/>
      <c r="J69" s="12"/>
      <c r="K69" s="12"/>
      <c r="L69" s="12"/>
      <c r="M69" s="12"/>
      <c r="N69" s="12"/>
      <c r="O69" s="12"/>
      <c r="Q69" s="34" t="str">
        <f t="shared" si="0"/>
        <v/>
      </c>
      <c r="R69" t="str">
        <f t="shared" si="1"/>
        <v/>
      </c>
      <c r="S69" t="str">
        <f t="shared" si="2"/>
        <v/>
      </c>
      <c r="T69" t="str">
        <f t="shared" si="3"/>
        <v/>
      </c>
    </row>
    <row r="70" spans="1:20" x14ac:dyDescent="0.15">
      <c r="A70" s="2">
        <v>66</v>
      </c>
      <c r="B70" s="2"/>
      <c r="C70" s="38"/>
      <c r="D70" s="12"/>
      <c r="E70" s="12"/>
      <c r="F70" s="12"/>
      <c r="G70" s="12"/>
      <c r="H70" s="12"/>
      <c r="I70" s="12"/>
      <c r="J70" s="12"/>
      <c r="K70" s="12"/>
      <c r="L70" s="12"/>
      <c r="M70" s="12"/>
      <c r="N70" s="12"/>
      <c r="O70" s="12"/>
      <c r="Q70" s="34" t="str">
        <f t="shared" ref="Q70:Q133" si="4">IF(ISERROR(R70/12*100),"",R70/12*100)</f>
        <v/>
      </c>
      <c r="R70" t="str">
        <f t="shared" ref="R70:R133" si="5">IF(AND(ISBLANK(D70),ISBLANK(E70),ISBLANK(F70),ISBLANK(G70),ISBLANK(H70),ISBLANK(I70),ISBLANK(J70),ISBLANK(K70),ISBLANK(L70),ISBLANK(M70),ISBLANK(N70),ISBLANK(O70)),"",COUNTIF(D70:O70,1))</f>
        <v/>
      </c>
      <c r="S70" t="str">
        <f t="shared" ref="S70:S133" si="6">IF(AND(ISBLANK(D70),ISBLANK(E70),ISBLANK(F70),ISBLANK(G70),ISBLANK(H70),ISBLANK(I70),ISBLANK(J70),ISBLANK(K70),ISBLANK(L70),ISBLANK(M70),ISBLANK(N70),ISBLANK(O70)),"",COUNTIF(D70:O70,2))</f>
        <v/>
      </c>
      <c r="T70" t="str">
        <f t="shared" ref="T70:T133" si="7">IF(AND(ISBLANK(D70),ISBLANK(E70),ISBLANK(F70),ISBLANK(G70),ISBLANK(H70),ISBLANK(I70),ISBLANK(J70),ISBLANK(K70),ISBLANK(L70),ISBLANK(M70),ISBLANK(N70),ISBLANK(O70)),"",COUNTIF(D70:O70,3))</f>
        <v/>
      </c>
    </row>
    <row r="71" spans="1:20" x14ac:dyDescent="0.15">
      <c r="A71" s="2">
        <v>67</v>
      </c>
      <c r="B71" s="2"/>
      <c r="C71" s="38"/>
      <c r="D71" s="12"/>
      <c r="E71" s="12"/>
      <c r="F71" s="12"/>
      <c r="G71" s="12"/>
      <c r="H71" s="12"/>
      <c r="I71" s="12"/>
      <c r="J71" s="12"/>
      <c r="K71" s="12"/>
      <c r="L71" s="12"/>
      <c r="M71" s="12"/>
      <c r="N71" s="12"/>
      <c r="O71" s="12"/>
      <c r="Q71" s="34" t="str">
        <f t="shared" si="4"/>
        <v/>
      </c>
      <c r="R71" t="str">
        <f t="shared" si="5"/>
        <v/>
      </c>
      <c r="S71" t="str">
        <f t="shared" si="6"/>
        <v/>
      </c>
      <c r="T71" t="str">
        <f t="shared" si="7"/>
        <v/>
      </c>
    </row>
    <row r="72" spans="1:20" x14ac:dyDescent="0.15">
      <c r="A72" s="2">
        <v>68</v>
      </c>
      <c r="B72" s="2"/>
      <c r="C72" s="38"/>
      <c r="D72" s="12"/>
      <c r="E72" s="12"/>
      <c r="F72" s="12"/>
      <c r="G72" s="12"/>
      <c r="H72" s="12"/>
      <c r="I72" s="12"/>
      <c r="J72" s="12"/>
      <c r="K72" s="12"/>
      <c r="L72" s="12"/>
      <c r="M72" s="12"/>
      <c r="N72" s="12"/>
      <c r="O72" s="12"/>
      <c r="Q72" s="34" t="str">
        <f t="shared" si="4"/>
        <v/>
      </c>
      <c r="R72" t="str">
        <f t="shared" si="5"/>
        <v/>
      </c>
      <c r="S72" t="str">
        <f t="shared" si="6"/>
        <v/>
      </c>
      <c r="T72" t="str">
        <f t="shared" si="7"/>
        <v/>
      </c>
    </row>
    <row r="73" spans="1:20" x14ac:dyDescent="0.15">
      <c r="A73" s="2">
        <v>69</v>
      </c>
      <c r="B73" s="2"/>
      <c r="C73" s="38"/>
      <c r="D73" s="12"/>
      <c r="E73" s="12"/>
      <c r="F73" s="12"/>
      <c r="G73" s="12"/>
      <c r="H73" s="12"/>
      <c r="I73" s="12"/>
      <c r="J73" s="12"/>
      <c r="K73" s="12"/>
      <c r="L73" s="12"/>
      <c r="M73" s="12"/>
      <c r="N73" s="12"/>
      <c r="O73" s="12"/>
      <c r="Q73" s="34" t="str">
        <f t="shared" si="4"/>
        <v/>
      </c>
      <c r="R73" t="str">
        <f t="shared" si="5"/>
        <v/>
      </c>
      <c r="S73" t="str">
        <f t="shared" si="6"/>
        <v/>
      </c>
      <c r="T73" t="str">
        <f t="shared" si="7"/>
        <v/>
      </c>
    </row>
    <row r="74" spans="1:20" x14ac:dyDescent="0.15">
      <c r="A74" s="2">
        <v>70</v>
      </c>
      <c r="B74" s="2"/>
      <c r="C74" s="38"/>
      <c r="D74" s="12"/>
      <c r="E74" s="12"/>
      <c r="F74" s="12"/>
      <c r="G74" s="12"/>
      <c r="H74" s="12"/>
      <c r="I74" s="12"/>
      <c r="J74" s="12"/>
      <c r="K74" s="12"/>
      <c r="L74" s="12"/>
      <c r="M74" s="12"/>
      <c r="N74" s="12"/>
      <c r="O74" s="12"/>
      <c r="Q74" s="34" t="str">
        <f t="shared" si="4"/>
        <v/>
      </c>
      <c r="R74" t="str">
        <f t="shared" si="5"/>
        <v/>
      </c>
      <c r="S74" t="str">
        <f t="shared" si="6"/>
        <v/>
      </c>
      <c r="T74" t="str">
        <f t="shared" si="7"/>
        <v/>
      </c>
    </row>
    <row r="75" spans="1:20" x14ac:dyDescent="0.15">
      <c r="A75" s="2">
        <v>71</v>
      </c>
      <c r="B75" s="2"/>
      <c r="C75" s="38"/>
      <c r="D75" s="12"/>
      <c r="E75" s="12"/>
      <c r="F75" s="12"/>
      <c r="G75" s="12"/>
      <c r="H75" s="12"/>
      <c r="I75" s="12"/>
      <c r="J75" s="12"/>
      <c r="K75" s="12"/>
      <c r="L75" s="12"/>
      <c r="M75" s="12"/>
      <c r="N75" s="12"/>
      <c r="O75" s="12"/>
      <c r="Q75" s="34" t="str">
        <f t="shared" si="4"/>
        <v/>
      </c>
      <c r="R75" t="str">
        <f t="shared" si="5"/>
        <v/>
      </c>
      <c r="S75" t="str">
        <f t="shared" si="6"/>
        <v/>
      </c>
      <c r="T75" t="str">
        <f t="shared" si="7"/>
        <v/>
      </c>
    </row>
    <row r="76" spans="1:20" x14ac:dyDescent="0.15">
      <c r="A76" s="2">
        <v>72</v>
      </c>
      <c r="B76" s="2"/>
      <c r="C76" s="38"/>
      <c r="D76" s="12"/>
      <c r="E76" s="12"/>
      <c r="F76" s="12"/>
      <c r="G76" s="12"/>
      <c r="H76" s="12"/>
      <c r="I76" s="12"/>
      <c r="J76" s="12"/>
      <c r="K76" s="12"/>
      <c r="L76" s="12"/>
      <c r="M76" s="12"/>
      <c r="N76" s="12"/>
      <c r="O76" s="12"/>
      <c r="Q76" s="34" t="str">
        <f t="shared" si="4"/>
        <v/>
      </c>
      <c r="R76" t="str">
        <f t="shared" si="5"/>
        <v/>
      </c>
      <c r="S76" t="str">
        <f t="shared" si="6"/>
        <v/>
      </c>
      <c r="T76" t="str">
        <f t="shared" si="7"/>
        <v/>
      </c>
    </row>
    <row r="77" spans="1:20" x14ac:dyDescent="0.15">
      <c r="A77" s="2">
        <v>73</v>
      </c>
      <c r="B77" s="2"/>
      <c r="C77" s="38"/>
      <c r="D77" s="12"/>
      <c r="E77" s="12"/>
      <c r="F77" s="12"/>
      <c r="G77" s="12"/>
      <c r="H77" s="12"/>
      <c r="I77" s="12"/>
      <c r="J77" s="12"/>
      <c r="K77" s="12"/>
      <c r="L77" s="12"/>
      <c r="M77" s="12"/>
      <c r="N77" s="12"/>
      <c r="O77" s="12"/>
      <c r="Q77" s="34" t="str">
        <f t="shared" si="4"/>
        <v/>
      </c>
      <c r="R77" t="str">
        <f t="shared" si="5"/>
        <v/>
      </c>
      <c r="S77" t="str">
        <f t="shared" si="6"/>
        <v/>
      </c>
      <c r="T77" t="str">
        <f t="shared" si="7"/>
        <v/>
      </c>
    </row>
    <row r="78" spans="1:20" x14ac:dyDescent="0.15">
      <c r="A78" s="2">
        <v>74</v>
      </c>
      <c r="B78" s="2"/>
      <c r="C78" s="38"/>
      <c r="D78" s="12"/>
      <c r="E78" s="12"/>
      <c r="F78" s="12"/>
      <c r="G78" s="12"/>
      <c r="H78" s="12"/>
      <c r="I78" s="12"/>
      <c r="J78" s="12"/>
      <c r="K78" s="12"/>
      <c r="L78" s="12"/>
      <c r="M78" s="12"/>
      <c r="N78" s="12"/>
      <c r="O78" s="12"/>
      <c r="Q78" s="34" t="str">
        <f t="shared" si="4"/>
        <v/>
      </c>
      <c r="R78" t="str">
        <f t="shared" si="5"/>
        <v/>
      </c>
      <c r="S78" t="str">
        <f t="shared" si="6"/>
        <v/>
      </c>
      <c r="T78" t="str">
        <f t="shared" si="7"/>
        <v/>
      </c>
    </row>
    <row r="79" spans="1:20" x14ac:dyDescent="0.15">
      <c r="A79" s="2">
        <v>75</v>
      </c>
      <c r="B79" s="2"/>
      <c r="C79" s="38"/>
      <c r="D79" s="12"/>
      <c r="E79" s="12"/>
      <c r="F79" s="12"/>
      <c r="G79" s="12"/>
      <c r="H79" s="12"/>
      <c r="I79" s="12"/>
      <c r="J79" s="12"/>
      <c r="K79" s="12"/>
      <c r="L79" s="12"/>
      <c r="M79" s="12"/>
      <c r="N79" s="12"/>
      <c r="O79" s="12"/>
      <c r="Q79" s="34" t="str">
        <f t="shared" si="4"/>
        <v/>
      </c>
      <c r="R79" t="str">
        <f t="shared" si="5"/>
        <v/>
      </c>
      <c r="S79" t="str">
        <f t="shared" si="6"/>
        <v/>
      </c>
      <c r="T79" t="str">
        <f t="shared" si="7"/>
        <v/>
      </c>
    </row>
    <row r="80" spans="1:20" x14ac:dyDescent="0.15">
      <c r="A80" s="2">
        <v>76</v>
      </c>
      <c r="B80" s="2"/>
      <c r="C80" s="38"/>
      <c r="D80" s="12"/>
      <c r="E80" s="12"/>
      <c r="F80" s="12"/>
      <c r="G80" s="12"/>
      <c r="H80" s="12"/>
      <c r="I80" s="12"/>
      <c r="J80" s="12"/>
      <c r="K80" s="12"/>
      <c r="L80" s="12"/>
      <c r="M80" s="12"/>
      <c r="N80" s="12"/>
      <c r="O80" s="12"/>
      <c r="Q80" s="34" t="str">
        <f t="shared" si="4"/>
        <v/>
      </c>
      <c r="R80" t="str">
        <f t="shared" si="5"/>
        <v/>
      </c>
      <c r="S80" t="str">
        <f t="shared" si="6"/>
        <v/>
      </c>
      <c r="T80" t="str">
        <f t="shared" si="7"/>
        <v/>
      </c>
    </row>
    <row r="81" spans="1:20" x14ac:dyDescent="0.15">
      <c r="A81" s="2">
        <v>77</v>
      </c>
      <c r="B81" s="2"/>
      <c r="C81" s="38"/>
      <c r="D81" s="12"/>
      <c r="E81" s="12"/>
      <c r="F81" s="12"/>
      <c r="G81" s="12"/>
      <c r="H81" s="12"/>
      <c r="I81" s="12"/>
      <c r="J81" s="12"/>
      <c r="K81" s="12"/>
      <c r="L81" s="12"/>
      <c r="M81" s="12"/>
      <c r="N81" s="12"/>
      <c r="O81" s="12"/>
      <c r="Q81" s="34" t="str">
        <f t="shared" si="4"/>
        <v/>
      </c>
      <c r="R81" t="str">
        <f t="shared" si="5"/>
        <v/>
      </c>
      <c r="S81" t="str">
        <f t="shared" si="6"/>
        <v/>
      </c>
      <c r="T81" t="str">
        <f t="shared" si="7"/>
        <v/>
      </c>
    </row>
    <row r="82" spans="1:20" x14ac:dyDescent="0.15">
      <c r="A82" s="2">
        <v>78</v>
      </c>
      <c r="B82" s="2"/>
      <c r="C82" s="38"/>
      <c r="D82" s="12"/>
      <c r="E82" s="12"/>
      <c r="F82" s="12"/>
      <c r="G82" s="12"/>
      <c r="H82" s="12"/>
      <c r="I82" s="12"/>
      <c r="J82" s="12"/>
      <c r="K82" s="12"/>
      <c r="L82" s="12"/>
      <c r="M82" s="12"/>
      <c r="N82" s="12"/>
      <c r="O82" s="12"/>
      <c r="Q82" s="34" t="str">
        <f t="shared" si="4"/>
        <v/>
      </c>
      <c r="R82" t="str">
        <f t="shared" si="5"/>
        <v/>
      </c>
      <c r="S82" t="str">
        <f t="shared" si="6"/>
        <v/>
      </c>
      <c r="T82" t="str">
        <f t="shared" si="7"/>
        <v/>
      </c>
    </row>
    <row r="83" spans="1:20" x14ac:dyDescent="0.15">
      <c r="A83" s="2">
        <v>79</v>
      </c>
      <c r="B83" s="2"/>
      <c r="C83" s="38"/>
      <c r="D83" s="12"/>
      <c r="E83" s="12"/>
      <c r="F83" s="12"/>
      <c r="G83" s="12"/>
      <c r="H83" s="12"/>
      <c r="I83" s="12"/>
      <c r="J83" s="12"/>
      <c r="K83" s="12"/>
      <c r="L83" s="12"/>
      <c r="M83" s="12"/>
      <c r="N83" s="12"/>
      <c r="O83" s="12"/>
      <c r="Q83" s="34" t="str">
        <f t="shared" si="4"/>
        <v/>
      </c>
      <c r="R83" t="str">
        <f t="shared" si="5"/>
        <v/>
      </c>
      <c r="S83" t="str">
        <f t="shared" si="6"/>
        <v/>
      </c>
      <c r="T83" t="str">
        <f t="shared" si="7"/>
        <v/>
      </c>
    </row>
    <row r="84" spans="1:20" x14ac:dyDescent="0.15">
      <c r="A84" s="2">
        <v>80</v>
      </c>
      <c r="B84" s="2"/>
      <c r="C84" s="38"/>
      <c r="D84" s="12"/>
      <c r="E84" s="12"/>
      <c r="F84" s="12"/>
      <c r="G84" s="12"/>
      <c r="H84" s="12"/>
      <c r="I84" s="12"/>
      <c r="J84" s="12"/>
      <c r="K84" s="12"/>
      <c r="L84" s="12"/>
      <c r="M84" s="12"/>
      <c r="N84" s="12"/>
      <c r="O84" s="12"/>
      <c r="Q84" s="34" t="str">
        <f t="shared" si="4"/>
        <v/>
      </c>
      <c r="R84" t="str">
        <f t="shared" si="5"/>
        <v/>
      </c>
      <c r="S84" t="str">
        <f t="shared" si="6"/>
        <v/>
      </c>
      <c r="T84" t="str">
        <f t="shared" si="7"/>
        <v/>
      </c>
    </row>
    <row r="85" spans="1:20" x14ac:dyDescent="0.15">
      <c r="A85" s="2">
        <v>81</v>
      </c>
      <c r="B85" s="2"/>
      <c r="C85" s="38"/>
      <c r="D85" s="12"/>
      <c r="E85" s="12"/>
      <c r="F85" s="12"/>
      <c r="G85" s="12"/>
      <c r="H85" s="12"/>
      <c r="I85" s="12"/>
      <c r="J85" s="12"/>
      <c r="K85" s="12"/>
      <c r="L85" s="12"/>
      <c r="M85" s="12"/>
      <c r="N85" s="12"/>
      <c r="O85" s="12"/>
      <c r="Q85" s="34" t="str">
        <f t="shared" si="4"/>
        <v/>
      </c>
      <c r="R85" t="str">
        <f t="shared" si="5"/>
        <v/>
      </c>
      <c r="S85" t="str">
        <f t="shared" si="6"/>
        <v/>
      </c>
      <c r="T85" t="str">
        <f t="shared" si="7"/>
        <v/>
      </c>
    </row>
    <row r="86" spans="1:20" x14ac:dyDescent="0.15">
      <c r="A86" s="2">
        <v>82</v>
      </c>
      <c r="B86" s="2"/>
      <c r="C86" s="38"/>
      <c r="D86" s="12"/>
      <c r="E86" s="12"/>
      <c r="F86" s="12"/>
      <c r="G86" s="12"/>
      <c r="H86" s="12"/>
      <c r="I86" s="12"/>
      <c r="J86" s="12"/>
      <c r="K86" s="12"/>
      <c r="L86" s="12"/>
      <c r="M86" s="12"/>
      <c r="N86" s="12"/>
      <c r="O86" s="12"/>
      <c r="Q86" s="34" t="str">
        <f t="shared" si="4"/>
        <v/>
      </c>
      <c r="R86" t="str">
        <f t="shared" si="5"/>
        <v/>
      </c>
      <c r="S86" t="str">
        <f t="shared" si="6"/>
        <v/>
      </c>
      <c r="T86" t="str">
        <f t="shared" si="7"/>
        <v/>
      </c>
    </row>
    <row r="87" spans="1:20" x14ac:dyDescent="0.15">
      <c r="A87" s="2">
        <v>83</v>
      </c>
      <c r="B87" s="2"/>
      <c r="C87" s="38"/>
      <c r="D87" s="12"/>
      <c r="E87" s="12"/>
      <c r="F87" s="12"/>
      <c r="G87" s="12"/>
      <c r="H87" s="12"/>
      <c r="I87" s="12"/>
      <c r="J87" s="12"/>
      <c r="K87" s="12"/>
      <c r="L87" s="12"/>
      <c r="M87" s="12"/>
      <c r="N87" s="12"/>
      <c r="O87" s="12"/>
      <c r="Q87" s="34" t="str">
        <f t="shared" si="4"/>
        <v/>
      </c>
      <c r="R87" t="str">
        <f t="shared" si="5"/>
        <v/>
      </c>
      <c r="S87" t="str">
        <f t="shared" si="6"/>
        <v/>
      </c>
      <c r="T87" t="str">
        <f t="shared" si="7"/>
        <v/>
      </c>
    </row>
    <row r="88" spans="1:20" x14ac:dyDescent="0.15">
      <c r="A88" s="2">
        <v>84</v>
      </c>
      <c r="B88" s="2"/>
      <c r="C88" s="38"/>
      <c r="D88" s="12"/>
      <c r="E88" s="12"/>
      <c r="F88" s="12"/>
      <c r="G88" s="12"/>
      <c r="H88" s="12"/>
      <c r="I88" s="12"/>
      <c r="J88" s="12"/>
      <c r="K88" s="12"/>
      <c r="L88" s="12"/>
      <c r="M88" s="12"/>
      <c r="N88" s="12"/>
      <c r="O88" s="12"/>
      <c r="Q88" s="34" t="str">
        <f t="shared" si="4"/>
        <v/>
      </c>
      <c r="R88" t="str">
        <f t="shared" si="5"/>
        <v/>
      </c>
      <c r="S88" t="str">
        <f t="shared" si="6"/>
        <v/>
      </c>
      <c r="T88" t="str">
        <f t="shared" si="7"/>
        <v/>
      </c>
    </row>
    <row r="89" spans="1:20" x14ac:dyDescent="0.15">
      <c r="A89" s="2">
        <v>85</v>
      </c>
      <c r="B89" s="2"/>
      <c r="C89" s="38"/>
      <c r="D89" s="12"/>
      <c r="E89" s="12"/>
      <c r="F89" s="12"/>
      <c r="G89" s="12"/>
      <c r="H89" s="12"/>
      <c r="I89" s="12"/>
      <c r="J89" s="12"/>
      <c r="K89" s="12"/>
      <c r="L89" s="12"/>
      <c r="M89" s="12"/>
      <c r="N89" s="12"/>
      <c r="O89" s="12"/>
      <c r="Q89" s="34" t="str">
        <f t="shared" si="4"/>
        <v/>
      </c>
      <c r="R89" t="str">
        <f t="shared" si="5"/>
        <v/>
      </c>
      <c r="S89" t="str">
        <f t="shared" si="6"/>
        <v/>
      </c>
      <c r="T89" t="str">
        <f t="shared" si="7"/>
        <v/>
      </c>
    </row>
    <row r="90" spans="1:20" x14ac:dyDescent="0.15">
      <c r="A90" s="2">
        <v>86</v>
      </c>
      <c r="B90" s="2"/>
      <c r="C90" s="38"/>
      <c r="D90" s="12"/>
      <c r="E90" s="12"/>
      <c r="F90" s="12"/>
      <c r="G90" s="12"/>
      <c r="H90" s="12"/>
      <c r="I90" s="12"/>
      <c r="J90" s="12"/>
      <c r="K90" s="12"/>
      <c r="L90" s="12"/>
      <c r="M90" s="12"/>
      <c r="N90" s="12"/>
      <c r="O90" s="12"/>
      <c r="Q90" s="34" t="str">
        <f t="shared" si="4"/>
        <v/>
      </c>
      <c r="R90" t="str">
        <f t="shared" si="5"/>
        <v/>
      </c>
      <c r="S90" t="str">
        <f t="shared" si="6"/>
        <v/>
      </c>
      <c r="T90" t="str">
        <f t="shared" si="7"/>
        <v/>
      </c>
    </row>
    <row r="91" spans="1:20" x14ac:dyDescent="0.15">
      <c r="A91" s="2">
        <v>87</v>
      </c>
      <c r="B91" s="2"/>
      <c r="C91" s="38"/>
      <c r="D91" s="12"/>
      <c r="E91" s="12"/>
      <c r="F91" s="12"/>
      <c r="G91" s="12"/>
      <c r="H91" s="12"/>
      <c r="I91" s="12"/>
      <c r="J91" s="12"/>
      <c r="K91" s="12"/>
      <c r="L91" s="12"/>
      <c r="M91" s="12"/>
      <c r="N91" s="12"/>
      <c r="O91" s="12"/>
      <c r="Q91" s="34" t="str">
        <f t="shared" si="4"/>
        <v/>
      </c>
      <c r="R91" t="str">
        <f t="shared" si="5"/>
        <v/>
      </c>
      <c r="S91" t="str">
        <f t="shared" si="6"/>
        <v/>
      </c>
      <c r="T91" t="str">
        <f t="shared" si="7"/>
        <v/>
      </c>
    </row>
    <row r="92" spans="1:20" x14ac:dyDescent="0.15">
      <c r="A92" s="2">
        <v>88</v>
      </c>
      <c r="B92" s="2"/>
      <c r="C92" s="38"/>
      <c r="D92" s="12"/>
      <c r="E92" s="12"/>
      <c r="F92" s="12"/>
      <c r="G92" s="12"/>
      <c r="H92" s="12"/>
      <c r="I92" s="12"/>
      <c r="J92" s="12"/>
      <c r="K92" s="12"/>
      <c r="L92" s="12"/>
      <c r="M92" s="12"/>
      <c r="N92" s="12"/>
      <c r="O92" s="12"/>
      <c r="Q92" s="34" t="str">
        <f t="shared" si="4"/>
        <v/>
      </c>
      <c r="R92" t="str">
        <f t="shared" si="5"/>
        <v/>
      </c>
      <c r="S92" t="str">
        <f t="shared" si="6"/>
        <v/>
      </c>
      <c r="T92" t="str">
        <f t="shared" si="7"/>
        <v/>
      </c>
    </row>
    <row r="93" spans="1:20" x14ac:dyDescent="0.15">
      <c r="A93" s="2">
        <v>89</v>
      </c>
      <c r="B93" s="2"/>
      <c r="C93" s="38"/>
      <c r="D93" s="12"/>
      <c r="E93" s="12"/>
      <c r="F93" s="12"/>
      <c r="G93" s="12"/>
      <c r="H93" s="12"/>
      <c r="I93" s="12"/>
      <c r="J93" s="12"/>
      <c r="K93" s="12"/>
      <c r="L93" s="12"/>
      <c r="M93" s="12"/>
      <c r="N93" s="12"/>
      <c r="O93" s="12"/>
      <c r="Q93" s="34" t="str">
        <f t="shared" si="4"/>
        <v/>
      </c>
      <c r="R93" t="str">
        <f t="shared" si="5"/>
        <v/>
      </c>
      <c r="S93" t="str">
        <f t="shared" si="6"/>
        <v/>
      </c>
      <c r="T93" t="str">
        <f t="shared" si="7"/>
        <v/>
      </c>
    </row>
    <row r="94" spans="1:20" x14ac:dyDescent="0.15">
      <c r="A94" s="2">
        <v>90</v>
      </c>
      <c r="B94" s="2"/>
      <c r="C94" s="38"/>
      <c r="D94" s="12"/>
      <c r="E94" s="12"/>
      <c r="F94" s="12"/>
      <c r="G94" s="12"/>
      <c r="H94" s="12"/>
      <c r="I94" s="12"/>
      <c r="J94" s="12"/>
      <c r="K94" s="12"/>
      <c r="L94" s="12"/>
      <c r="M94" s="12"/>
      <c r="N94" s="12"/>
      <c r="O94" s="12"/>
      <c r="Q94" s="34" t="str">
        <f t="shared" si="4"/>
        <v/>
      </c>
      <c r="R94" t="str">
        <f t="shared" si="5"/>
        <v/>
      </c>
      <c r="S94" t="str">
        <f t="shared" si="6"/>
        <v/>
      </c>
      <c r="T94" t="str">
        <f t="shared" si="7"/>
        <v/>
      </c>
    </row>
    <row r="95" spans="1:20" x14ac:dyDescent="0.15">
      <c r="A95" s="2">
        <v>91</v>
      </c>
      <c r="B95" s="2"/>
      <c r="C95" s="38"/>
      <c r="D95" s="12"/>
      <c r="E95" s="12"/>
      <c r="F95" s="12"/>
      <c r="G95" s="12"/>
      <c r="H95" s="12"/>
      <c r="I95" s="12"/>
      <c r="J95" s="12"/>
      <c r="K95" s="12"/>
      <c r="L95" s="12"/>
      <c r="M95" s="12"/>
      <c r="N95" s="12"/>
      <c r="O95" s="12"/>
      <c r="Q95" s="34" t="str">
        <f t="shared" si="4"/>
        <v/>
      </c>
      <c r="R95" t="str">
        <f t="shared" si="5"/>
        <v/>
      </c>
      <c r="S95" t="str">
        <f t="shared" si="6"/>
        <v/>
      </c>
      <c r="T95" t="str">
        <f t="shared" si="7"/>
        <v/>
      </c>
    </row>
    <row r="96" spans="1:20" x14ac:dyDescent="0.15">
      <c r="A96" s="2">
        <v>92</v>
      </c>
      <c r="B96" s="2"/>
      <c r="C96" s="38"/>
      <c r="D96" s="12"/>
      <c r="E96" s="12"/>
      <c r="F96" s="12"/>
      <c r="G96" s="12"/>
      <c r="H96" s="12"/>
      <c r="I96" s="12"/>
      <c r="J96" s="12"/>
      <c r="K96" s="12"/>
      <c r="L96" s="12"/>
      <c r="M96" s="12"/>
      <c r="N96" s="12"/>
      <c r="O96" s="12"/>
      <c r="Q96" s="34" t="str">
        <f t="shared" si="4"/>
        <v/>
      </c>
      <c r="R96" t="str">
        <f t="shared" si="5"/>
        <v/>
      </c>
      <c r="S96" t="str">
        <f t="shared" si="6"/>
        <v/>
      </c>
      <c r="T96" t="str">
        <f t="shared" si="7"/>
        <v/>
      </c>
    </row>
    <row r="97" spans="1:20" x14ac:dyDescent="0.15">
      <c r="A97" s="2">
        <v>93</v>
      </c>
      <c r="B97" s="2"/>
      <c r="C97" s="38"/>
      <c r="D97" s="12"/>
      <c r="E97" s="12"/>
      <c r="F97" s="12"/>
      <c r="G97" s="12"/>
      <c r="H97" s="12"/>
      <c r="I97" s="12"/>
      <c r="J97" s="12"/>
      <c r="K97" s="12"/>
      <c r="L97" s="12"/>
      <c r="M97" s="12"/>
      <c r="N97" s="12"/>
      <c r="O97" s="12"/>
      <c r="Q97" s="34" t="str">
        <f t="shared" si="4"/>
        <v/>
      </c>
      <c r="R97" t="str">
        <f t="shared" si="5"/>
        <v/>
      </c>
      <c r="S97" t="str">
        <f t="shared" si="6"/>
        <v/>
      </c>
      <c r="T97" t="str">
        <f t="shared" si="7"/>
        <v/>
      </c>
    </row>
    <row r="98" spans="1:20" x14ac:dyDescent="0.15">
      <c r="A98" s="2">
        <v>94</v>
      </c>
      <c r="B98" s="2"/>
      <c r="C98" s="38"/>
      <c r="D98" s="12"/>
      <c r="E98" s="12"/>
      <c r="F98" s="12"/>
      <c r="G98" s="12"/>
      <c r="H98" s="12"/>
      <c r="I98" s="12"/>
      <c r="J98" s="12"/>
      <c r="K98" s="12"/>
      <c r="L98" s="12"/>
      <c r="M98" s="12"/>
      <c r="N98" s="12"/>
      <c r="O98" s="12"/>
      <c r="Q98" s="34" t="str">
        <f t="shared" si="4"/>
        <v/>
      </c>
      <c r="R98" t="str">
        <f t="shared" si="5"/>
        <v/>
      </c>
      <c r="S98" t="str">
        <f t="shared" si="6"/>
        <v/>
      </c>
      <c r="T98" t="str">
        <f t="shared" si="7"/>
        <v/>
      </c>
    </row>
    <row r="99" spans="1:20" x14ac:dyDescent="0.15">
      <c r="A99" s="2">
        <v>95</v>
      </c>
      <c r="B99" s="2"/>
      <c r="C99" s="38"/>
      <c r="D99" s="12"/>
      <c r="E99" s="12"/>
      <c r="F99" s="12"/>
      <c r="G99" s="12"/>
      <c r="H99" s="12"/>
      <c r="I99" s="12"/>
      <c r="J99" s="12"/>
      <c r="K99" s="12"/>
      <c r="L99" s="12"/>
      <c r="M99" s="12"/>
      <c r="N99" s="12"/>
      <c r="O99" s="12"/>
      <c r="Q99" s="34" t="str">
        <f t="shared" si="4"/>
        <v/>
      </c>
      <c r="R99" t="str">
        <f t="shared" si="5"/>
        <v/>
      </c>
      <c r="S99" t="str">
        <f t="shared" si="6"/>
        <v/>
      </c>
      <c r="T99" t="str">
        <f t="shared" si="7"/>
        <v/>
      </c>
    </row>
    <row r="100" spans="1:20" x14ac:dyDescent="0.15">
      <c r="A100" s="2">
        <v>96</v>
      </c>
      <c r="B100" s="2"/>
      <c r="C100" s="38"/>
      <c r="D100" s="12"/>
      <c r="E100" s="12"/>
      <c r="F100" s="12"/>
      <c r="G100" s="12"/>
      <c r="H100" s="12"/>
      <c r="I100" s="12"/>
      <c r="J100" s="12"/>
      <c r="K100" s="12"/>
      <c r="L100" s="12"/>
      <c r="M100" s="12"/>
      <c r="N100" s="12"/>
      <c r="O100" s="12"/>
      <c r="Q100" s="34" t="str">
        <f t="shared" si="4"/>
        <v/>
      </c>
      <c r="R100" t="str">
        <f t="shared" si="5"/>
        <v/>
      </c>
      <c r="S100" t="str">
        <f t="shared" si="6"/>
        <v/>
      </c>
      <c r="T100" t="str">
        <f t="shared" si="7"/>
        <v/>
      </c>
    </row>
    <row r="101" spans="1:20" x14ac:dyDescent="0.15">
      <c r="A101" s="2">
        <v>97</v>
      </c>
      <c r="B101" s="2"/>
      <c r="C101" s="38"/>
      <c r="D101" s="12"/>
      <c r="E101" s="12"/>
      <c r="F101" s="12"/>
      <c r="G101" s="12"/>
      <c r="H101" s="12"/>
      <c r="I101" s="12"/>
      <c r="J101" s="12"/>
      <c r="K101" s="12"/>
      <c r="L101" s="12"/>
      <c r="M101" s="12"/>
      <c r="N101" s="12"/>
      <c r="O101" s="12"/>
      <c r="Q101" s="34" t="str">
        <f t="shared" si="4"/>
        <v/>
      </c>
      <c r="R101" t="str">
        <f t="shared" si="5"/>
        <v/>
      </c>
      <c r="S101" t="str">
        <f t="shared" si="6"/>
        <v/>
      </c>
      <c r="T101" t="str">
        <f t="shared" si="7"/>
        <v/>
      </c>
    </row>
    <row r="102" spans="1:20" x14ac:dyDescent="0.15">
      <c r="A102" s="2">
        <v>98</v>
      </c>
      <c r="B102" s="2"/>
      <c r="C102" s="38"/>
      <c r="D102" s="12"/>
      <c r="E102" s="12"/>
      <c r="F102" s="12"/>
      <c r="G102" s="12"/>
      <c r="H102" s="12"/>
      <c r="I102" s="12"/>
      <c r="J102" s="12"/>
      <c r="K102" s="12"/>
      <c r="L102" s="12"/>
      <c r="M102" s="12"/>
      <c r="N102" s="12"/>
      <c r="O102" s="12"/>
      <c r="Q102" s="34" t="str">
        <f t="shared" si="4"/>
        <v/>
      </c>
      <c r="R102" t="str">
        <f t="shared" si="5"/>
        <v/>
      </c>
      <c r="S102" t="str">
        <f t="shared" si="6"/>
        <v/>
      </c>
      <c r="T102" t="str">
        <f t="shared" si="7"/>
        <v/>
      </c>
    </row>
    <row r="103" spans="1:20" x14ac:dyDescent="0.15">
      <c r="A103" s="2">
        <v>99</v>
      </c>
      <c r="B103" s="2"/>
      <c r="C103" s="38"/>
      <c r="D103" s="12"/>
      <c r="E103" s="12"/>
      <c r="F103" s="12"/>
      <c r="G103" s="12"/>
      <c r="H103" s="12"/>
      <c r="I103" s="12"/>
      <c r="J103" s="12"/>
      <c r="K103" s="12"/>
      <c r="L103" s="12"/>
      <c r="M103" s="12"/>
      <c r="N103" s="12"/>
      <c r="O103" s="12"/>
      <c r="Q103" s="34" t="str">
        <f t="shared" si="4"/>
        <v/>
      </c>
      <c r="R103" t="str">
        <f t="shared" si="5"/>
        <v/>
      </c>
      <c r="S103" t="str">
        <f t="shared" si="6"/>
        <v/>
      </c>
      <c r="T103" t="str">
        <f t="shared" si="7"/>
        <v/>
      </c>
    </row>
    <row r="104" spans="1:20" x14ac:dyDescent="0.15">
      <c r="A104" s="2">
        <v>100</v>
      </c>
      <c r="B104" s="2"/>
      <c r="C104" s="38"/>
      <c r="D104" s="12"/>
      <c r="E104" s="12"/>
      <c r="F104" s="12"/>
      <c r="G104" s="12"/>
      <c r="H104" s="12"/>
      <c r="I104" s="12"/>
      <c r="J104" s="12"/>
      <c r="K104" s="12"/>
      <c r="L104" s="12"/>
      <c r="M104" s="12"/>
      <c r="N104" s="12"/>
      <c r="O104" s="12"/>
      <c r="Q104" s="34" t="str">
        <f t="shared" si="4"/>
        <v/>
      </c>
      <c r="R104" t="str">
        <f t="shared" si="5"/>
        <v/>
      </c>
      <c r="S104" t="str">
        <f t="shared" si="6"/>
        <v/>
      </c>
      <c r="T104" t="str">
        <f t="shared" si="7"/>
        <v/>
      </c>
    </row>
    <row r="105" spans="1:20" x14ac:dyDescent="0.15">
      <c r="A105" s="2">
        <v>101</v>
      </c>
      <c r="B105" s="2"/>
      <c r="C105" s="38"/>
      <c r="D105" s="12"/>
      <c r="E105" s="12"/>
      <c r="F105" s="12"/>
      <c r="G105" s="12"/>
      <c r="H105" s="12"/>
      <c r="I105" s="12"/>
      <c r="J105" s="12"/>
      <c r="K105" s="12"/>
      <c r="L105" s="12"/>
      <c r="M105" s="12"/>
      <c r="N105" s="12"/>
      <c r="O105" s="12"/>
      <c r="Q105" s="34" t="str">
        <f t="shared" si="4"/>
        <v/>
      </c>
      <c r="R105" t="str">
        <f t="shared" si="5"/>
        <v/>
      </c>
      <c r="S105" t="str">
        <f t="shared" si="6"/>
        <v/>
      </c>
      <c r="T105" t="str">
        <f t="shared" si="7"/>
        <v/>
      </c>
    </row>
    <row r="106" spans="1:20" x14ac:dyDescent="0.15">
      <c r="A106" s="2">
        <v>102</v>
      </c>
      <c r="B106" s="2"/>
      <c r="C106" s="38"/>
      <c r="D106" s="12"/>
      <c r="E106" s="12"/>
      <c r="F106" s="12"/>
      <c r="G106" s="12"/>
      <c r="H106" s="12"/>
      <c r="I106" s="12"/>
      <c r="J106" s="12"/>
      <c r="K106" s="12"/>
      <c r="L106" s="12"/>
      <c r="M106" s="12"/>
      <c r="N106" s="12"/>
      <c r="O106" s="12"/>
      <c r="Q106" s="34" t="str">
        <f t="shared" si="4"/>
        <v/>
      </c>
      <c r="R106" t="str">
        <f t="shared" si="5"/>
        <v/>
      </c>
      <c r="S106" t="str">
        <f t="shared" si="6"/>
        <v/>
      </c>
      <c r="T106" t="str">
        <f t="shared" si="7"/>
        <v/>
      </c>
    </row>
    <row r="107" spans="1:20" x14ac:dyDescent="0.15">
      <c r="A107" s="2">
        <v>103</v>
      </c>
      <c r="B107" s="2"/>
      <c r="C107" s="38"/>
      <c r="D107" s="12"/>
      <c r="E107" s="12"/>
      <c r="F107" s="12"/>
      <c r="G107" s="12"/>
      <c r="H107" s="12"/>
      <c r="I107" s="12"/>
      <c r="J107" s="12"/>
      <c r="K107" s="12"/>
      <c r="L107" s="12"/>
      <c r="M107" s="12"/>
      <c r="N107" s="12"/>
      <c r="O107" s="12"/>
      <c r="Q107" s="34" t="str">
        <f t="shared" si="4"/>
        <v/>
      </c>
      <c r="R107" t="str">
        <f t="shared" si="5"/>
        <v/>
      </c>
      <c r="S107" t="str">
        <f t="shared" si="6"/>
        <v/>
      </c>
      <c r="T107" t="str">
        <f t="shared" si="7"/>
        <v/>
      </c>
    </row>
    <row r="108" spans="1:20" x14ac:dyDescent="0.15">
      <c r="A108" s="2">
        <v>104</v>
      </c>
      <c r="B108" s="2"/>
      <c r="C108" s="38"/>
      <c r="D108" s="12"/>
      <c r="E108" s="12"/>
      <c r="F108" s="12"/>
      <c r="G108" s="12"/>
      <c r="H108" s="12"/>
      <c r="I108" s="12"/>
      <c r="J108" s="12"/>
      <c r="K108" s="12"/>
      <c r="L108" s="12"/>
      <c r="M108" s="12"/>
      <c r="N108" s="12"/>
      <c r="O108" s="12"/>
      <c r="Q108" s="34" t="str">
        <f t="shared" si="4"/>
        <v/>
      </c>
      <c r="R108" t="str">
        <f t="shared" si="5"/>
        <v/>
      </c>
      <c r="S108" t="str">
        <f t="shared" si="6"/>
        <v/>
      </c>
      <c r="T108" t="str">
        <f t="shared" si="7"/>
        <v/>
      </c>
    </row>
    <row r="109" spans="1:20" x14ac:dyDescent="0.15">
      <c r="A109" s="2">
        <v>105</v>
      </c>
      <c r="B109" s="2"/>
      <c r="C109" s="38"/>
      <c r="D109" s="12"/>
      <c r="E109" s="12"/>
      <c r="F109" s="12"/>
      <c r="G109" s="12"/>
      <c r="H109" s="12"/>
      <c r="I109" s="12"/>
      <c r="J109" s="12"/>
      <c r="K109" s="12"/>
      <c r="L109" s="12"/>
      <c r="M109" s="12"/>
      <c r="N109" s="12"/>
      <c r="O109" s="12"/>
      <c r="Q109" s="34" t="str">
        <f t="shared" si="4"/>
        <v/>
      </c>
      <c r="R109" t="str">
        <f t="shared" si="5"/>
        <v/>
      </c>
      <c r="S109" t="str">
        <f t="shared" si="6"/>
        <v/>
      </c>
      <c r="T109" t="str">
        <f t="shared" si="7"/>
        <v/>
      </c>
    </row>
    <row r="110" spans="1:20" x14ac:dyDescent="0.15">
      <c r="A110" s="2">
        <v>106</v>
      </c>
      <c r="B110" s="2"/>
      <c r="C110" s="38"/>
      <c r="D110" s="12"/>
      <c r="E110" s="12"/>
      <c r="F110" s="12"/>
      <c r="G110" s="12"/>
      <c r="H110" s="12"/>
      <c r="I110" s="12"/>
      <c r="J110" s="12"/>
      <c r="K110" s="12"/>
      <c r="L110" s="12"/>
      <c r="M110" s="12"/>
      <c r="N110" s="12"/>
      <c r="O110" s="12"/>
      <c r="Q110" s="34" t="str">
        <f t="shared" si="4"/>
        <v/>
      </c>
      <c r="R110" t="str">
        <f t="shared" si="5"/>
        <v/>
      </c>
      <c r="S110" t="str">
        <f t="shared" si="6"/>
        <v/>
      </c>
      <c r="T110" t="str">
        <f t="shared" si="7"/>
        <v/>
      </c>
    </row>
    <row r="111" spans="1:20" x14ac:dyDescent="0.15">
      <c r="A111" s="2">
        <v>107</v>
      </c>
      <c r="B111" s="2"/>
      <c r="C111" s="38"/>
      <c r="D111" s="12"/>
      <c r="E111" s="12"/>
      <c r="F111" s="12"/>
      <c r="G111" s="12"/>
      <c r="H111" s="12"/>
      <c r="I111" s="12"/>
      <c r="J111" s="12"/>
      <c r="K111" s="12"/>
      <c r="L111" s="12"/>
      <c r="M111" s="12"/>
      <c r="N111" s="12"/>
      <c r="O111" s="12"/>
      <c r="Q111" s="34" t="str">
        <f t="shared" si="4"/>
        <v/>
      </c>
      <c r="R111" t="str">
        <f t="shared" si="5"/>
        <v/>
      </c>
      <c r="S111" t="str">
        <f t="shared" si="6"/>
        <v/>
      </c>
      <c r="T111" t="str">
        <f t="shared" si="7"/>
        <v/>
      </c>
    </row>
    <row r="112" spans="1:20" x14ac:dyDescent="0.15">
      <c r="A112" s="2">
        <v>108</v>
      </c>
      <c r="B112" s="2"/>
      <c r="C112" s="38"/>
      <c r="D112" s="12"/>
      <c r="E112" s="12"/>
      <c r="F112" s="12"/>
      <c r="G112" s="12"/>
      <c r="H112" s="12"/>
      <c r="I112" s="12"/>
      <c r="J112" s="12"/>
      <c r="K112" s="12"/>
      <c r="L112" s="12"/>
      <c r="M112" s="12"/>
      <c r="N112" s="12"/>
      <c r="O112" s="12"/>
      <c r="Q112" s="34" t="str">
        <f t="shared" si="4"/>
        <v/>
      </c>
      <c r="R112" t="str">
        <f t="shared" si="5"/>
        <v/>
      </c>
      <c r="S112" t="str">
        <f t="shared" si="6"/>
        <v/>
      </c>
      <c r="T112" t="str">
        <f t="shared" si="7"/>
        <v/>
      </c>
    </row>
    <row r="113" spans="1:20" x14ac:dyDescent="0.15">
      <c r="A113" s="2">
        <v>109</v>
      </c>
      <c r="B113" s="2"/>
      <c r="C113" s="38"/>
      <c r="D113" s="12"/>
      <c r="E113" s="12"/>
      <c r="F113" s="12"/>
      <c r="G113" s="12"/>
      <c r="H113" s="12"/>
      <c r="I113" s="12"/>
      <c r="J113" s="12"/>
      <c r="K113" s="12"/>
      <c r="L113" s="12"/>
      <c r="M113" s="12"/>
      <c r="N113" s="12"/>
      <c r="O113" s="12"/>
      <c r="Q113" s="34" t="str">
        <f t="shared" si="4"/>
        <v/>
      </c>
      <c r="R113" t="str">
        <f t="shared" si="5"/>
        <v/>
      </c>
      <c r="S113" t="str">
        <f t="shared" si="6"/>
        <v/>
      </c>
      <c r="T113" t="str">
        <f t="shared" si="7"/>
        <v/>
      </c>
    </row>
    <row r="114" spans="1:20" x14ac:dyDescent="0.15">
      <c r="A114" s="2">
        <v>110</v>
      </c>
      <c r="B114" s="2"/>
      <c r="C114" s="38"/>
      <c r="D114" s="12"/>
      <c r="E114" s="12"/>
      <c r="F114" s="12"/>
      <c r="G114" s="12"/>
      <c r="H114" s="12"/>
      <c r="I114" s="12"/>
      <c r="J114" s="12"/>
      <c r="K114" s="12"/>
      <c r="L114" s="12"/>
      <c r="M114" s="12"/>
      <c r="N114" s="12"/>
      <c r="O114" s="12"/>
      <c r="Q114" s="34" t="str">
        <f t="shared" si="4"/>
        <v/>
      </c>
      <c r="R114" t="str">
        <f t="shared" si="5"/>
        <v/>
      </c>
      <c r="S114" t="str">
        <f t="shared" si="6"/>
        <v/>
      </c>
      <c r="T114" t="str">
        <f t="shared" si="7"/>
        <v/>
      </c>
    </row>
    <row r="115" spans="1:20" x14ac:dyDescent="0.15">
      <c r="A115" s="2">
        <v>111</v>
      </c>
      <c r="B115" s="2"/>
      <c r="C115" s="38"/>
      <c r="D115" s="12"/>
      <c r="E115" s="12"/>
      <c r="F115" s="12"/>
      <c r="G115" s="12"/>
      <c r="H115" s="12"/>
      <c r="I115" s="12"/>
      <c r="J115" s="12"/>
      <c r="K115" s="12"/>
      <c r="L115" s="12"/>
      <c r="M115" s="12"/>
      <c r="N115" s="12"/>
      <c r="O115" s="12"/>
      <c r="Q115" s="34" t="str">
        <f t="shared" si="4"/>
        <v/>
      </c>
      <c r="R115" t="str">
        <f t="shared" si="5"/>
        <v/>
      </c>
      <c r="S115" t="str">
        <f t="shared" si="6"/>
        <v/>
      </c>
      <c r="T115" t="str">
        <f t="shared" si="7"/>
        <v/>
      </c>
    </row>
    <row r="116" spans="1:20" x14ac:dyDescent="0.15">
      <c r="A116" s="2">
        <v>112</v>
      </c>
      <c r="B116" s="2"/>
      <c r="C116" s="38"/>
      <c r="D116" s="12"/>
      <c r="E116" s="12"/>
      <c r="F116" s="12"/>
      <c r="G116" s="12"/>
      <c r="H116" s="12"/>
      <c r="I116" s="12"/>
      <c r="J116" s="12"/>
      <c r="K116" s="12"/>
      <c r="L116" s="12"/>
      <c r="M116" s="12"/>
      <c r="N116" s="12"/>
      <c r="O116" s="12"/>
      <c r="Q116" s="34" t="str">
        <f t="shared" si="4"/>
        <v/>
      </c>
      <c r="R116" t="str">
        <f t="shared" si="5"/>
        <v/>
      </c>
      <c r="S116" t="str">
        <f t="shared" si="6"/>
        <v/>
      </c>
      <c r="T116" t="str">
        <f t="shared" si="7"/>
        <v/>
      </c>
    </row>
    <row r="117" spans="1:20" x14ac:dyDescent="0.15">
      <c r="A117" s="2">
        <v>113</v>
      </c>
      <c r="B117" s="2"/>
      <c r="C117" s="38"/>
      <c r="D117" s="12"/>
      <c r="E117" s="12"/>
      <c r="F117" s="12"/>
      <c r="G117" s="12"/>
      <c r="H117" s="12"/>
      <c r="I117" s="12"/>
      <c r="J117" s="12"/>
      <c r="K117" s="12"/>
      <c r="L117" s="12"/>
      <c r="M117" s="12"/>
      <c r="N117" s="12"/>
      <c r="O117" s="12"/>
      <c r="Q117" s="34" t="str">
        <f t="shared" si="4"/>
        <v/>
      </c>
      <c r="R117" t="str">
        <f t="shared" si="5"/>
        <v/>
      </c>
      <c r="S117" t="str">
        <f t="shared" si="6"/>
        <v/>
      </c>
      <c r="T117" t="str">
        <f t="shared" si="7"/>
        <v/>
      </c>
    </row>
    <row r="118" spans="1:20" x14ac:dyDescent="0.15">
      <c r="A118" s="2">
        <v>114</v>
      </c>
      <c r="B118" s="2"/>
      <c r="C118" s="38"/>
      <c r="D118" s="12"/>
      <c r="E118" s="12"/>
      <c r="F118" s="12"/>
      <c r="G118" s="12"/>
      <c r="H118" s="12"/>
      <c r="I118" s="12"/>
      <c r="J118" s="12"/>
      <c r="K118" s="12"/>
      <c r="L118" s="12"/>
      <c r="M118" s="12"/>
      <c r="N118" s="12"/>
      <c r="O118" s="12"/>
      <c r="Q118" s="34" t="str">
        <f t="shared" si="4"/>
        <v/>
      </c>
      <c r="R118" t="str">
        <f t="shared" si="5"/>
        <v/>
      </c>
      <c r="S118" t="str">
        <f t="shared" si="6"/>
        <v/>
      </c>
      <c r="T118" t="str">
        <f t="shared" si="7"/>
        <v/>
      </c>
    </row>
    <row r="119" spans="1:20" x14ac:dyDescent="0.15">
      <c r="A119" s="2">
        <v>115</v>
      </c>
      <c r="B119" s="2"/>
      <c r="C119" s="38"/>
      <c r="D119" s="12"/>
      <c r="E119" s="12"/>
      <c r="F119" s="12"/>
      <c r="G119" s="12"/>
      <c r="H119" s="12"/>
      <c r="I119" s="12"/>
      <c r="J119" s="12"/>
      <c r="K119" s="12"/>
      <c r="L119" s="12"/>
      <c r="M119" s="12"/>
      <c r="N119" s="12"/>
      <c r="O119" s="12"/>
      <c r="Q119" s="34" t="str">
        <f t="shared" si="4"/>
        <v/>
      </c>
      <c r="R119" t="str">
        <f t="shared" si="5"/>
        <v/>
      </c>
      <c r="S119" t="str">
        <f t="shared" si="6"/>
        <v/>
      </c>
      <c r="T119" t="str">
        <f t="shared" si="7"/>
        <v/>
      </c>
    </row>
    <row r="120" spans="1:20" x14ac:dyDescent="0.15">
      <c r="A120" s="2">
        <v>116</v>
      </c>
      <c r="B120" s="2"/>
      <c r="C120" s="38"/>
      <c r="D120" s="12"/>
      <c r="E120" s="12"/>
      <c r="F120" s="12"/>
      <c r="G120" s="12"/>
      <c r="H120" s="12"/>
      <c r="I120" s="12"/>
      <c r="J120" s="12"/>
      <c r="K120" s="12"/>
      <c r="L120" s="12"/>
      <c r="M120" s="12"/>
      <c r="N120" s="12"/>
      <c r="O120" s="12"/>
      <c r="Q120" s="34" t="str">
        <f t="shared" si="4"/>
        <v/>
      </c>
      <c r="R120" t="str">
        <f t="shared" si="5"/>
        <v/>
      </c>
      <c r="S120" t="str">
        <f t="shared" si="6"/>
        <v/>
      </c>
      <c r="T120" t="str">
        <f t="shared" si="7"/>
        <v/>
      </c>
    </row>
    <row r="121" spans="1:20" x14ac:dyDescent="0.15">
      <c r="A121" s="2">
        <v>117</v>
      </c>
      <c r="B121" s="2"/>
      <c r="C121" s="38"/>
      <c r="D121" s="12"/>
      <c r="E121" s="12"/>
      <c r="F121" s="12"/>
      <c r="G121" s="12"/>
      <c r="H121" s="12"/>
      <c r="I121" s="12"/>
      <c r="J121" s="12"/>
      <c r="K121" s="12"/>
      <c r="L121" s="12"/>
      <c r="M121" s="12"/>
      <c r="N121" s="12"/>
      <c r="O121" s="12"/>
      <c r="Q121" s="34" t="str">
        <f t="shared" si="4"/>
        <v/>
      </c>
      <c r="R121" t="str">
        <f t="shared" si="5"/>
        <v/>
      </c>
      <c r="S121" t="str">
        <f t="shared" si="6"/>
        <v/>
      </c>
      <c r="T121" t="str">
        <f t="shared" si="7"/>
        <v/>
      </c>
    </row>
    <row r="122" spans="1:20" x14ac:dyDescent="0.15">
      <c r="A122" s="2">
        <v>118</v>
      </c>
      <c r="B122" s="2"/>
      <c r="C122" s="38"/>
      <c r="D122" s="12"/>
      <c r="E122" s="12"/>
      <c r="F122" s="12"/>
      <c r="G122" s="12"/>
      <c r="H122" s="12"/>
      <c r="I122" s="12"/>
      <c r="J122" s="12"/>
      <c r="K122" s="12"/>
      <c r="L122" s="12"/>
      <c r="M122" s="12"/>
      <c r="N122" s="12"/>
      <c r="O122" s="12"/>
      <c r="Q122" s="34" t="str">
        <f t="shared" si="4"/>
        <v/>
      </c>
      <c r="R122" t="str">
        <f t="shared" si="5"/>
        <v/>
      </c>
      <c r="S122" t="str">
        <f t="shared" si="6"/>
        <v/>
      </c>
      <c r="T122" t="str">
        <f t="shared" si="7"/>
        <v/>
      </c>
    </row>
    <row r="123" spans="1:20" x14ac:dyDescent="0.15">
      <c r="A123" s="2">
        <v>119</v>
      </c>
      <c r="B123" s="2"/>
      <c r="C123" s="38"/>
      <c r="D123" s="12"/>
      <c r="E123" s="12"/>
      <c r="F123" s="12"/>
      <c r="G123" s="12"/>
      <c r="H123" s="12"/>
      <c r="I123" s="12"/>
      <c r="J123" s="12"/>
      <c r="K123" s="12"/>
      <c r="L123" s="12"/>
      <c r="M123" s="12"/>
      <c r="N123" s="12"/>
      <c r="O123" s="12"/>
      <c r="Q123" s="34" t="str">
        <f t="shared" si="4"/>
        <v/>
      </c>
      <c r="R123" t="str">
        <f t="shared" si="5"/>
        <v/>
      </c>
      <c r="S123" t="str">
        <f t="shared" si="6"/>
        <v/>
      </c>
      <c r="T123" t="str">
        <f t="shared" si="7"/>
        <v/>
      </c>
    </row>
    <row r="124" spans="1:20" x14ac:dyDescent="0.15">
      <c r="A124" s="2">
        <v>120</v>
      </c>
      <c r="B124" s="2"/>
      <c r="C124" s="38"/>
      <c r="D124" s="12"/>
      <c r="E124" s="12"/>
      <c r="F124" s="12"/>
      <c r="G124" s="12"/>
      <c r="H124" s="12"/>
      <c r="I124" s="12"/>
      <c r="J124" s="12"/>
      <c r="K124" s="12"/>
      <c r="L124" s="12"/>
      <c r="M124" s="12"/>
      <c r="N124" s="12"/>
      <c r="O124" s="12"/>
      <c r="Q124" s="34" t="str">
        <f t="shared" si="4"/>
        <v/>
      </c>
      <c r="R124" t="str">
        <f t="shared" si="5"/>
        <v/>
      </c>
      <c r="S124" t="str">
        <f t="shared" si="6"/>
        <v/>
      </c>
      <c r="T124" t="str">
        <f t="shared" si="7"/>
        <v/>
      </c>
    </row>
    <row r="125" spans="1:20" x14ac:dyDescent="0.15">
      <c r="A125" s="2">
        <v>121</v>
      </c>
      <c r="B125" s="2"/>
      <c r="C125" s="38"/>
      <c r="D125" s="12"/>
      <c r="E125" s="12"/>
      <c r="F125" s="12"/>
      <c r="G125" s="12"/>
      <c r="H125" s="12"/>
      <c r="I125" s="12"/>
      <c r="J125" s="12"/>
      <c r="K125" s="12"/>
      <c r="L125" s="12"/>
      <c r="M125" s="12"/>
      <c r="N125" s="12"/>
      <c r="O125" s="12"/>
      <c r="Q125" s="34" t="str">
        <f t="shared" si="4"/>
        <v/>
      </c>
      <c r="R125" t="str">
        <f t="shared" si="5"/>
        <v/>
      </c>
      <c r="S125" t="str">
        <f t="shared" si="6"/>
        <v/>
      </c>
      <c r="T125" t="str">
        <f t="shared" si="7"/>
        <v/>
      </c>
    </row>
    <row r="126" spans="1:20" x14ac:dyDescent="0.15">
      <c r="A126" s="2">
        <v>122</v>
      </c>
      <c r="B126" s="2"/>
      <c r="C126" s="38"/>
      <c r="D126" s="12"/>
      <c r="E126" s="12"/>
      <c r="F126" s="12"/>
      <c r="G126" s="12"/>
      <c r="H126" s="12"/>
      <c r="I126" s="12"/>
      <c r="J126" s="12"/>
      <c r="K126" s="12"/>
      <c r="L126" s="12"/>
      <c r="M126" s="12"/>
      <c r="N126" s="12"/>
      <c r="O126" s="12"/>
      <c r="Q126" s="34" t="str">
        <f t="shared" si="4"/>
        <v/>
      </c>
      <c r="R126" t="str">
        <f t="shared" si="5"/>
        <v/>
      </c>
      <c r="S126" t="str">
        <f t="shared" si="6"/>
        <v/>
      </c>
      <c r="T126" t="str">
        <f t="shared" si="7"/>
        <v/>
      </c>
    </row>
    <row r="127" spans="1:20" x14ac:dyDescent="0.15">
      <c r="A127" s="2">
        <v>123</v>
      </c>
      <c r="B127" s="2"/>
      <c r="C127" s="38"/>
      <c r="D127" s="12"/>
      <c r="E127" s="12"/>
      <c r="F127" s="12"/>
      <c r="G127" s="12"/>
      <c r="H127" s="12"/>
      <c r="I127" s="12"/>
      <c r="J127" s="12"/>
      <c r="K127" s="12"/>
      <c r="L127" s="12"/>
      <c r="M127" s="12"/>
      <c r="N127" s="12"/>
      <c r="O127" s="12"/>
      <c r="Q127" s="34" t="str">
        <f t="shared" si="4"/>
        <v/>
      </c>
      <c r="R127" t="str">
        <f t="shared" si="5"/>
        <v/>
      </c>
      <c r="S127" t="str">
        <f t="shared" si="6"/>
        <v/>
      </c>
      <c r="T127" t="str">
        <f t="shared" si="7"/>
        <v/>
      </c>
    </row>
    <row r="128" spans="1:20" x14ac:dyDescent="0.15">
      <c r="A128" s="2">
        <v>124</v>
      </c>
      <c r="B128" s="2"/>
      <c r="C128" s="38"/>
      <c r="D128" s="12"/>
      <c r="E128" s="12"/>
      <c r="F128" s="12"/>
      <c r="G128" s="12"/>
      <c r="H128" s="12"/>
      <c r="I128" s="12"/>
      <c r="J128" s="12"/>
      <c r="K128" s="12"/>
      <c r="L128" s="12"/>
      <c r="M128" s="12"/>
      <c r="N128" s="12"/>
      <c r="O128" s="12"/>
      <c r="Q128" s="34" t="str">
        <f t="shared" si="4"/>
        <v/>
      </c>
      <c r="R128" t="str">
        <f t="shared" si="5"/>
        <v/>
      </c>
      <c r="S128" t="str">
        <f t="shared" si="6"/>
        <v/>
      </c>
      <c r="T128" t="str">
        <f t="shared" si="7"/>
        <v/>
      </c>
    </row>
    <row r="129" spans="1:20" x14ac:dyDescent="0.15">
      <c r="A129" s="2">
        <v>125</v>
      </c>
      <c r="B129" s="2"/>
      <c r="C129" s="38"/>
      <c r="D129" s="12"/>
      <c r="E129" s="12"/>
      <c r="F129" s="12"/>
      <c r="G129" s="12"/>
      <c r="H129" s="12"/>
      <c r="I129" s="12"/>
      <c r="J129" s="12"/>
      <c r="K129" s="12"/>
      <c r="L129" s="12"/>
      <c r="M129" s="12"/>
      <c r="N129" s="12"/>
      <c r="O129" s="12"/>
      <c r="Q129" s="34" t="str">
        <f t="shared" si="4"/>
        <v/>
      </c>
      <c r="R129" t="str">
        <f t="shared" si="5"/>
        <v/>
      </c>
      <c r="S129" t="str">
        <f t="shared" si="6"/>
        <v/>
      </c>
      <c r="T129" t="str">
        <f t="shared" si="7"/>
        <v/>
      </c>
    </row>
    <row r="130" spans="1:20" x14ac:dyDescent="0.15">
      <c r="A130" s="2">
        <v>126</v>
      </c>
      <c r="B130" s="2"/>
      <c r="C130" s="38"/>
      <c r="D130" s="12"/>
      <c r="E130" s="12"/>
      <c r="F130" s="12"/>
      <c r="G130" s="12"/>
      <c r="H130" s="12"/>
      <c r="I130" s="12"/>
      <c r="J130" s="12"/>
      <c r="K130" s="12"/>
      <c r="L130" s="12"/>
      <c r="M130" s="12"/>
      <c r="N130" s="12"/>
      <c r="O130" s="12"/>
      <c r="Q130" s="34" t="str">
        <f t="shared" si="4"/>
        <v/>
      </c>
      <c r="R130" t="str">
        <f t="shared" si="5"/>
        <v/>
      </c>
      <c r="S130" t="str">
        <f t="shared" si="6"/>
        <v/>
      </c>
      <c r="T130" t="str">
        <f t="shared" si="7"/>
        <v/>
      </c>
    </row>
    <row r="131" spans="1:20" x14ac:dyDescent="0.15">
      <c r="A131" s="2">
        <v>127</v>
      </c>
      <c r="B131" s="2"/>
      <c r="C131" s="38"/>
      <c r="D131" s="12"/>
      <c r="E131" s="12"/>
      <c r="F131" s="12"/>
      <c r="G131" s="12"/>
      <c r="H131" s="12"/>
      <c r="I131" s="12"/>
      <c r="J131" s="12"/>
      <c r="K131" s="12"/>
      <c r="L131" s="12"/>
      <c r="M131" s="12"/>
      <c r="N131" s="12"/>
      <c r="O131" s="12"/>
      <c r="Q131" s="34" t="str">
        <f t="shared" si="4"/>
        <v/>
      </c>
      <c r="R131" t="str">
        <f t="shared" si="5"/>
        <v/>
      </c>
      <c r="S131" t="str">
        <f t="shared" si="6"/>
        <v/>
      </c>
      <c r="T131" t="str">
        <f t="shared" si="7"/>
        <v/>
      </c>
    </row>
    <row r="132" spans="1:20" x14ac:dyDescent="0.15">
      <c r="A132" s="2">
        <v>128</v>
      </c>
      <c r="B132" s="2"/>
      <c r="C132" s="38"/>
      <c r="D132" s="12"/>
      <c r="E132" s="12"/>
      <c r="F132" s="12"/>
      <c r="G132" s="12"/>
      <c r="H132" s="12"/>
      <c r="I132" s="12"/>
      <c r="J132" s="12"/>
      <c r="K132" s="12"/>
      <c r="L132" s="12"/>
      <c r="M132" s="12"/>
      <c r="N132" s="12"/>
      <c r="O132" s="12"/>
      <c r="Q132" s="34" t="str">
        <f t="shared" si="4"/>
        <v/>
      </c>
      <c r="R132" t="str">
        <f t="shared" si="5"/>
        <v/>
      </c>
      <c r="S132" t="str">
        <f t="shared" si="6"/>
        <v/>
      </c>
      <c r="T132" t="str">
        <f t="shared" si="7"/>
        <v/>
      </c>
    </row>
    <row r="133" spans="1:20" x14ac:dyDescent="0.15">
      <c r="A133" s="2">
        <v>129</v>
      </c>
      <c r="B133" s="2"/>
      <c r="C133" s="38"/>
      <c r="D133" s="12"/>
      <c r="E133" s="12"/>
      <c r="F133" s="12"/>
      <c r="G133" s="12"/>
      <c r="H133" s="12"/>
      <c r="I133" s="12"/>
      <c r="J133" s="12"/>
      <c r="K133" s="12"/>
      <c r="L133" s="12"/>
      <c r="M133" s="12"/>
      <c r="N133" s="12"/>
      <c r="O133" s="12"/>
      <c r="Q133" s="34" t="str">
        <f t="shared" si="4"/>
        <v/>
      </c>
      <c r="R133" t="str">
        <f t="shared" si="5"/>
        <v/>
      </c>
      <c r="S133" t="str">
        <f t="shared" si="6"/>
        <v/>
      </c>
      <c r="T133" t="str">
        <f t="shared" si="7"/>
        <v/>
      </c>
    </row>
    <row r="134" spans="1:20" x14ac:dyDescent="0.15">
      <c r="A134" s="2">
        <v>130</v>
      </c>
      <c r="B134" s="2"/>
      <c r="C134" s="38"/>
      <c r="D134" s="12"/>
      <c r="E134" s="12"/>
      <c r="F134" s="12"/>
      <c r="G134" s="12"/>
      <c r="H134" s="12"/>
      <c r="I134" s="12"/>
      <c r="J134" s="12"/>
      <c r="K134" s="12"/>
      <c r="L134" s="12"/>
      <c r="M134" s="12"/>
      <c r="N134" s="12"/>
      <c r="O134" s="12"/>
      <c r="Q134" s="34" t="str">
        <f t="shared" ref="Q134:Q197" si="8">IF(ISERROR(R134/12*100),"",R134/12*100)</f>
        <v/>
      </c>
      <c r="R134" t="str">
        <f t="shared" ref="R134:R197" si="9">IF(AND(ISBLANK(D134),ISBLANK(E134),ISBLANK(F134),ISBLANK(G134),ISBLANK(H134),ISBLANK(I134),ISBLANK(J134),ISBLANK(K134),ISBLANK(L134),ISBLANK(M134),ISBLANK(N134),ISBLANK(O134)),"",COUNTIF(D134:O134,1))</f>
        <v/>
      </c>
      <c r="S134" t="str">
        <f t="shared" ref="S134:S197" si="10">IF(AND(ISBLANK(D134),ISBLANK(E134),ISBLANK(F134),ISBLANK(G134),ISBLANK(H134),ISBLANK(I134),ISBLANK(J134),ISBLANK(K134),ISBLANK(L134),ISBLANK(M134),ISBLANK(N134),ISBLANK(O134)),"",COUNTIF(D134:O134,2))</f>
        <v/>
      </c>
      <c r="T134" t="str">
        <f t="shared" ref="T134:T197" si="11">IF(AND(ISBLANK(D134),ISBLANK(E134),ISBLANK(F134),ISBLANK(G134),ISBLANK(H134),ISBLANK(I134),ISBLANK(J134),ISBLANK(K134),ISBLANK(L134),ISBLANK(M134),ISBLANK(N134),ISBLANK(O134)),"",COUNTIF(D134:O134,3))</f>
        <v/>
      </c>
    </row>
    <row r="135" spans="1:20" x14ac:dyDescent="0.15">
      <c r="A135" s="2">
        <v>131</v>
      </c>
      <c r="B135" s="2"/>
      <c r="C135" s="38"/>
      <c r="D135" s="12"/>
      <c r="E135" s="12"/>
      <c r="F135" s="12"/>
      <c r="G135" s="12"/>
      <c r="H135" s="12"/>
      <c r="I135" s="12"/>
      <c r="J135" s="12"/>
      <c r="K135" s="12"/>
      <c r="L135" s="12"/>
      <c r="M135" s="12"/>
      <c r="N135" s="12"/>
      <c r="O135" s="12"/>
      <c r="Q135" s="34" t="str">
        <f t="shared" si="8"/>
        <v/>
      </c>
      <c r="R135" t="str">
        <f t="shared" si="9"/>
        <v/>
      </c>
      <c r="S135" t="str">
        <f t="shared" si="10"/>
        <v/>
      </c>
      <c r="T135" t="str">
        <f t="shared" si="11"/>
        <v/>
      </c>
    </row>
    <row r="136" spans="1:20" x14ac:dyDescent="0.15">
      <c r="A136" s="2">
        <v>132</v>
      </c>
      <c r="B136" s="2"/>
      <c r="C136" s="38"/>
      <c r="D136" s="12"/>
      <c r="E136" s="12"/>
      <c r="F136" s="12"/>
      <c r="G136" s="12"/>
      <c r="H136" s="12"/>
      <c r="I136" s="12"/>
      <c r="J136" s="12"/>
      <c r="K136" s="12"/>
      <c r="L136" s="12"/>
      <c r="M136" s="12"/>
      <c r="N136" s="12"/>
      <c r="O136" s="12"/>
      <c r="Q136" s="34" t="str">
        <f t="shared" si="8"/>
        <v/>
      </c>
      <c r="R136" t="str">
        <f t="shared" si="9"/>
        <v/>
      </c>
      <c r="S136" t="str">
        <f t="shared" si="10"/>
        <v/>
      </c>
      <c r="T136" t="str">
        <f t="shared" si="11"/>
        <v/>
      </c>
    </row>
    <row r="137" spans="1:20" x14ac:dyDescent="0.15">
      <c r="A137" s="2">
        <v>133</v>
      </c>
      <c r="B137" s="2"/>
      <c r="C137" s="38"/>
      <c r="D137" s="12"/>
      <c r="E137" s="12"/>
      <c r="F137" s="12"/>
      <c r="G137" s="12"/>
      <c r="H137" s="12"/>
      <c r="I137" s="12"/>
      <c r="J137" s="12"/>
      <c r="K137" s="12"/>
      <c r="L137" s="12"/>
      <c r="M137" s="12"/>
      <c r="N137" s="12"/>
      <c r="O137" s="12"/>
      <c r="Q137" s="34" t="str">
        <f t="shared" si="8"/>
        <v/>
      </c>
      <c r="R137" t="str">
        <f t="shared" si="9"/>
        <v/>
      </c>
      <c r="S137" t="str">
        <f t="shared" si="10"/>
        <v/>
      </c>
      <c r="T137" t="str">
        <f t="shared" si="11"/>
        <v/>
      </c>
    </row>
    <row r="138" spans="1:20" x14ac:dyDescent="0.15">
      <c r="A138" s="2">
        <v>134</v>
      </c>
      <c r="B138" s="2"/>
      <c r="C138" s="38"/>
      <c r="D138" s="12"/>
      <c r="E138" s="12"/>
      <c r="F138" s="12"/>
      <c r="G138" s="12"/>
      <c r="H138" s="12"/>
      <c r="I138" s="12"/>
      <c r="J138" s="12"/>
      <c r="K138" s="12"/>
      <c r="L138" s="12"/>
      <c r="M138" s="12"/>
      <c r="N138" s="12"/>
      <c r="O138" s="12"/>
      <c r="Q138" s="34" t="str">
        <f t="shared" si="8"/>
        <v/>
      </c>
      <c r="R138" t="str">
        <f t="shared" si="9"/>
        <v/>
      </c>
      <c r="S138" t="str">
        <f t="shared" si="10"/>
        <v/>
      </c>
      <c r="T138" t="str">
        <f t="shared" si="11"/>
        <v/>
      </c>
    </row>
    <row r="139" spans="1:20" x14ac:dyDescent="0.15">
      <c r="A139" s="2">
        <v>135</v>
      </c>
      <c r="B139" s="2"/>
      <c r="C139" s="38"/>
      <c r="D139" s="12"/>
      <c r="E139" s="12"/>
      <c r="F139" s="12"/>
      <c r="G139" s="12"/>
      <c r="H139" s="12"/>
      <c r="I139" s="12"/>
      <c r="J139" s="12"/>
      <c r="K139" s="12"/>
      <c r="L139" s="12"/>
      <c r="M139" s="12"/>
      <c r="N139" s="12"/>
      <c r="O139" s="12"/>
      <c r="Q139" s="34" t="str">
        <f t="shared" si="8"/>
        <v/>
      </c>
      <c r="R139" t="str">
        <f t="shared" si="9"/>
        <v/>
      </c>
      <c r="S139" t="str">
        <f t="shared" si="10"/>
        <v/>
      </c>
      <c r="T139" t="str">
        <f t="shared" si="11"/>
        <v/>
      </c>
    </row>
    <row r="140" spans="1:20" x14ac:dyDescent="0.15">
      <c r="A140" s="2">
        <v>136</v>
      </c>
      <c r="B140" s="2"/>
      <c r="C140" s="38"/>
      <c r="D140" s="12"/>
      <c r="E140" s="12"/>
      <c r="F140" s="12"/>
      <c r="G140" s="12"/>
      <c r="H140" s="12"/>
      <c r="I140" s="12"/>
      <c r="J140" s="12"/>
      <c r="K140" s="12"/>
      <c r="L140" s="12"/>
      <c r="M140" s="12"/>
      <c r="N140" s="12"/>
      <c r="O140" s="12"/>
      <c r="Q140" s="34" t="str">
        <f t="shared" si="8"/>
        <v/>
      </c>
      <c r="R140" t="str">
        <f t="shared" si="9"/>
        <v/>
      </c>
      <c r="S140" t="str">
        <f t="shared" si="10"/>
        <v/>
      </c>
      <c r="T140" t="str">
        <f t="shared" si="11"/>
        <v/>
      </c>
    </row>
    <row r="141" spans="1:20" x14ac:dyDescent="0.15">
      <c r="A141" s="2">
        <v>137</v>
      </c>
      <c r="B141" s="2"/>
      <c r="C141" s="38"/>
      <c r="D141" s="12"/>
      <c r="E141" s="12"/>
      <c r="F141" s="12"/>
      <c r="G141" s="12"/>
      <c r="H141" s="12"/>
      <c r="I141" s="12"/>
      <c r="J141" s="12"/>
      <c r="K141" s="12"/>
      <c r="L141" s="12"/>
      <c r="M141" s="12"/>
      <c r="N141" s="12"/>
      <c r="O141" s="12"/>
      <c r="Q141" s="34" t="str">
        <f t="shared" si="8"/>
        <v/>
      </c>
      <c r="R141" t="str">
        <f t="shared" si="9"/>
        <v/>
      </c>
      <c r="S141" t="str">
        <f t="shared" si="10"/>
        <v/>
      </c>
      <c r="T141" t="str">
        <f t="shared" si="11"/>
        <v/>
      </c>
    </row>
    <row r="142" spans="1:20" x14ac:dyDescent="0.15">
      <c r="A142" s="2">
        <v>138</v>
      </c>
      <c r="B142" s="2"/>
      <c r="C142" s="38"/>
      <c r="D142" s="12"/>
      <c r="E142" s="12"/>
      <c r="F142" s="12"/>
      <c r="G142" s="12"/>
      <c r="H142" s="12"/>
      <c r="I142" s="12"/>
      <c r="J142" s="12"/>
      <c r="K142" s="12"/>
      <c r="L142" s="12"/>
      <c r="M142" s="12"/>
      <c r="N142" s="12"/>
      <c r="O142" s="12"/>
      <c r="Q142" s="34" t="str">
        <f t="shared" si="8"/>
        <v/>
      </c>
      <c r="R142" t="str">
        <f t="shared" si="9"/>
        <v/>
      </c>
      <c r="S142" t="str">
        <f t="shared" si="10"/>
        <v/>
      </c>
      <c r="T142" t="str">
        <f t="shared" si="11"/>
        <v/>
      </c>
    </row>
    <row r="143" spans="1:20" x14ac:dyDescent="0.15">
      <c r="A143" s="2">
        <v>139</v>
      </c>
      <c r="B143" s="2"/>
      <c r="C143" s="38"/>
      <c r="D143" s="12"/>
      <c r="E143" s="12"/>
      <c r="F143" s="12"/>
      <c r="G143" s="12"/>
      <c r="H143" s="12"/>
      <c r="I143" s="12"/>
      <c r="J143" s="12"/>
      <c r="K143" s="12"/>
      <c r="L143" s="12"/>
      <c r="M143" s="12"/>
      <c r="N143" s="12"/>
      <c r="O143" s="12"/>
      <c r="Q143" s="34" t="str">
        <f t="shared" si="8"/>
        <v/>
      </c>
      <c r="R143" t="str">
        <f t="shared" si="9"/>
        <v/>
      </c>
      <c r="S143" t="str">
        <f t="shared" si="10"/>
        <v/>
      </c>
      <c r="T143" t="str">
        <f t="shared" si="11"/>
        <v/>
      </c>
    </row>
    <row r="144" spans="1:20" x14ac:dyDescent="0.15">
      <c r="A144" s="2">
        <v>140</v>
      </c>
      <c r="B144" s="2"/>
      <c r="C144" s="38"/>
      <c r="D144" s="12"/>
      <c r="E144" s="12"/>
      <c r="F144" s="12"/>
      <c r="G144" s="12"/>
      <c r="H144" s="12"/>
      <c r="I144" s="12"/>
      <c r="J144" s="12"/>
      <c r="K144" s="12"/>
      <c r="L144" s="12"/>
      <c r="M144" s="12"/>
      <c r="N144" s="12"/>
      <c r="O144" s="12"/>
      <c r="Q144" s="34" t="str">
        <f t="shared" si="8"/>
        <v/>
      </c>
      <c r="R144" t="str">
        <f t="shared" si="9"/>
        <v/>
      </c>
      <c r="S144" t="str">
        <f t="shared" si="10"/>
        <v/>
      </c>
      <c r="T144" t="str">
        <f t="shared" si="11"/>
        <v/>
      </c>
    </row>
    <row r="145" spans="1:20" x14ac:dyDescent="0.15">
      <c r="A145" s="2">
        <v>141</v>
      </c>
      <c r="B145" s="2"/>
      <c r="C145" s="38"/>
      <c r="D145" s="12"/>
      <c r="E145" s="12"/>
      <c r="F145" s="12"/>
      <c r="G145" s="12"/>
      <c r="H145" s="12"/>
      <c r="I145" s="12"/>
      <c r="J145" s="12"/>
      <c r="K145" s="12"/>
      <c r="L145" s="12"/>
      <c r="M145" s="12"/>
      <c r="N145" s="12"/>
      <c r="O145" s="12"/>
      <c r="Q145" s="34" t="str">
        <f t="shared" si="8"/>
        <v/>
      </c>
      <c r="R145" t="str">
        <f t="shared" si="9"/>
        <v/>
      </c>
      <c r="S145" t="str">
        <f t="shared" si="10"/>
        <v/>
      </c>
      <c r="T145" t="str">
        <f t="shared" si="11"/>
        <v/>
      </c>
    </row>
    <row r="146" spans="1:20" x14ac:dyDescent="0.15">
      <c r="A146" s="2">
        <v>142</v>
      </c>
      <c r="B146" s="2"/>
      <c r="C146" s="38"/>
      <c r="D146" s="12"/>
      <c r="E146" s="12"/>
      <c r="F146" s="12"/>
      <c r="G146" s="12"/>
      <c r="H146" s="12"/>
      <c r="I146" s="12"/>
      <c r="J146" s="12"/>
      <c r="K146" s="12"/>
      <c r="L146" s="12"/>
      <c r="M146" s="12"/>
      <c r="N146" s="12"/>
      <c r="O146" s="12"/>
      <c r="Q146" s="34" t="str">
        <f t="shared" si="8"/>
        <v/>
      </c>
      <c r="R146" t="str">
        <f t="shared" si="9"/>
        <v/>
      </c>
      <c r="S146" t="str">
        <f t="shared" si="10"/>
        <v/>
      </c>
      <c r="T146" t="str">
        <f t="shared" si="11"/>
        <v/>
      </c>
    </row>
    <row r="147" spans="1:20" x14ac:dyDescent="0.15">
      <c r="A147" s="2">
        <v>143</v>
      </c>
      <c r="B147" s="2"/>
      <c r="C147" s="38"/>
      <c r="D147" s="12"/>
      <c r="E147" s="12"/>
      <c r="F147" s="12"/>
      <c r="G147" s="12"/>
      <c r="H147" s="12"/>
      <c r="I147" s="12"/>
      <c r="J147" s="12"/>
      <c r="K147" s="12"/>
      <c r="L147" s="12"/>
      <c r="M147" s="12"/>
      <c r="N147" s="12"/>
      <c r="O147" s="12"/>
      <c r="Q147" s="34" t="str">
        <f t="shared" si="8"/>
        <v/>
      </c>
      <c r="R147" t="str">
        <f t="shared" si="9"/>
        <v/>
      </c>
      <c r="S147" t="str">
        <f t="shared" si="10"/>
        <v/>
      </c>
      <c r="T147" t="str">
        <f t="shared" si="11"/>
        <v/>
      </c>
    </row>
    <row r="148" spans="1:20" x14ac:dyDescent="0.15">
      <c r="A148" s="2">
        <v>144</v>
      </c>
      <c r="B148" s="2"/>
      <c r="C148" s="38"/>
      <c r="D148" s="12"/>
      <c r="E148" s="12"/>
      <c r="F148" s="12"/>
      <c r="G148" s="12"/>
      <c r="H148" s="12"/>
      <c r="I148" s="12"/>
      <c r="J148" s="12"/>
      <c r="K148" s="12"/>
      <c r="L148" s="12"/>
      <c r="M148" s="12"/>
      <c r="N148" s="12"/>
      <c r="O148" s="12"/>
      <c r="Q148" s="34" t="str">
        <f t="shared" si="8"/>
        <v/>
      </c>
      <c r="R148" t="str">
        <f t="shared" si="9"/>
        <v/>
      </c>
      <c r="S148" t="str">
        <f t="shared" si="10"/>
        <v/>
      </c>
      <c r="T148" t="str">
        <f t="shared" si="11"/>
        <v/>
      </c>
    </row>
    <row r="149" spans="1:20" x14ac:dyDescent="0.15">
      <c r="A149" s="2">
        <v>145</v>
      </c>
      <c r="B149" s="2"/>
      <c r="C149" s="38"/>
      <c r="D149" s="12"/>
      <c r="E149" s="12"/>
      <c r="F149" s="12"/>
      <c r="G149" s="12"/>
      <c r="H149" s="12"/>
      <c r="I149" s="12"/>
      <c r="J149" s="12"/>
      <c r="K149" s="12"/>
      <c r="L149" s="12"/>
      <c r="M149" s="12"/>
      <c r="N149" s="12"/>
      <c r="O149" s="12"/>
      <c r="Q149" s="34" t="str">
        <f t="shared" si="8"/>
        <v/>
      </c>
      <c r="R149" t="str">
        <f t="shared" si="9"/>
        <v/>
      </c>
      <c r="S149" t="str">
        <f t="shared" si="10"/>
        <v/>
      </c>
      <c r="T149" t="str">
        <f t="shared" si="11"/>
        <v/>
      </c>
    </row>
    <row r="150" spans="1:20" x14ac:dyDescent="0.15">
      <c r="A150" s="2">
        <v>146</v>
      </c>
      <c r="B150" s="2"/>
      <c r="C150" s="38"/>
      <c r="D150" s="12"/>
      <c r="E150" s="12"/>
      <c r="F150" s="12"/>
      <c r="G150" s="12"/>
      <c r="H150" s="12"/>
      <c r="I150" s="12"/>
      <c r="J150" s="12"/>
      <c r="K150" s="12"/>
      <c r="L150" s="12"/>
      <c r="M150" s="12"/>
      <c r="N150" s="12"/>
      <c r="O150" s="12"/>
      <c r="Q150" s="34" t="str">
        <f t="shared" si="8"/>
        <v/>
      </c>
      <c r="R150" t="str">
        <f t="shared" si="9"/>
        <v/>
      </c>
      <c r="S150" t="str">
        <f t="shared" si="10"/>
        <v/>
      </c>
      <c r="T150" t="str">
        <f t="shared" si="11"/>
        <v/>
      </c>
    </row>
    <row r="151" spans="1:20" x14ac:dyDescent="0.15">
      <c r="A151" s="2">
        <v>147</v>
      </c>
      <c r="B151" s="2"/>
      <c r="C151" s="38"/>
      <c r="D151" s="12"/>
      <c r="E151" s="12"/>
      <c r="F151" s="12"/>
      <c r="G151" s="12"/>
      <c r="H151" s="12"/>
      <c r="I151" s="12"/>
      <c r="J151" s="12"/>
      <c r="K151" s="12"/>
      <c r="L151" s="12"/>
      <c r="M151" s="12"/>
      <c r="N151" s="12"/>
      <c r="O151" s="12"/>
      <c r="Q151" s="34" t="str">
        <f t="shared" si="8"/>
        <v/>
      </c>
      <c r="R151" t="str">
        <f t="shared" si="9"/>
        <v/>
      </c>
      <c r="S151" t="str">
        <f t="shared" si="10"/>
        <v/>
      </c>
      <c r="T151" t="str">
        <f t="shared" si="11"/>
        <v/>
      </c>
    </row>
    <row r="152" spans="1:20" x14ac:dyDescent="0.15">
      <c r="A152" s="2">
        <v>148</v>
      </c>
      <c r="B152" s="2"/>
      <c r="C152" s="38"/>
      <c r="D152" s="12"/>
      <c r="E152" s="12"/>
      <c r="F152" s="12"/>
      <c r="G152" s="12"/>
      <c r="H152" s="12"/>
      <c r="I152" s="12"/>
      <c r="J152" s="12"/>
      <c r="K152" s="12"/>
      <c r="L152" s="12"/>
      <c r="M152" s="12"/>
      <c r="N152" s="12"/>
      <c r="O152" s="12"/>
      <c r="Q152" s="34" t="str">
        <f t="shared" si="8"/>
        <v/>
      </c>
      <c r="R152" t="str">
        <f t="shared" si="9"/>
        <v/>
      </c>
      <c r="S152" t="str">
        <f t="shared" si="10"/>
        <v/>
      </c>
      <c r="T152" t="str">
        <f t="shared" si="11"/>
        <v/>
      </c>
    </row>
    <row r="153" spans="1:20" x14ac:dyDescent="0.15">
      <c r="A153" s="2">
        <v>149</v>
      </c>
      <c r="B153" s="2"/>
      <c r="C153" s="38"/>
      <c r="D153" s="12"/>
      <c r="E153" s="12"/>
      <c r="F153" s="12"/>
      <c r="G153" s="12"/>
      <c r="H153" s="12"/>
      <c r="I153" s="12"/>
      <c r="J153" s="12"/>
      <c r="K153" s="12"/>
      <c r="L153" s="12"/>
      <c r="M153" s="12"/>
      <c r="N153" s="12"/>
      <c r="O153" s="12"/>
      <c r="Q153" s="34" t="str">
        <f t="shared" si="8"/>
        <v/>
      </c>
      <c r="R153" t="str">
        <f t="shared" si="9"/>
        <v/>
      </c>
      <c r="S153" t="str">
        <f t="shared" si="10"/>
        <v/>
      </c>
      <c r="T153" t="str">
        <f t="shared" si="11"/>
        <v/>
      </c>
    </row>
    <row r="154" spans="1:20" x14ac:dyDescent="0.15">
      <c r="A154" s="2">
        <v>150</v>
      </c>
      <c r="B154" s="2"/>
      <c r="C154" s="38"/>
      <c r="D154" s="12"/>
      <c r="E154" s="12"/>
      <c r="F154" s="12"/>
      <c r="G154" s="12"/>
      <c r="H154" s="12"/>
      <c r="I154" s="12"/>
      <c r="J154" s="12"/>
      <c r="K154" s="12"/>
      <c r="L154" s="12"/>
      <c r="M154" s="12"/>
      <c r="N154" s="12"/>
      <c r="O154" s="12"/>
      <c r="Q154" s="34" t="str">
        <f t="shared" si="8"/>
        <v/>
      </c>
      <c r="R154" t="str">
        <f t="shared" si="9"/>
        <v/>
      </c>
      <c r="S154" t="str">
        <f t="shared" si="10"/>
        <v/>
      </c>
      <c r="T154" t="str">
        <f t="shared" si="11"/>
        <v/>
      </c>
    </row>
    <row r="155" spans="1:20" x14ac:dyDescent="0.15">
      <c r="A155" s="2">
        <v>151</v>
      </c>
      <c r="B155" s="2"/>
      <c r="C155" s="38"/>
      <c r="D155" s="12"/>
      <c r="E155" s="12"/>
      <c r="F155" s="12"/>
      <c r="G155" s="12"/>
      <c r="H155" s="12"/>
      <c r="I155" s="12"/>
      <c r="J155" s="12"/>
      <c r="K155" s="12"/>
      <c r="L155" s="12"/>
      <c r="M155" s="12"/>
      <c r="N155" s="12"/>
      <c r="O155" s="12"/>
      <c r="Q155" s="34" t="str">
        <f t="shared" si="8"/>
        <v/>
      </c>
      <c r="R155" t="str">
        <f t="shared" si="9"/>
        <v/>
      </c>
      <c r="S155" t="str">
        <f t="shared" si="10"/>
        <v/>
      </c>
      <c r="T155" t="str">
        <f t="shared" si="11"/>
        <v/>
      </c>
    </row>
    <row r="156" spans="1:20" x14ac:dyDescent="0.15">
      <c r="A156" s="2">
        <v>152</v>
      </c>
      <c r="B156" s="2"/>
      <c r="C156" s="38"/>
      <c r="D156" s="12"/>
      <c r="E156" s="12"/>
      <c r="F156" s="12"/>
      <c r="G156" s="12"/>
      <c r="H156" s="12"/>
      <c r="I156" s="12"/>
      <c r="J156" s="12"/>
      <c r="K156" s="12"/>
      <c r="L156" s="12"/>
      <c r="M156" s="12"/>
      <c r="N156" s="12"/>
      <c r="O156" s="12"/>
      <c r="Q156" s="34" t="str">
        <f t="shared" si="8"/>
        <v/>
      </c>
      <c r="R156" t="str">
        <f t="shared" si="9"/>
        <v/>
      </c>
      <c r="S156" t="str">
        <f t="shared" si="10"/>
        <v/>
      </c>
      <c r="T156" t="str">
        <f t="shared" si="11"/>
        <v/>
      </c>
    </row>
    <row r="157" spans="1:20" x14ac:dyDescent="0.15">
      <c r="A157" s="2">
        <v>153</v>
      </c>
      <c r="B157" s="2"/>
      <c r="C157" s="38"/>
      <c r="D157" s="12"/>
      <c r="E157" s="12"/>
      <c r="F157" s="12"/>
      <c r="G157" s="12"/>
      <c r="H157" s="12"/>
      <c r="I157" s="12"/>
      <c r="J157" s="12"/>
      <c r="K157" s="12"/>
      <c r="L157" s="12"/>
      <c r="M157" s="12"/>
      <c r="N157" s="12"/>
      <c r="O157" s="12"/>
      <c r="Q157" s="34" t="str">
        <f t="shared" si="8"/>
        <v/>
      </c>
      <c r="R157" t="str">
        <f t="shared" si="9"/>
        <v/>
      </c>
      <c r="S157" t="str">
        <f t="shared" si="10"/>
        <v/>
      </c>
      <c r="T157" t="str">
        <f t="shared" si="11"/>
        <v/>
      </c>
    </row>
    <row r="158" spans="1:20" x14ac:dyDescent="0.15">
      <c r="A158" s="2">
        <v>154</v>
      </c>
      <c r="B158" s="2"/>
      <c r="C158" s="38"/>
      <c r="D158" s="12"/>
      <c r="E158" s="12"/>
      <c r="F158" s="12"/>
      <c r="G158" s="12"/>
      <c r="H158" s="12"/>
      <c r="I158" s="12"/>
      <c r="J158" s="12"/>
      <c r="K158" s="12"/>
      <c r="L158" s="12"/>
      <c r="M158" s="12"/>
      <c r="N158" s="12"/>
      <c r="O158" s="12"/>
      <c r="Q158" s="34" t="str">
        <f t="shared" si="8"/>
        <v/>
      </c>
      <c r="R158" t="str">
        <f t="shared" si="9"/>
        <v/>
      </c>
      <c r="S158" t="str">
        <f t="shared" si="10"/>
        <v/>
      </c>
      <c r="T158" t="str">
        <f t="shared" si="11"/>
        <v/>
      </c>
    </row>
    <row r="159" spans="1:20" x14ac:dyDescent="0.15">
      <c r="A159" s="2">
        <v>155</v>
      </c>
      <c r="B159" s="2"/>
      <c r="C159" s="38"/>
      <c r="D159" s="12"/>
      <c r="E159" s="12"/>
      <c r="F159" s="12"/>
      <c r="G159" s="12"/>
      <c r="H159" s="12"/>
      <c r="I159" s="12"/>
      <c r="J159" s="12"/>
      <c r="K159" s="12"/>
      <c r="L159" s="12"/>
      <c r="M159" s="12"/>
      <c r="N159" s="12"/>
      <c r="O159" s="12"/>
      <c r="Q159" s="34" t="str">
        <f t="shared" si="8"/>
        <v/>
      </c>
      <c r="R159" t="str">
        <f t="shared" si="9"/>
        <v/>
      </c>
      <c r="S159" t="str">
        <f t="shared" si="10"/>
        <v/>
      </c>
      <c r="T159" t="str">
        <f t="shared" si="11"/>
        <v/>
      </c>
    </row>
    <row r="160" spans="1:20" x14ac:dyDescent="0.15">
      <c r="A160" s="2">
        <v>156</v>
      </c>
      <c r="B160" s="2"/>
      <c r="C160" s="38"/>
      <c r="D160" s="12"/>
      <c r="E160" s="12"/>
      <c r="F160" s="12"/>
      <c r="G160" s="12"/>
      <c r="H160" s="12"/>
      <c r="I160" s="12"/>
      <c r="J160" s="12"/>
      <c r="K160" s="12"/>
      <c r="L160" s="12"/>
      <c r="M160" s="12"/>
      <c r="N160" s="12"/>
      <c r="O160" s="12"/>
      <c r="Q160" s="34" t="str">
        <f t="shared" si="8"/>
        <v/>
      </c>
      <c r="R160" t="str">
        <f t="shared" si="9"/>
        <v/>
      </c>
      <c r="S160" t="str">
        <f t="shared" si="10"/>
        <v/>
      </c>
      <c r="T160" t="str">
        <f t="shared" si="11"/>
        <v/>
      </c>
    </row>
    <row r="161" spans="1:20" x14ac:dyDescent="0.15">
      <c r="A161" s="2">
        <v>157</v>
      </c>
      <c r="B161" s="2"/>
      <c r="C161" s="38"/>
      <c r="D161" s="12"/>
      <c r="E161" s="12"/>
      <c r="F161" s="12"/>
      <c r="G161" s="12"/>
      <c r="H161" s="12"/>
      <c r="I161" s="12"/>
      <c r="J161" s="12"/>
      <c r="K161" s="12"/>
      <c r="L161" s="12"/>
      <c r="M161" s="12"/>
      <c r="N161" s="12"/>
      <c r="O161" s="12"/>
      <c r="Q161" s="34" t="str">
        <f t="shared" si="8"/>
        <v/>
      </c>
      <c r="R161" t="str">
        <f t="shared" si="9"/>
        <v/>
      </c>
      <c r="S161" t="str">
        <f t="shared" si="10"/>
        <v/>
      </c>
      <c r="T161" t="str">
        <f t="shared" si="11"/>
        <v/>
      </c>
    </row>
    <row r="162" spans="1:20" x14ac:dyDescent="0.15">
      <c r="A162" s="2">
        <v>158</v>
      </c>
      <c r="B162" s="2"/>
      <c r="C162" s="38"/>
      <c r="D162" s="12"/>
      <c r="E162" s="12"/>
      <c r="F162" s="12"/>
      <c r="G162" s="12"/>
      <c r="H162" s="12"/>
      <c r="I162" s="12"/>
      <c r="J162" s="12"/>
      <c r="K162" s="12"/>
      <c r="L162" s="12"/>
      <c r="M162" s="12"/>
      <c r="N162" s="12"/>
      <c r="O162" s="12"/>
      <c r="Q162" s="34" t="str">
        <f t="shared" si="8"/>
        <v/>
      </c>
      <c r="R162" t="str">
        <f t="shared" si="9"/>
        <v/>
      </c>
      <c r="S162" t="str">
        <f t="shared" si="10"/>
        <v/>
      </c>
      <c r="T162" t="str">
        <f t="shared" si="11"/>
        <v/>
      </c>
    </row>
    <row r="163" spans="1:20" x14ac:dyDescent="0.15">
      <c r="A163" s="2">
        <v>159</v>
      </c>
      <c r="B163" s="2"/>
      <c r="C163" s="38"/>
      <c r="D163" s="12"/>
      <c r="E163" s="12"/>
      <c r="F163" s="12"/>
      <c r="G163" s="12"/>
      <c r="H163" s="12"/>
      <c r="I163" s="12"/>
      <c r="J163" s="12"/>
      <c r="K163" s="12"/>
      <c r="L163" s="12"/>
      <c r="M163" s="12"/>
      <c r="N163" s="12"/>
      <c r="O163" s="12"/>
      <c r="Q163" s="34" t="str">
        <f t="shared" si="8"/>
        <v/>
      </c>
      <c r="R163" t="str">
        <f t="shared" si="9"/>
        <v/>
      </c>
      <c r="S163" t="str">
        <f t="shared" si="10"/>
        <v/>
      </c>
      <c r="T163" t="str">
        <f t="shared" si="11"/>
        <v/>
      </c>
    </row>
    <row r="164" spans="1:20" x14ac:dyDescent="0.15">
      <c r="A164" s="2">
        <v>160</v>
      </c>
      <c r="B164" s="2"/>
      <c r="C164" s="38"/>
      <c r="D164" s="12"/>
      <c r="E164" s="12"/>
      <c r="F164" s="12"/>
      <c r="G164" s="12"/>
      <c r="H164" s="12"/>
      <c r="I164" s="12"/>
      <c r="J164" s="12"/>
      <c r="K164" s="12"/>
      <c r="L164" s="12"/>
      <c r="M164" s="12"/>
      <c r="N164" s="12"/>
      <c r="O164" s="12"/>
      <c r="Q164" s="34" t="str">
        <f t="shared" si="8"/>
        <v/>
      </c>
      <c r="R164" t="str">
        <f t="shared" si="9"/>
        <v/>
      </c>
      <c r="S164" t="str">
        <f t="shared" si="10"/>
        <v/>
      </c>
      <c r="T164" t="str">
        <f t="shared" si="11"/>
        <v/>
      </c>
    </row>
    <row r="165" spans="1:20" x14ac:dyDescent="0.15">
      <c r="A165" s="2">
        <v>161</v>
      </c>
      <c r="B165" s="2"/>
      <c r="C165" s="38"/>
      <c r="D165" s="12"/>
      <c r="E165" s="12"/>
      <c r="F165" s="12"/>
      <c r="G165" s="12"/>
      <c r="H165" s="12"/>
      <c r="I165" s="12"/>
      <c r="J165" s="12"/>
      <c r="K165" s="12"/>
      <c r="L165" s="12"/>
      <c r="M165" s="12"/>
      <c r="N165" s="12"/>
      <c r="O165" s="12"/>
      <c r="Q165" s="34" t="str">
        <f t="shared" si="8"/>
        <v/>
      </c>
      <c r="R165" t="str">
        <f t="shared" si="9"/>
        <v/>
      </c>
      <c r="S165" t="str">
        <f t="shared" si="10"/>
        <v/>
      </c>
      <c r="T165" t="str">
        <f t="shared" si="11"/>
        <v/>
      </c>
    </row>
    <row r="166" spans="1:20" x14ac:dyDescent="0.15">
      <c r="A166" s="2">
        <v>162</v>
      </c>
      <c r="B166" s="2"/>
      <c r="C166" s="38"/>
      <c r="D166" s="12"/>
      <c r="E166" s="12"/>
      <c r="F166" s="12"/>
      <c r="G166" s="12"/>
      <c r="H166" s="12"/>
      <c r="I166" s="12"/>
      <c r="J166" s="12"/>
      <c r="K166" s="12"/>
      <c r="L166" s="12"/>
      <c r="M166" s="12"/>
      <c r="N166" s="12"/>
      <c r="O166" s="12"/>
      <c r="Q166" s="34" t="str">
        <f t="shared" si="8"/>
        <v/>
      </c>
      <c r="R166" t="str">
        <f t="shared" si="9"/>
        <v/>
      </c>
      <c r="S166" t="str">
        <f t="shared" si="10"/>
        <v/>
      </c>
      <c r="T166" t="str">
        <f t="shared" si="11"/>
        <v/>
      </c>
    </row>
    <row r="167" spans="1:20" x14ac:dyDescent="0.15">
      <c r="A167" s="2">
        <v>163</v>
      </c>
      <c r="B167" s="2"/>
      <c r="C167" s="38"/>
      <c r="D167" s="12"/>
      <c r="E167" s="12"/>
      <c r="F167" s="12"/>
      <c r="G167" s="12"/>
      <c r="H167" s="12"/>
      <c r="I167" s="12"/>
      <c r="J167" s="12"/>
      <c r="K167" s="12"/>
      <c r="L167" s="12"/>
      <c r="M167" s="12"/>
      <c r="N167" s="12"/>
      <c r="O167" s="12"/>
      <c r="Q167" s="34" t="str">
        <f t="shared" si="8"/>
        <v/>
      </c>
      <c r="R167" t="str">
        <f t="shared" si="9"/>
        <v/>
      </c>
      <c r="S167" t="str">
        <f t="shared" si="10"/>
        <v/>
      </c>
      <c r="T167" t="str">
        <f t="shared" si="11"/>
        <v/>
      </c>
    </row>
    <row r="168" spans="1:20" x14ac:dyDescent="0.15">
      <c r="A168" s="2">
        <v>164</v>
      </c>
      <c r="B168" s="2"/>
      <c r="C168" s="38"/>
      <c r="D168" s="12"/>
      <c r="E168" s="12"/>
      <c r="F168" s="12"/>
      <c r="G168" s="12"/>
      <c r="H168" s="12"/>
      <c r="I168" s="12"/>
      <c r="J168" s="12"/>
      <c r="K168" s="12"/>
      <c r="L168" s="12"/>
      <c r="M168" s="12"/>
      <c r="N168" s="12"/>
      <c r="O168" s="12"/>
      <c r="Q168" s="34" t="str">
        <f t="shared" si="8"/>
        <v/>
      </c>
      <c r="R168" t="str">
        <f t="shared" si="9"/>
        <v/>
      </c>
      <c r="S168" t="str">
        <f t="shared" si="10"/>
        <v/>
      </c>
      <c r="T168" t="str">
        <f t="shared" si="11"/>
        <v/>
      </c>
    </row>
    <row r="169" spans="1:20" x14ac:dyDescent="0.15">
      <c r="A169" s="2">
        <v>165</v>
      </c>
      <c r="B169" s="2"/>
      <c r="C169" s="38"/>
      <c r="D169" s="12"/>
      <c r="E169" s="12"/>
      <c r="F169" s="12"/>
      <c r="G169" s="12"/>
      <c r="H169" s="12"/>
      <c r="I169" s="12"/>
      <c r="J169" s="12"/>
      <c r="K169" s="12"/>
      <c r="L169" s="12"/>
      <c r="M169" s="12"/>
      <c r="N169" s="12"/>
      <c r="O169" s="12"/>
      <c r="Q169" s="34" t="str">
        <f t="shared" si="8"/>
        <v/>
      </c>
      <c r="R169" t="str">
        <f t="shared" si="9"/>
        <v/>
      </c>
      <c r="S169" t="str">
        <f t="shared" si="10"/>
        <v/>
      </c>
      <c r="T169" t="str">
        <f t="shared" si="11"/>
        <v/>
      </c>
    </row>
    <row r="170" spans="1:20" x14ac:dyDescent="0.15">
      <c r="A170" s="2">
        <v>166</v>
      </c>
      <c r="B170" s="2"/>
      <c r="C170" s="38"/>
      <c r="D170" s="12"/>
      <c r="E170" s="12"/>
      <c r="F170" s="12"/>
      <c r="G170" s="12"/>
      <c r="H170" s="12"/>
      <c r="I170" s="12"/>
      <c r="J170" s="12"/>
      <c r="K170" s="12"/>
      <c r="L170" s="12"/>
      <c r="M170" s="12"/>
      <c r="N170" s="12"/>
      <c r="O170" s="12"/>
      <c r="Q170" s="34" t="str">
        <f t="shared" si="8"/>
        <v/>
      </c>
      <c r="R170" t="str">
        <f t="shared" si="9"/>
        <v/>
      </c>
      <c r="S170" t="str">
        <f t="shared" si="10"/>
        <v/>
      </c>
      <c r="T170" t="str">
        <f t="shared" si="11"/>
        <v/>
      </c>
    </row>
    <row r="171" spans="1:20" x14ac:dyDescent="0.15">
      <c r="A171" s="2">
        <v>167</v>
      </c>
      <c r="B171" s="2"/>
      <c r="C171" s="38"/>
      <c r="D171" s="12"/>
      <c r="E171" s="12"/>
      <c r="F171" s="12"/>
      <c r="G171" s="12"/>
      <c r="H171" s="12"/>
      <c r="I171" s="12"/>
      <c r="J171" s="12"/>
      <c r="K171" s="12"/>
      <c r="L171" s="12"/>
      <c r="M171" s="12"/>
      <c r="N171" s="12"/>
      <c r="O171" s="12"/>
      <c r="Q171" s="34" t="str">
        <f t="shared" si="8"/>
        <v/>
      </c>
      <c r="R171" t="str">
        <f t="shared" si="9"/>
        <v/>
      </c>
      <c r="S171" t="str">
        <f t="shared" si="10"/>
        <v/>
      </c>
      <c r="T171" t="str">
        <f t="shared" si="11"/>
        <v/>
      </c>
    </row>
    <row r="172" spans="1:20" x14ac:dyDescent="0.15">
      <c r="A172" s="2">
        <v>168</v>
      </c>
      <c r="B172" s="2"/>
      <c r="C172" s="38"/>
      <c r="D172" s="12"/>
      <c r="E172" s="12"/>
      <c r="F172" s="12"/>
      <c r="G172" s="12"/>
      <c r="H172" s="12"/>
      <c r="I172" s="12"/>
      <c r="J172" s="12"/>
      <c r="K172" s="12"/>
      <c r="L172" s="12"/>
      <c r="M172" s="12"/>
      <c r="N172" s="12"/>
      <c r="O172" s="12"/>
      <c r="Q172" s="34" t="str">
        <f t="shared" si="8"/>
        <v/>
      </c>
      <c r="R172" t="str">
        <f t="shared" si="9"/>
        <v/>
      </c>
      <c r="S172" t="str">
        <f t="shared" si="10"/>
        <v/>
      </c>
      <c r="T172" t="str">
        <f t="shared" si="11"/>
        <v/>
      </c>
    </row>
    <row r="173" spans="1:20" x14ac:dyDescent="0.15">
      <c r="A173" s="2">
        <v>169</v>
      </c>
      <c r="B173" s="2"/>
      <c r="C173" s="38"/>
      <c r="D173" s="12"/>
      <c r="E173" s="12"/>
      <c r="F173" s="12"/>
      <c r="G173" s="12"/>
      <c r="H173" s="12"/>
      <c r="I173" s="12"/>
      <c r="J173" s="12"/>
      <c r="K173" s="12"/>
      <c r="L173" s="12"/>
      <c r="M173" s="12"/>
      <c r="N173" s="12"/>
      <c r="O173" s="12"/>
      <c r="Q173" s="34" t="str">
        <f t="shared" si="8"/>
        <v/>
      </c>
      <c r="R173" t="str">
        <f t="shared" si="9"/>
        <v/>
      </c>
      <c r="S173" t="str">
        <f t="shared" si="10"/>
        <v/>
      </c>
      <c r="T173" t="str">
        <f t="shared" si="11"/>
        <v/>
      </c>
    </row>
    <row r="174" spans="1:20" x14ac:dyDescent="0.15">
      <c r="A174" s="2">
        <v>170</v>
      </c>
      <c r="B174" s="2"/>
      <c r="C174" s="38"/>
      <c r="D174" s="12"/>
      <c r="E174" s="12"/>
      <c r="F174" s="12"/>
      <c r="G174" s="12"/>
      <c r="H174" s="12"/>
      <c r="I174" s="12"/>
      <c r="J174" s="12"/>
      <c r="K174" s="12"/>
      <c r="L174" s="12"/>
      <c r="M174" s="12"/>
      <c r="N174" s="12"/>
      <c r="O174" s="12"/>
      <c r="Q174" s="34" t="str">
        <f t="shared" si="8"/>
        <v/>
      </c>
      <c r="R174" t="str">
        <f t="shared" si="9"/>
        <v/>
      </c>
      <c r="S174" t="str">
        <f t="shared" si="10"/>
        <v/>
      </c>
      <c r="T174" t="str">
        <f t="shared" si="11"/>
        <v/>
      </c>
    </row>
    <row r="175" spans="1:20" x14ac:dyDescent="0.15">
      <c r="A175" s="2">
        <v>171</v>
      </c>
      <c r="B175" s="2"/>
      <c r="C175" s="38"/>
      <c r="D175" s="12"/>
      <c r="E175" s="12"/>
      <c r="F175" s="12"/>
      <c r="G175" s="12"/>
      <c r="H175" s="12"/>
      <c r="I175" s="12"/>
      <c r="J175" s="12"/>
      <c r="K175" s="12"/>
      <c r="L175" s="12"/>
      <c r="M175" s="12"/>
      <c r="N175" s="12"/>
      <c r="O175" s="12"/>
      <c r="Q175" s="34" t="str">
        <f t="shared" si="8"/>
        <v/>
      </c>
      <c r="R175" t="str">
        <f t="shared" si="9"/>
        <v/>
      </c>
      <c r="S175" t="str">
        <f t="shared" si="10"/>
        <v/>
      </c>
      <c r="T175" t="str">
        <f t="shared" si="11"/>
        <v/>
      </c>
    </row>
    <row r="176" spans="1:20" x14ac:dyDescent="0.15">
      <c r="A176" s="2">
        <v>172</v>
      </c>
      <c r="B176" s="2"/>
      <c r="C176" s="38"/>
      <c r="D176" s="12"/>
      <c r="E176" s="12"/>
      <c r="F176" s="12"/>
      <c r="G176" s="12"/>
      <c r="H176" s="12"/>
      <c r="I176" s="12"/>
      <c r="J176" s="12"/>
      <c r="K176" s="12"/>
      <c r="L176" s="12"/>
      <c r="M176" s="12"/>
      <c r="N176" s="12"/>
      <c r="O176" s="12"/>
      <c r="Q176" s="34" t="str">
        <f t="shared" si="8"/>
        <v/>
      </c>
      <c r="R176" t="str">
        <f t="shared" si="9"/>
        <v/>
      </c>
      <c r="S176" t="str">
        <f t="shared" si="10"/>
        <v/>
      </c>
      <c r="T176" t="str">
        <f t="shared" si="11"/>
        <v/>
      </c>
    </row>
    <row r="177" spans="1:20" x14ac:dyDescent="0.15">
      <c r="A177" s="2">
        <v>173</v>
      </c>
      <c r="B177" s="2"/>
      <c r="C177" s="38"/>
      <c r="D177" s="12"/>
      <c r="E177" s="12"/>
      <c r="F177" s="12"/>
      <c r="G177" s="12"/>
      <c r="H177" s="12"/>
      <c r="I177" s="12"/>
      <c r="J177" s="12"/>
      <c r="K177" s="12"/>
      <c r="L177" s="12"/>
      <c r="M177" s="12"/>
      <c r="N177" s="12"/>
      <c r="O177" s="12"/>
      <c r="Q177" s="34" t="str">
        <f t="shared" si="8"/>
        <v/>
      </c>
      <c r="R177" t="str">
        <f t="shared" si="9"/>
        <v/>
      </c>
      <c r="S177" t="str">
        <f t="shared" si="10"/>
        <v/>
      </c>
      <c r="T177" t="str">
        <f t="shared" si="11"/>
        <v/>
      </c>
    </row>
    <row r="178" spans="1:20" x14ac:dyDescent="0.15">
      <c r="A178" s="2">
        <v>174</v>
      </c>
      <c r="B178" s="2"/>
      <c r="C178" s="38"/>
      <c r="D178" s="12"/>
      <c r="E178" s="12"/>
      <c r="F178" s="12"/>
      <c r="G178" s="12"/>
      <c r="H178" s="12"/>
      <c r="I178" s="12"/>
      <c r="J178" s="12"/>
      <c r="K178" s="12"/>
      <c r="L178" s="12"/>
      <c r="M178" s="12"/>
      <c r="N178" s="12"/>
      <c r="O178" s="12"/>
      <c r="Q178" s="34" t="str">
        <f t="shared" si="8"/>
        <v/>
      </c>
      <c r="R178" t="str">
        <f t="shared" si="9"/>
        <v/>
      </c>
      <c r="S178" t="str">
        <f t="shared" si="10"/>
        <v/>
      </c>
      <c r="T178" t="str">
        <f t="shared" si="11"/>
        <v/>
      </c>
    </row>
    <row r="179" spans="1:20" x14ac:dyDescent="0.15">
      <c r="A179" s="2">
        <v>175</v>
      </c>
      <c r="B179" s="2"/>
      <c r="C179" s="38"/>
      <c r="D179" s="12"/>
      <c r="E179" s="12"/>
      <c r="F179" s="12"/>
      <c r="G179" s="12"/>
      <c r="H179" s="12"/>
      <c r="I179" s="12"/>
      <c r="J179" s="12"/>
      <c r="K179" s="12"/>
      <c r="L179" s="12"/>
      <c r="M179" s="12"/>
      <c r="N179" s="12"/>
      <c r="O179" s="12"/>
      <c r="Q179" s="34" t="str">
        <f t="shared" si="8"/>
        <v/>
      </c>
      <c r="R179" t="str">
        <f t="shared" si="9"/>
        <v/>
      </c>
      <c r="S179" t="str">
        <f t="shared" si="10"/>
        <v/>
      </c>
      <c r="T179" t="str">
        <f t="shared" si="11"/>
        <v/>
      </c>
    </row>
    <row r="180" spans="1:20" x14ac:dyDescent="0.15">
      <c r="A180" s="2">
        <v>176</v>
      </c>
      <c r="B180" s="2"/>
      <c r="C180" s="38"/>
      <c r="D180" s="12"/>
      <c r="E180" s="12"/>
      <c r="F180" s="12"/>
      <c r="G180" s="12"/>
      <c r="H180" s="12"/>
      <c r="I180" s="12"/>
      <c r="J180" s="12"/>
      <c r="K180" s="12"/>
      <c r="L180" s="12"/>
      <c r="M180" s="12"/>
      <c r="N180" s="12"/>
      <c r="O180" s="12"/>
      <c r="Q180" s="34" t="str">
        <f t="shared" si="8"/>
        <v/>
      </c>
      <c r="R180" t="str">
        <f t="shared" si="9"/>
        <v/>
      </c>
      <c r="S180" t="str">
        <f t="shared" si="10"/>
        <v/>
      </c>
      <c r="T180" t="str">
        <f t="shared" si="11"/>
        <v/>
      </c>
    </row>
    <row r="181" spans="1:20" x14ac:dyDescent="0.15">
      <c r="A181" s="2">
        <v>177</v>
      </c>
      <c r="B181" s="2"/>
      <c r="C181" s="38"/>
      <c r="D181" s="12"/>
      <c r="E181" s="12"/>
      <c r="F181" s="12"/>
      <c r="G181" s="12"/>
      <c r="H181" s="12"/>
      <c r="I181" s="12"/>
      <c r="J181" s="12"/>
      <c r="K181" s="12"/>
      <c r="L181" s="12"/>
      <c r="M181" s="12"/>
      <c r="N181" s="12"/>
      <c r="O181" s="12"/>
      <c r="Q181" s="34" t="str">
        <f t="shared" si="8"/>
        <v/>
      </c>
      <c r="R181" t="str">
        <f t="shared" si="9"/>
        <v/>
      </c>
      <c r="S181" t="str">
        <f t="shared" si="10"/>
        <v/>
      </c>
      <c r="T181" t="str">
        <f t="shared" si="11"/>
        <v/>
      </c>
    </row>
    <row r="182" spans="1:20" x14ac:dyDescent="0.15">
      <c r="A182" s="2">
        <v>178</v>
      </c>
      <c r="B182" s="2"/>
      <c r="C182" s="38"/>
      <c r="D182" s="12"/>
      <c r="E182" s="12"/>
      <c r="F182" s="12"/>
      <c r="G182" s="12"/>
      <c r="H182" s="12"/>
      <c r="I182" s="12"/>
      <c r="J182" s="12"/>
      <c r="K182" s="12"/>
      <c r="L182" s="12"/>
      <c r="M182" s="12"/>
      <c r="N182" s="12"/>
      <c r="O182" s="12"/>
      <c r="Q182" s="34" t="str">
        <f t="shared" si="8"/>
        <v/>
      </c>
      <c r="R182" t="str">
        <f t="shared" si="9"/>
        <v/>
      </c>
      <c r="S182" t="str">
        <f t="shared" si="10"/>
        <v/>
      </c>
      <c r="T182" t="str">
        <f t="shared" si="11"/>
        <v/>
      </c>
    </row>
    <row r="183" spans="1:20" x14ac:dyDescent="0.15">
      <c r="A183" s="2">
        <v>179</v>
      </c>
      <c r="B183" s="2"/>
      <c r="C183" s="38"/>
      <c r="D183" s="12"/>
      <c r="E183" s="12"/>
      <c r="F183" s="12"/>
      <c r="G183" s="12"/>
      <c r="H183" s="12"/>
      <c r="I183" s="12"/>
      <c r="J183" s="12"/>
      <c r="K183" s="12"/>
      <c r="L183" s="12"/>
      <c r="M183" s="12"/>
      <c r="N183" s="12"/>
      <c r="O183" s="12"/>
      <c r="Q183" s="34" t="str">
        <f t="shared" si="8"/>
        <v/>
      </c>
      <c r="R183" t="str">
        <f t="shared" si="9"/>
        <v/>
      </c>
      <c r="S183" t="str">
        <f t="shared" si="10"/>
        <v/>
      </c>
      <c r="T183" t="str">
        <f t="shared" si="11"/>
        <v/>
      </c>
    </row>
    <row r="184" spans="1:20" x14ac:dyDescent="0.15">
      <c r="A184" s="2">
        <v>180</v>
      </c>
      <c r="B184" s="2"/>
      <c r="C184" s="38"/>
      <c r="D184" s="12"/>
      <c r="E184" s="12"/>
      <c r="F184" s="12"/>
      <c r="G184" s="12"/>
      <c r="H184" s="12"/>
      <c r="I184" s="12"/>
      <c r="J184" s="12"/>
      <c r="K184" s="12"/>
      <c r="L184" s="12"/>
      <c r="M184" s="12"/>
      <c r="N184" s="12"/>
      <c r="O184" s="12"/>
      <c r="Q184" s="34" t="str">
        <f t="shared" si="8"/>
        <v/>
      </c>
      <c r="R184" t="str">
        <f t="shared" si="9"/>
        <v/>
      </c>
      <c r="S184" t="str">
        <f t="shared" si="10"/>
        <v/>
      </c>
      <c r="T184" t="str">
        <f t="shared" si="11"/>
        <v/>
      </c>
    </row>
    <row r="185" spans="1:20" x14ac:dyDescent="0.15">
      <c r="A185" s="2">
        <v>181</v>
      </c>
      <c r="B185" s="2"/>
      <c r="C185" s="38"/>
      <c r="D185" s="12"/>
      <c r="E185" s="12"/>
      <c r="F185" s="12"/>
      <c r="G185" s="12"/>
      <c r="H185" s="12"/>
      <c r="I185" s="12"/>
      <c r="J185" s="12"/>
      <c r="K185" s="12"/>
      <c r="L185" s="12"/>
      <c r="M185" s="12"/>
      <c r="N185" s="12"/>
      <c r="O185" s="12"/>
      <c r="Q185" s="34" t="str">
        <f t="shared" si="8"/>
        <v/>
      </c>
      <c r="R185" t="str">
        <f t="shared" si="9"/>
        <v/>
      </c>
      <c r="S185" t="str">
        <f t="shared" si="10"/>
        <v/>
      </c>
      <c r="T185" t="str">
        <f t="shared" si="11"/>
        <v/>
      </c>
    </row>
    <row r="186" spans="1:20" x14ac:dyDescent="0.15">
      <c r="A186" s="2">
        <v>182</v>
      </c>
      <c r="B186" s="2"/>
      <c r="C186" s="38"/>
      <c r="D186" s="12"/>
      <c r="E186" s="12"/>
      <c r="F186" s="12"/>
      <c r="G186" s="12"/>
      <c r="H186" s="12"/>
      <c r="I186" s="12"/>
      <c r="J186" s="12"/>
      <c r="K186" s="12"/>
      <c r="L186" s="12"/>
      <c r="M186" s="12"/>
      <c r="N186" s="12"/>
      <c r="O186" s="12"/>
      <c r="Q186" s="34" t="str">
        <f t="shared" si="8"/>
        <v/>
      </c>
      <c r="R186" t="str">
        <f t="shared" si="9"/>
        <v/>
      </c>
      <c r="S186" t="str">
        <f t="shared" si="10"/>
        <v/>
      </c>
      <c r="T186" t="str">
        <f t="shared" si="11"/>
        <v/>
      </c>
    </row>
    <row r="187" spans="1:20" x14ac:dyDescent="0.15">
      <c r="A187" s="2">
        <v>183</v>
      </c>
      <c r="B187" s="2"/>
      <c r="C187" s="38"/>
      <c r="D187" s="12"/>
      <c r="E187" s="12"/>
      <c r="F187" s="12"/>
      <c r="G187" s="12"/>
      <c r="H187" s="12"/>
      <c r="I187" s="12"/>
      <c r="J187" s="12"/>
      <c r="K187" s="12"/>
      <c r="L187" s="12"/>
      <c r="M187" s="12"/>
      <c r="N187" s="12"/>
      <c r="O187" s="12"/>
      <c r="Q187" s="34" t="str">
        <f t="shared" si="8"/>
        <v/>
      </c>
      <c r="R187" t="str">
        <f t="shared" si="9"/>
        <v/>
      </c>
      <c r="S187" t="str">
        <f t="shared" si="10"/>
        <v/>
      </c>
      <c r="T187" t="str">
        <f t="shared" si="11"/>
        <v/>
      </c>
    </row>
    <row r="188" spans="1:20" x14ac:dyDescent="0.15">
      <c r="A188" s="2">
        <v>184</v>
      </c>
      <c r="B188" s="2"/>
      <c r="C188" s="38"/>
      <c r="D188" s="12"/>
      <c r="E188" s="12"/>
      <c r="F188" s="12"/>
      <c r="G188" s="12"/>
      <c r="H188" s="12"/>
      <c r="I188" s="12"/>
      <c r="J188" s="12"/>
      <c r="K188" s="12"/>
      <c r="L188" s="12"/>
      <c r="M188" s="12"/>
      <c r="N188" s="12"/>
      <c r="O188" s="12"/>
      <c r="Q188" s="34" t="str">
        <f t="shared" si="8"/>
        <v/>
      </c>
      <c r="R188" t="str">
        <f t="shared" si="9"/>
        <v/>
      </c>
      <c r="S188" t="str">
        <f t="shared" si="10"/>
        <v/>
      </c>
      <c r="T188" t="str">
        <f t="shared" si="11"/>
        <v/>
      </c>
    </row>
    <row r="189" spans="1:20" x14ac:dyDescent="0.15">
      <c r="A189" s="2">
        <v>185</v>
      </c>
      <c r="B189" s="2"/>
      <c r="C189" s="38"/>
      <c r="D189" s="12"/>
      <c r="E189" s="12"/>
      <c r="F189" s="12"/>
      <c r="G189" s="12"/>
      <c r="H189" s="12"/>
      <c r="I189" s="12"/>
      <c r="J189" s="12"/>
      <c r="K189" s="12"/>
      <c r="L189" s="12"/>
      <c r="M189" s="12"/>
      <c r="N189" s="12"/>
      <c r="O189" s="12"/>
      <c r="Q189" s="34" t="str">
        <f t="shared" si="8"/>
        <v/>
      </c>
      <c r="R189" t="str">
        <f t="shared" si="9"/>
        <v/>
      </c>
      <c r="S189" t="str">
        <f t="shared" si="10"/>
        <v/>
      </c>
      <c r="T189" t="str">
        <f t="shared" si="11"/>
        <v/>
      </c>
    </row>
    <row r="190" spans="1:20" x14ac:dyDescent="0.15">
      <c r="A190" s="2">
        <v>186</v>
      </c>
      <c r="B190" s="2"/>
      <c r="C190" s="38"/>
      <c r="D190" s="12"/>
      <c r="E190" s="12"/>
      <c r="F190" s="12"/>
      <c r="G190" s="12"/>
      <c r="H190" s="12"/>
      <c r="I190" s="12"/>
      <c r="J190" s="12"/>
      <c r="K190" s="12"/>
      <c r="L190" s="12"/>
      <c r="M190" s="12"/>
      <c r="N190" s="12"/>
      <c r="O190" s="12"/>
      <c r="Q190" s="34" t="str">
        <f t="shared" si="8"/>
        <v/>
      </c>
      <c r="R190" t="str">
        <f t="shared" si="9"/>
        <v/>
      </c>
      <c r="S190" t="str">
        <f t="shared" si="10"/>
        <v/>
      </c>
      <c r="T190" t="str">
        <f t="shared" si="11"/>
        <v/>
      </c>
    </row>
    <row r="191" spans="1:20" x14ac:dyDescent="0.15">
      <c r="A191" s="2">
        <v>187</v>
      </c>
      <c r="B191" s="2"/>
      <c r="C191" s="38"/>
      <c r="D191" s="12"/>
      <c r="E191" s="12"/>
      <c r="F191" s="12"/>
      <c r="G191" s="12"/>
      <c r="H191" s="12"/>
      <c r="I191" s="12"/>
      <c r="J191" s="12"/>
      <c r="K191" s="12"/>
      <c r="L191" s="12"/>
      <c r="M191" s="12"/>
      <c r="N191" s="12"/>
      <c r="O191" s="12"/>
      <c r="Q191" s="34" t="str">
        <f t="shared" si="8"/>
        <v/>
      </c>
      <c r="R191" t="str">
        <f t="shared" si="9"/>
        <v/>
      </c>
      <c r="S191" t="str">
        <f t="shared" si="10"/>
        <v/>
      </c>
      <c r="T191" t="str">
        <f t="shared" si="11"/>
        <v/>
      </c>
    </row>
    <row r="192" spans="1:20" x14ac:dyDescent="0.15">
      <c r="A192" s="2">
        <v>188</v>
      </c>
      <c r="B192" s="2"/>
      <c r="C192" s="38"/>
      <c r="D192" s="12"/>
      <c r="E192" s="12"/>
      <c r="F192" s="12"/>
      <c r="G192" s="12"/>
      <c r="H192" s="12"/>
      <c r="I192" s="12"/>
      <c r="J192" s="12"/>
      <c r="K192" s="12"/>
      <c r="L192" s="12"/>
      <c r="M192" s="12"/>
      <c r="N192" s="12"/>
      <c r="O192" s="12"/>
      <c r="Q192" s="34" t="str">
        <f t="shared" si="8"/>
        <v/>
      </c>
      <c r="R192" t="str">
        <f t="shared" si="9"/>
        <v/>
      </c>
      <c r="S192" t="str">
        <f t="shared" si="10"/>
        <v/>
      </c>
      <c r="T192" t="str">
        <f t="shared" si="11"/>
        <v/>
      </c>
    </row>
    <row r="193" spans="1:20" x14ac:dyDescent="0.15">
      <c r="A193" s="2">
        <v>189</v>
      </c>
      <c r="B193" s="2"/>
      <c r="C193" s="38"/>
      <c r="D193" s="12"/>
      <c r="E193" s="12"/>
      <c r="F193" s="12"/>
      <c r="G193" s="12"/>
      <c r="H193" s="12"/>
      <c r="I193" s="12"/>
      <c r="J193" s="12"/>
      <c r="K193" s="12"/>
      <c r="L193" s="12"/>
      <c r="M193" s="12"/>
      <c r="N193" s="12"/>
      <c r="O193" s="12"/>
      <c r="Q193" s="34" t="str">
        <f t="shared" si="8"/>
        <v/>
      </c>
      <c r="R193" t="str">
        <f t="shared" si="9"/>
        <v/>
      </c>
      <c r="S193" t="str">
        <f t="shared" si="10"/>
        <v/>
      </c>
      <c r="T193" t="str">
        <f t="shared" si="11"/>
        <v/>
      </c>
    </row>
    <row r="194" spans="1:20" x14ac:dyDescent="0.15">
      <c r="A194" s="2">
        <v>190</v>
      </c>
      <c r="B194" s="2"/>
      <c r="C194" s="38"/>
      <c r="D194" s="12"/>
      <c r="E194" s="12"/>
      <c r="F194" s="12"/>
      <c r="G194" s="12"/>
      <c r="H194" s="12"/>
      <c r="I194" s="12"/>
      <c r="J194" s="12"/>
      <c r="K194" s="12"/>
      <c r="L194" s="12"/>
      <c r="M194" s="12"/>
      <c r="N194" s="12"/>
      <c r="O194" s="12"/>
      <c r="Q194" s="34" t="str">
        <f t="shared" si="8"/>
        <v/>
      </c>
      <c r="R194" t="str">
        <f t="shared" si="9"/>
        <v/>
      </c>
      <c r="S194" t="str">
        <f t="shared" si="10"/>
        <v/>
      </c>
      <c r="T194" t="str">
        <f t="shared" si="11"/>
        <v/>
      </c>
    </row>
    <row r="195" spans="1:20" x14ac:dyDescent="0.15">
      <c r="A195" s="2">
        <v>191</v>
      </c>
      <c r="B195" s="2"/>
      <c r="C195" s="38"/>
      <c r="D195" s="12"/>
      <c r="E195" s="12"/>
      <c r="F195" s="12"/>
      <c r="G195" s="12"/>
      <c r="H195" s="12"/>
      <c r="I195" s="12"/>
      <c r="J195" s="12"/>
      <c r="K195" s="12"/>
      <c r="L195" s="12"/>
      <c r="M195" s="12"/>
      <c r="N195" s="12"/>
      <c r="O195" s="12"/>
      <c r="Q195" s="34" t="str">
        <f t="shared" si="8"/>
        <v/>
      </c>
      <c r="R195" t="str">
        <f t="shared" si="9"/>
        <v/>
      </c>
      <c r="S195" t="str">
        <f t="shared" si="10"/>
        <v/>
      </c>
      <c r="T195" t="str">
        <f t="shared" si="11"/>
        <v/>
      </c>
    </row>
    <row r="196" spans="1:20" x14ac:dyDescent="0.15">
      <c r="A196" s="2">
        <v>192</v>
      </c>
      <c r="B196" s="2"/>
      <c r="C196" s="38"/>
      <c r="D196" s="12"/>
      <c r="E196" s="12"/>
      <c r="F196" s="12"/>
      <c r="G196" s="12"/>
      <c r="H196" s="12"/>
      <c r="I196" s="12"/>
      <c r="J196" s="12"/>
      <c r="K196" s="12"/>
      <c r="L196" s="12"/>
      <c r="M196" s="12"/>
      <c r="N196" s="12"/>
      <c r="O196" s="12"/>
      <c r="Q196" s="34" t="str">
        <f t="shared" si="8"/>
        <v/>
      </c>
      <c r="R196" t="str">
        <f t="shared" si="9"/>
        <v/>
      </c>
      <c r="S196" t="str">
        <f t="shared" si="10"/>
        <v/>
      </c>
      <c r="T196" t="str">
        <f t="shared" si="11"/>
        <v/>
      </c>
    </row>
    <row r="197" spans="1:20" x14ac:dyDescent="0.15">
      <c r="A197" s="2">
        <v>193</v>
      </c>
      <c r="B197" s="2"/>
      <c r="C197" s="38"/>
      <c r="D197" s="12"/>
      <c r="E197" s="12"/>
      <c r="F197" s="12"/>
      <c r="G197" s="12"/>
      <c r="H197" s="12"/>
      <c r="I197" s="12"/>
      <c r="J197" s="12"/>
      <c r="K197" s="12"/>
      <c r="L197" s="12"/>
      <c r="M197" s="12"/>
      <c r="N197" s="12"/>
      <c r="O197" s="12"/>
      <c r="Q197" s="34" t="str">
        <f t="shared" si="8"/>
        <v/>
      </c>
      <c r="R197" t="str">
        <f t="shared" si="9"/>
        <v/>
      </c>
      <c r="S197" t="str">
        <f t="shared" si="10"/>
        <v/>
      </c>
      <c r="T197" t="str">
        <f t="shared" si="11"/>
        <v/>
      </c>
    </row>
    <row r="198" spans="1:20" x14ac:dyDescent="0.15">
      <c r="A198" s="2">
        <v>194</v>
      </c>
      <c r="B198" s="2"/>
      <c r="C198" s="38"/>
      <c r="D198" s="12"/>
      <c r="E198" s="12"/>
      <c r="F198" s="12"/>
      <c r="G198" s="12"/>
      <c r="H198" s="12"/>
      <c r="I198" s="12"/>
      <c r="J198" s="12"/>
      <c r="K198" s="12"/>
      <c r="L198" s="12"/>
      <c r="M198" s="12"/>
      <c r="N198" s="12"/>
      <c r="O198" s="12"/>
      <c r="Q198" s="34" t="str">
        <f t="shared" ref="Q198:Q204" si="12">IF(ISERROR(R198/12*100),"",R198/12*100)</f>
        <v/>
      </c>
      <c r="R198" t="str">
        <f t="shared" ref="R198:R204" si="13">IF(AND(ISBLANK(D198),ISBLANK(E198),ISBLANK(F198),ISBLANK(G198),ISBLANK(H198),ISBLANK(I198),ISBLANK(J198),ISBLANK(K198),ISBLANK(L198),ISBLANK(M198),ISBLANK(N198),ISBLANK(O198)),"",COUNTIF(D198:O198,1))</f>
        <v/>
      </c>
      <c r="S198" t="str">
        <f t="shared" ref="S198:S204" si="14">IF(AND(ISBLANK(D198),ISBLANK(E198),ISBLANK(F198),ISBLANK(G198),ISBLANK(H198),ISBLANK(I198),ISBLANK(J198),ISBLANK(K198),ISBLANK(L198),ISBLANK(M198),ISBLANK(N198),ISBLANK(O198)),"",COUNTIF(D198:O198,2))</f>
        <v/>
      </c>
      <c r="T198" t="str">
        <f t="shared" ref="T198:T204" si="15">IF(AND(ISBLANK(D198),ISBLANK(E198),ISBLANK(F198),ISBLANK(G198),ISBLANK(H198),ISBLANK(I198),ISBLANK(J198),ISBLANK(K198),ISBLANK(L198),ISBLANK(M198),ISBLANK(N198),ISBLANK(O198)),"",COUNTIF(D198:O198,3))</f>
        <v/>
      </c>
    </row>
    <row r="199" spans="1:20" x14ac:dyDescent="0.15">
      <c r="A199" s="2">
        <v>195</v>
      </c>
      <c r="B199" s="2"/>
      <c r="C199" s="38"/>
      <c r="D199" s="12"/>
      <c r="E199" s="12"/>
      <c r="F199" s="12"/>
      <c r="G199" s="12"/>
      <c r="H199" s="12"/>
      <c r="I199" s="12"/>
      <c r="J199" s="12"/>
      <c r="K199" s="12"/>
      <c r="L199" s="12"/>
      <c r="M199" s="12"/>
      <c r="N199" s="12"/>
      <c r="O199" s="12"/>
      <c r="Q199" s="34" t="str">
        <f t="shared" si="12"/>
        <v/>
      </c>
      <c r="R199" t="str">
        <f t="shared" si="13"/>
        <v/>
      </c>
      <c r="S199" t="str">
        <f t="shared" si="14"/>
        <v/>
      </c>
      <c r="T199" t="str">
        <f t="shared" si="15"/>
        <v/>
      </c>
    </row>
    <row r="200" spans="1:20" x14ac:dyDescent="0.15">
      <c r="A200" s="2">
        <v>196</v>
      </c>
      <c r="B200" s="2"/>
      <c r="C200" s="38"/>
      <c r="D200" s="12"/>
      <c r="E200" s="12"/>
      <c r="F200" s="12"/>
      <c r="G200" s="12"/>
      <c r="H200" s="12"/>
      <c r="I200" s="12"/>
      <c r="J200" s="12"/>
      <c r="K200" s="12"/>
      <c r="L200" s="12"/>
      <c r="M200" s="12"/>
      <c r="N200" s="12"/>
      <c r="O200" s="12"/>
      <c r="Q200" s="34" t="str">
        <f t="shared" si="12"/>
        <v/>
      </c>
      <c r="R200" t="str">
        <f t="shared" si="13"/>
        <v/>
      </c>
      <c r="S200" t="str">
        <f t="shared" si="14"/>
        <v/>
      </c>
      <c r="T200" t="str">
        <f t="shared" si="15"/>
        <v/>
      </c>
    </row>
    <row r="201" spans="1:20" x14ac:dyDescent="0.15">
      <c r="A201" s="2">
        <v>197</v>
      </c>
      <c r="B201" s="2"/>
      <c r="C201" s="38"/>
      <c r="D201" s="12"/>
      <c r="E201" s="12"/>
      <c r="F201" s="12"/>
      <c r="G201" s="12"/>
      <c r="H201" s="12"/>
      <c r="I201" s="12"/>
      <c r="J201" s="12"/>
      <c r="K201" s="12"/>
      <c r="L201" s="12"/>
      <c r="M201" s="12"/>
      <c r="N201" s="12"/>
      <c r="O201" s="12"/>
      <c r="Q201" s="34" t="str">
        <f t="shared" si="12"/>
        <v/>
      </c>
      <c r="R201" t="str">
        <f t="shared" si="13"/>
        <v/>
      </c>
      <c r="S201" t="str">
        <f t="shared" si="14"/>
        <v/>
      </c>
      <c r="T201" t="str">
        <f t="shared" si="15"/>
        <v/>
      </c>
    </row>
    <row r="202" spans="1:20" x14ac:dyDescent="0.15">
      <c r="A202" s="2">
        <v>198</v>
      </c>
      <c r="B202" s="2"/>
      <c r="C202" s="38"/>
      <c r="D202" s="12"/>
      <c r="E202" s="12"/>
      <c r="F202" s="12"/>
      <c r="G202" s="12"/>
      <c r="H202" s="12"/>
      <c r="I202" s="12"/>
      <c r="J202" s="12"/>
      <c r="K202" s="12"/>
      <c r="L202" s="12"/>
      <c r="M202" s="12"/>
      <c r="N202" s="12"/>
      <c r="O202" s="12"/>
      <c r="Q202" s="34" t="str">
        <f t="shared" si="12"/>
        <v/>
      </c>
      <c r="R202" t="str">
        <f t="shared" si="13"/>
        <v/>
      </c>
      <c r="S202" t="str">
        <f t="shared" si="14"/>
        <v/>
      </c>
      <c r="T202" t="str">
        <f t="shared" si="15"/>
        <v/>
      </c>
    </row>
    <row r="203" spans="1:20" x14ac:dyDescent="0.15">
      <c r="A203" s="2">
        <v>199</v>
      </c>
      <c r="B203" s="2"/>
      <c r="C203" s="38"/>
      <c r="D203" s="12"/>
      <c r="E203" s="12"/>
      <c r="F203" s="12"/>
      <c r="G203" s="12"/>
      <c r="H203" s="12"/>
      <c r="I203" s="12"/>
      <c r="J203" s="12"/>
      <c r="K203" s="12"/>
      <c r="L203" s="12"/>
      <c r="M203" s="12"/>
      <c r="N203" s="12"/>
      <c r="O203" s="12"/>
      <c r="Q203" s="34" t="str">
        <f t="shared" si="12"/>
        <v/>
      </c>
      <c r="R203" t="str">
        <f t="shared" si="13"/>
        <v/>
      </c>
      <c r="S203" t="str">
        <f t="shared" si="14"/>
        <v/>
      </c>
      <c r="T203" t="str">
        <f t="shared" si="15"/>
        <v/>
      </c>
    </row>
    <row r="204" spans="1:20" x14ac:dyDescent="0.15">
      <c r="A204" s="2">
        <v>200</v>
      </c>
      <c r="B204" s="2"/>
      <c r="C204" s="38"/>
      <c r="D204" s="12"/>
      <c r="E204" s="12"/>
      <c r="F204" s="12"/>
      <c r="G204" s="12"/>
      <c r="H204" s="12"/>
      <c r="I204" s="12"/>
      <c r="J204" s="12"/>
      <c r="K204" s="12"/>
      <c r="L204" s="12"/>
      <c r="M204" s="12"/>
      <c r="N204" s="12"/>
      <c r="O204" s="12"/>
      <c r="Q204" s="34" t="str">
        <f t="shared" si="12"/>
        <v/>
      </c>
      <c r="R204" t="str">
        <f t="shared" si="13"/>
        <v/>
      </c>
      <c r="S204" t="str">
        <f t="shared" si="14"/>
        <v/>
      </c>
      <c r="T204" t="str">
        <f t="shared" si="15"/>
        <v/>
      </c>
    </row>
    <row r="207" spans="1:20" x14ac:dyDescent="0.15">
      <c r="C207" t="s">
        <v>11</v>
      </c>
      <c r="D207">
        <f t="shared" ref="D207:O207" si="16">COUNTIF(D$5:D$204,1)</f>
        <v>33</v>
      </c>
      <c r="E207">
        <f t="shared" si="16"/>
        <v>33</v>
      </c>
      <c r="F207">
        <f t="shared" si="16"/>
        <v>34</v>
      </c>
      <c r="G207">
        <f t="shared" si="16"/>
        <v>33</v>
      </c>
      <c r="H207">
        <f t="shared" si="16"/>
        <v>33</v>
      </c>
      <c r="I207">
        <f t="shared" si="16"/>
        <v>32</v>
      </c>
      <c r="J207">
        <f t="shared" si="16"/>
        <v>33</v>
      </c>
      <c r="K207">
        <f t="shared" si="16"/>
        <v>32</v>
      </c>
      <c r="L207">
        <f t="shared" si="16"/>
        <v>34</v>
      </c>
      <c r="M207">
        <f t="shared" si="16"/>
        <v>33</v>
      </c>
      <c r="N207">
        <f t="shared" si="16"/>
        <v>31</v>
      </c>
      <c r="O207">
        <f t="shared" si="16"/>
        <v>30</v>
      </c>
      <c r="R207" s="3" t="s">
        <v>2</v>
      </c>
      <c r="S207" s="3" t="s">
        <v>3</v>
      </c>
    </row>
    <row r="208" spans="1:20" x14ac:dyDescent="0.15">
      <c r="C208" t="s">
        <v>1</v>
      </c>
      <c r="D208">
        <f t="shared" ref="D208:O208" si="17">COUNTIF(D$5:D$204,2)</f>
        <v>1</v>
      </c>
      <c r="E208">
        <f t="shared" si="17"/>
        <v>1</v>
      </c>
      <c r="F208">
        <f t="shared" si="17"/>
        <v>1</v>
      </c>
      <c r="G208">
        <f t="shared" si="17"/>
        <v>1</v>
      </c>
      <c r="H208">
        <f t="shared" si="17"/>
        <v>3</v>
      </c>
      <c r="I208">
        <f t="shared" si="17"/>
        <v>1</v>
      </c>
      <c r="J208">
        <f t="shared" si="17"/>
        <v>1</v>
      </c>
      <c r="K208">
        <f t="shared" si="17"/>
        <v>1</v>
      </c>
      <c r="L208">
        <f t="shared" si="17"/>
        <v>1</v>
      </c>
      <c r="M208">
        <f t="shared" si="17"/>
        <v>1</v>
      </c>
      <c r="N208">
        <f t="shared" si="17"/>
        <v>4</v>
      </c>
      <c r="O208">
        <f t="shared" si="17"/>
        <v>4</v>
      </c>
      <c r="R208" s="3">
        <v>12</v>
      </c>
      <c r="S208" s="2">
        <f t="shared" ref="S208:S220" si="18">COUNTIF($R$5:$R$204,$R208)</f>
        <v>26</v>
      </c>
    </row>
    <row r="209" spans="1:19" x14ac:dyDescent="0.15">
      <c r="C209" t="s">
        <v>13</v>
      </c>
      <c r="D209">
        <f t="shared" ref="D209:O209" si="19">COUNTIF(D$5:D$204,3)</f>
        <v>2</v>
      </c>
      <c r="E209">
        <f t="shared" si="19"/>
        <v>2</v>
      </c>
      <c r="F209">
        <f t="shared" si="19"/>
        <v>1</v>
      </c>
      <c r="G209">
        <f t="shared" si="19"/>
        <v>2</v>
      </c>
      <c r="H209">
        <f t="shared" si="19"/>
        <v>0</v>
      </c>
      <c r="I209">
        <f t="shared" si="19"/>
        <v>3</v>
      </c>
      <c r="J209">
        <f t="shared" si="19"/>
        <v>2</v>
      </c>
      <c r="K209">
        <f t="shared" si="19"/>
        <v>3</v>
      </c>
      <c r="L209">
        <f t="shared" si="19"/>
        <v>1</v>
      </c>
      <c r="M209">
        <f t="shared" si="19"/>
        <v>2</v>
      </c>
      <c r="N209">
        <f t="shared" si="19"/>
        <v>1</v>
      </c>
      <c r="O209">
        <f t="shared" si="19"/>
        <v>2</v>
      </c>
      <c r="R209" s="3">
        <v>11</v>
      </c>
      <c r="S209" s="2">
        <f t="shared" si="18"/>
        <v>2</v>
      </c>
    </row>
    <row r="210" spans="1:19" x14ac:dyDescent="0.15">
      <c r="C210" t="s">
        <v>14</v>
      </c>
      <c r="D210" s="13">
        <f t="shared" ref="D210:M210" si="20">COUNT(D5:D204)</f>
        <v>36</v>
      </c>
      <c r="E210" s="13">
        <f t="shared" si="20"/>
        <v>36</v>
      </c>
      <c r="F210" s="13">
        <f t="shared" si="20"/>
        <v>36</v>
      </c>
      <c r="G210" s="13">
        <f t="shared" si="20"/>
        <v>36</v>
      </c>
      <c r="H210" s="13">
        <f t="shared" si="20"/>
        <v>36</v>
      </c>
      <c r="I210" s="13">
        <f t="shared" si="20"/>
        <v>36</v>
      </c>
      <c r="J210" s="13">
        <f t="shared" si="20"/>
        <v>36</v>
      </c>
      <c r="K210" s="13">
        <f t="shared" si="20"/>
        <v>36</v>
      </c>
      <c r="L210" s="13">
        <f t="shared" si="20"/>
        <v>36</v>
      </c>
      <c r="M210" s="13">
        <f t="shared" si="20"/>
        <v>36</v>
      </c>
      <c r="N210" s="13">
        <f t="shared" ref="N210:O210" si="21">COUNT(N5:N204)</f>
        <v>36</v>
      </c>
      <c r="O210" s="13">
        <f t="shared" si="21"/>
        <v>36</v>
      </c>
      <c r="R210" s="3">
        <v>10</v>
      </c>
      <c r="S210" s="2">
        <f t="shared" si="18"/>
        <v>3</v>
      </c>
    </row>
    <row r="211" spans="1:19" x14ac:dyDescent="0.15">
      <c r="D211" s="74" t="s">
        <v>65</v>
      </c>
      <c r="E211" s="74" t="s">
        <v>66</v>
      </c>
      <c r="F211" s="74" t="s">
        <v>67</v>
      </c>
      <c r="G211" s="74" t="s">
        <v>68</v>
      </c>
      <c r="H211" s="74" t="s">
        <v>69</v>
      </c>
      <c r="I211" s="74" t="s">
        <v>70</v>
      </c>
      <c r="J211" s="74" t="s">
        <v>71</v>
      </c>
      <c r="K211" s="74" t="s">
        <v>72</v>
      </c>
      <c r="L211" s="74" t="s">
        <v>73</v>
      </c>
      <c r="M211" s="74" t="s">
        <v>74</v>
      </c>
      <c r="N211" s="74" t="s">
        <v>75</v>
      </c>
      <c r="O211" s="74" t="s">
        <v>76</v>
      </c>
      <c r="R211" s="3">
        <v>9</v>
      </c>
      <c r="S211" s="2">
        <f t="shared" si="18"/>
        <v>1</v>
      </c>
    </row>
    <row r="212" spans="1:19" x14ac:dyDescent="0.15">
      <c r="A212" s="13" t="s">
        <v>19</v>
      </c>
      <c r="B212" s="13"/>
      <c r="C212" s="75" t="s">
        <v>63</v>
      </c>
      <c r="D212" s="4">
        <f t="shared" ref="D212:M212" si="22">D207/D210*100</f>
        <v>91.666666666666657</v>
      </c>
      <c r="E212" s="4">
        <f t="shared" si="22"/>
        <v>91.666666666666657</v>
      </c>
      <c r="F212" s="4">
        <f t="shared" si="22"/>
        <v>94.444444444444443</v>
      </c>
      <c r="G212" s="4">
        <f t="shared" si="22"/>
        <v>91.666666666666657</v>
      </c>
      <c r="H212" s="4">
        <f t="shared" si="22"/>
        <v>91.666666666666657</v>
      </c>
      <c r="I212" s="4">
        <f t="shared" si="22"/>
        <v>88.888888888888886</v>
      </c>
      <c r="J212" s="4">
        <f t="shared" si="22"/>
        <v>91.666666666666657</v>
      </c>
      <c r="K212" s="4">
        <f t="shared" si="22"/>
        <v>88.888888888888886</v>
      </c>
      <c r="L212" s="4">
        <f t="shared" si="22"/>
        <v>94.444444444444443</v>
      </c>
      <c r="M212" s="4">
        <f t="shared" si="22"/>
        <v>91.666666666666657</v>
      </c>
      <c r="N212" s="4">
        <f t="shared" ref="N212:O212" si="23">N207/N210*100</f>
        <v>86.111111111111114</v>
      </c>
      <c r="O212" s="4">
        <f t="shared" si="23"/>
        <v>83.333333333333343</v>
      </c>
      <c r="R212" s="3">
        <v>8</v>
      </c>
      <c r="S212" s="2">
        <f t="shared" si="18"/>
        <v>0</v>
      </c>
    </row>
    <row r="213" spans="1:19" x14ac:dyDescent="0.15">
      <c r="C213" s="75" t="s">
        <v>17</v>
      </c>
      <c r="D213" s="4">
        <f t="shared" ref="D213:M213" si="24">D208/D210*100</f>
        <v>2.7777777777777777</v>
      </c>
      <c r="E213" s="4">
        <f t="shared" si="24"/>
        <v>2.7777777777777777</v>
      </c>
      <c r="F213" s="4">
        <f t="shared" si="24"/>
        <v>2.7777777777777777</v>
      </c>
      <c r="G213" s="4">
        <f t="shared" si="24"/>
        <v>2.7777777777777777</v>
      </c>
      <c r="H213" s="4">
        <f t="shared" si="24"/>
        <v>8.3333333333333321</v>
      </c>
      <c r="I213" s="4">
        <f t="shared" si="24"/>
        <v>2.7777777777777777</v>
      </c>
      <c r="J213" s="4">
        <f t="shared" si="24"/>
        <v>2.7777777777777777</v>
      </c>
      <c r="K213" s="4">
        <f t="shared" si="24"/>
        <v>2.7777777777777777</v>
      </c>
      <c r="L213" s="4">
        <f t="shared" si="24"/>
        <v>2.7777777777777777</v>
      </c>
      <c r="M213" s="4">
        <f t="shared" si="24"/>
        <v>2.7777777777777777</v>
      </c>
      <c r="N213" s="4">
        <f t="shared" ref="N213:O213" si="25">N208/N210*100</f>
        <v>11.111111111111111</v>
      </c>
      <c r="O213" s="4">
        <f t="shared" si="25"/>
        <v>11.111111111111111</v>
      </c>
      <c r="R213" s="3">
        <v>7</v>
      </c>
      <c r="S213" s="2">
        <f t="shared" si="18"/>
        <v>1</v>
      </c>
    </row>
    <row r="214" spans="1:19" x14ac:dyDescent="0.15">
      <c r="C214" s="75" t="s">
        <v>64</v>
      </c>
      <c r="D214" s="4">
        <f t="shared" ref="D214:M214" si="26">D209/D210*100</f>
        <v>5.5555555555555554</v>
      </c>
      <c r="E214" s="4">
        <f t="shared" si="26"/>
        <v>5.5555555555555554</v>
      </c>
      <c r="F214" s="4">
        <f t="shared" si="26"/>
        <v>2.7777777777777777</v>
      </c>
      <c r="G214" s="4">
        <f t="shared" si="26"/>
        <v>5.5555555555555554</v>
      </c>
      <c r="H214" s="4">
        <f t="shared" si="26"/>
        <v>0</v>
      </c>
      <c r="I214" s="4">
        <f t="shared" si="26"/>
        <v>8.3333333333333321</v>
      </c>
      <c r="J214" s="4">
        <f t="shared" si="26"/>
        <v>5.5555555555555554</v>
      </c>
      <c r="K214" s="4">
        <f t="shared" si="26"/>
        <v>8.3333333333333321</v>
      </c>
      <c r="L214" s="4">
        <f t="shared" si="26"/>
        <v>2.7777777777777777</v>
      </c>
      <c r="M214" s="4">
        <f t="shared" si="26"/>
        <v>5.5555555555555554</v>
      </c>
      <c r="N214" s="4">
        <f t="shared" ref="N214:O214" si="27">N209/N210*100</f>
        <v>2.7777777777777777</v>
      </c>
      <c r="O214" s="4">
        <f t="shared" si="27"/>
        <v>5.5555555555555554</v>
      </c>
      <c r="R214" s="3">
        <v>6</v>
      </c>
      <c r="S214" s="2">
        <f t="shared" si="18"/>
        <v>1</v>
      </c>
    </row>
    <row r="215" spans="1:19" x14ac:dyDescent="0.15">
      <c r="R215" s="3">
        <v>5</v>
      </c>
      <c r="S215" s="2">
        <f t="shared" si="18"/>
        <v>0</v>
      </c>
    </row>
    <row r="216" spans="1:19" x14ac:dyDescent="0.15">
      <c r="A216" s="37"/>
      <c r="B216" s="37"/>
      <c r="C216" s="36"/>
      <c r="D216" s="36"/>
      <c r="E216" s="36"/>
      <c r="F216" s="36"/>
      <c r="G216" s="36"/>
      <c r="H216" s="36"/>
      <c r="I216" s="36"/>
      <c r="J216" s="36"/>
      <c r="K216" s="36"/>
      <c r="L216" s="36"/>
      <c r="M216" s="36"/>
      <c r="N216" s="36"/>
      <c r="O216" s="36"/>
      <c r="R216" s="3">
        <v>4</v>
      </c>
      <c r="S216" s="2">
        <f t="shared" si="18"/>
        <v>1</v>
      </c>
    </row>
    <row r="217" spans="1:19" x14ac:dyDescent="0.15">
      <c r="A217" s="36"/>
      <c r="B217" s="36"/>
      <c r="C217" s="36"/>
      <c r="D217" s="36"/>
      <c r="E217" s="36"/>
      <c r="F217" s="36"/>
      <c r="G217" s="36"/>
      <c r="H217" s="36"/>
      <c r="I217" s="36"/>
      <c r="J217" s="36"/>
      <c r="K217" s="36"/>
      <c r="L217" s="36"/>
      <c r="M217" s="36"/>
      <c r="N217" s="36"/>
      <c r="O217" s="36"/>
      <c r="R217" s="3">
        <v>3</v>
      </c>
      <c r="S217" s="2">
        <f t="shared" si="18"/>
        <v>0</v>
      </c>
    </row>
    <row r="218" spans="1:19" x14ac:dyDescent="0.15">
      <c r="A218" s="36"/>
      <c r="B218" s="36"/>
      <c r="C218" s="36"/>
      <c r="D218" s="36"/>
      <c r="E218" s="36"/>
      <c r="F218" s="36"/>
      <c r="G218" s="36"/>
      <c r="H218" s="36"/>
      <c r="I218" s="36"/>
      <c r="J218" s="36"/>
      <c r="K218" s="36"/>
      <c r="L218" s="36"/>
      <c r="M218" s="36"/>
      <c r="N218" s="36"/>
      <c r="O218" s="36"/>
      <c r="R218" s="3">
        <v>2</v>
      </c>
      <c r="S218" s="2">
        <f t="shared" si="18"/>
        <v>0</v>
      </c>
    </row>
    <row r="219" spans="1:19" x14ac:dyDescent="0.15">
      <c r="R219" s="3">
        <v>1</v>
      </c>
      <c r="S219" s="2">
        <f t="shared" si="18"/>
        <v>1</v>
      </c>
    </row>
    <row r="220" spans="1:19" x14ac:dyDescent="0.15">
      <c r="R220" s="3">
        <v>0</v>
      </c>
      <c r="S220" s="2">
        <f t="shared" si="18"/>
        <v>0</v>
      </c>
    </row>
    <row r="221" spans="1:19" x14ac:dyDescent="0.15">
      <c r="R221" s="81" t="s">
        <v>81</v>
      </c>
      <c r="S221" s="82">
        <f>SUM(S208:S220)</f>
        <v>36</v>
      </c>
    </row>
  </sheetData>
  <mergeCells count="5">
    <mergeCell ref="E3:F3"/>
    <mergeCell ref="D2:G2"/>
    <mergeCell ref="H2:J2"/>
    <mergeCell ref="K2:O2"/>
    <mergeCell ref="A1:D1"/>
  </mergeCells>
  <phoneticPr fontId="1"/>
  <dataValidations count="1">
    <dataValidation type="whole" errorStyle="warning" allowBlank="1" showInputMessage="1" showErrorMessage="1" errorTitle="入力規制" error="１、２、３のいずれかの整数を入力してください。" sqref="D5:O204">
      <formula1>1</formula1>
      <formula2>3</formula2>
    </dataValidation>
  </dataValidations>
  <printOptions horizontalCentered="1" verticalCentered="1"/>
  <pageMargins left="0" right="0" top="0" bottom="0" header="0.31496062992125984" footer="0.31496062992125984"/>
  <pageSetup paperSize="12" fitToHeight="0"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70" zoomScaleNormal="100" zoomScaleSheetLayoutView="70" workbookViewId="0">
      <selection activeCell="B2" sqref="B2"/>
    </sheetView>
  </sheetViews>
  <sheetFormatPr defaultRowHeight="13.5" x14ac:dyDescent="0.15"/>
  <cols>
    <col min="1" max="1" width="21.625" customWidth="1"/>
    <col min="2" max="6" width="13.125" customWidth="1"/>
    <col min="7" max="7" width="7.5" customWidth="1"/>
    <col min="8" max="8" width="7" bestFit="1" customWidth="1"/>
    <col min="9" max="9" width="13.625" bestFit="1" customWidth="1"/>
    <col min="10" max="10" width="18.375" bestFit="1" customWidth="1"/>
    <col min="11" max="11" width="8.125" customWidth="1"/>
  </cols>
  <sheetData>
    <row r="1" spans="1:10" ht="27.75" customHeight="1" x14ac:dyDescent="0.15">
      <c r="A1" s="44" t="str">
        <f>国語正答数分布グラフ!$A$1</f>
        <v>令和５年度富山県小学校教育研究会後期学力調査</v>
      </c>
      <c r="B1" s="9"/>
      <c r="C1" s="9"/>
      <c r="D1" s="9"/>
      <c r="E1" s="9"/>
      <c r="F1" s="9"/>
      <c r="G1" s="10"/>
      <c r="H1" s="10"/>
      <c r="I1" s="10"/>
    </row>
    <row r="2" spans="1:10" ht="24" customHeight="1" x14ac:dyDescent="0.15">
      <c r="A2" s="46" t="s">
        <v>58</v>
      </c>
      <c r="B2" s="9"/>
      <c r="C2" s="9"/>
      <c r="D2" s="9"/>
      <c r="E2" s="9"/>
      <c r="F2" s="9"/>
      <c r="G2" s="10"/>
      <c r="H2" s="10"/>
      <c r="I2" s="10"/>
    </row>
    <row r="3" spans="1:10" ht="26.25" customHeight="1" x14ac:dyDescent="0.15">
      <c r="A3" s="134" t="str">
        <f>国語正答数分布グラフ!A3</f>
        <v>○○市立○○小学校第６学年</v>
      </c>
      <c r="B3" s="134"/>
      <c r="C3" s="134"/>
      <c r="D3" s="9"/>
      <c r="E3" s="9"/>
      <c r="F3" s="9"/>
      <c r="G3" s="10"/>
      <c r="H3" s="10"/>
      <c r="I3" s="10"/>
    </row>
    <row r="4" spans="1:10" ht="25.5" customHeight="1" x14ac:dyDescent="0.15">
      <c r="B4" s="1"/>
      <c r="C4" s="1"/>
      <c r="D4" s="1"/>
      <c r="E4" s="1"/>
      <c r="F4" s="1"/>
    </row>
    <row r="5" spans="1:10" ht="25.5" customHeight="1" x14ac:dyDescent="0.15">
      <c r="A5" s="2"/>
      <c r="B5" s="5" t="s">
        <v>4</v>
      </c>
      <c r="C5" s="6" t="s">
        <v>5</v>
      </c>
      <c r="D5" s="6" t="s">
        <v>6</v>
      </c>
      <c r="E5" s="6" t="s">
        <v>47</v>
      </c>
      <c r="F5" s="6" t="s">
        <v>7</v>
      </c>
    </row>
    <row r="6" spans="1:10" ht="25.5" customHeight="1" x14ac:dyDescent="0.15">
      <c r="A6" s="107" t="str">
        <f>国語正答数分布グラフ!$A$6</f>
        <v>貴　　　校</v>
      </c>
      <c r="B6" s="47">
        <f>$H$25</f>
        <v>36</v>
      </c>
      <c r="C6" s="48">
        <f>AVERAGE(理科!R5:R204)</f>
        <v>10.861111111111111</v>
      </c>
      <c r="D6" s="48">
        <f>AVERAGE(理科!Q5:Q204)</f>
        <v>90.509259259259281</v>
      </c>
      <c r="E6" s="54">
        <f>MEDIAN(理科!R5:R204)</f>
        <v>12</v>
      </c>
      <c r="F6" s="48">
        <f>_xlfn.STDEV.P(理科!$Q5:$Q204)</f>
        <v>20.708214823583738</v>
      </c>
    </row>
    <row r="7" spans="1:10" ht="25.5" customHeight="1" x14ac:dyDescent="0.15">
      <c r="A7" s="107" t="s">
        <v>46</v>
      </c>
      <c r="B7" s="47">
        <f>'[1]６学年集計結果'!C62</f>
        <v>260</v>
      </c>
      <c r="C7" s="65">
        <f>'[1]６学年集計結果'!D62</f>
        <v>6</v>
      </c>
      <c r="D7" s="65">
        <f>'[1]６学年集計結果'!E62</f>
        <v>49.999999999999979</v>
      </c>
      <c r="E7" s="54">
        <f>'[1]６学年集計結果'!F62</f>
        <v>6</v>
      </c>
      <c r="F7" s="65">
        <f>'[1]６学年集計結果'!G62</f>
        <v>31.180478223116168</v>
      </c>
    </row>
    <row r="10" spans="1:10" ht="24.75" customHeight="1" x14ac:dyDescent="0.15">
      <c r="G10" s="2"/>
      <c r="H10" s="113" t="s">
        <v>34</v>
      </c>
      <c r="I10" s="114"/>
      <c r="J10" s="115"/>
    </row>
    <row r="11" spans="1:10" ht="39.950000000000003" customHeight="1" x14ac:dyDescent="0.15">
      <c r="G11" s="7" t="s">
        <v>8</v>
      </c>
      <c r="H11" s="7" t="s">
        <v>4</v>
      </c>
      <c r="I11" s="7" t="s">
        <v>35</v>
      </c>
      <c r="J11" s="31" t="s">
        <v>38</v>
      </c>
    </row>
    <row r="12" spans="1:10" ht="39.950000000000003" customHeight="1" x14ac:dyDescent="0.15">
      <c r="G12" s="33" t="s">
        <v>167</v>
      </c>
      <c r="H12" s="49">
        <f>理科!$S208</f>
        <v>26</v>
      </c>
      <c r="I12" s="50">
        <f t="shared" ref="I12:I24" si="0">H12/$H$25*100</f>
        <v>72.222222222222214</v>
      </c>
      <c r="J12" s="106">
        <f>'[1]６学年集計結果'!J63</f>
        <v>7.6923076923076925</v>
      </c>
    </row>
    <row r="13" spans="1:10" ht="39.950000000000003" customHeight="1" x14ac:dyDescent="0.15">
      <c r="G13" s="33" t="s">
        <v>168</v>
      </c>
      <c r="H13" s="49">
        <f>理科!$S209</f>
        <v>2</v>
      </c>
      <c r="I13" s="50">
        <f t="shared" si="0"/>
        <v>5.5555555555555554</v>
      </c>
      <c r="J13" s="106">
        <f>'[1]６学年集計結果'!J64</f>
        <v>7.6923076923076925</v>
      </c>
    </row>
    <row r="14" spans="1:10" ht="39.950000000000003" customHeight="1" x14ac:dyDescent="0.15">
      <c r="G14" s="3" t="s">
        <v>21</v>
      </c>
      <c r="H14" s="49">
        <f>理科!$S210</f>
        <v>3</v>
      </c>
      <c r="I14" s="50">
        <f t="shared" si="0"/>
        <v>8.3333333333333321</v>
      </c>
      <c r="J14" s="106">
        <f>'[1]６学年集計結果'!J65</f>
        <v>7.6923076923076925</v>
      </c>
    </row>
    <row r="15" spans="1:10" ht="39.950000000000003" customHeight="1" x14ac:dyDescent="0.15">
      <c r="G15" s="3" t="s">
        <v>22</v>
      </c>
      <c r="H15" s="49">
        <f>理科!$S211</f>
        <v>1</v>
      </c>
      <c r="I15" s="50">
        <f t="shared" si="0"/>
        <v>2.7777777777777777</v>
      </c>
      <c r="J15" s="106">
        <f>'[1]６学年集計結果'!J66</f>
        <v>7.6923076923076925</v>
      </c>
    </row>
    <row r="16" spans="1:10" ht="39.950000000000003" customHeight="1" x14ac:dyDescent="0.15">
      <c r="G16" s="3" t="s">
        <v>23</v>
      </c>
      <c r="H16" s="49">
        <f>理科!$S212</f>
        <v>0</v>
      </c>
      <c r="I16" s="50">
        <f t="shared" si="0"/>
        <v>0</v>
      </c>
      <c r="J16" s="106">
        <f>'[1]６学年集計結果'!J67</f>
        <v>7.6923076923076925</v>
      </c>
    </row>
    <row r="17" spans="7:10" ht="39.950000000000003" customHeight="1" x14ac:dyDescent="0.15">
      <c r="G17" s="3" t="s">
        <v>24</v>
      </c>
      <c r="H17" s="49">
        <f>理科!$S213</f>
        <v>1</v>
      </c>
      <c r="I17" s="50">
        <f t="shared" si="0"/>
        <v>2.7777777777777777</v>
      </c>
      <c r="J17" s="106">
        <f>'[1]６学年集計結果'!J68</f>
        <v>7.6923076923076925</v>
      </c>
    </row>
    <row r="18" spans="7:10" ht="39.950000000000003" customHeight="1" x14ac:dyDescent="0.15">
      <c r="G18" s="3" t="s">
        <v>25</v>
      </c>
      <c r="H18" s="49">
        <f>理科!$S214</f>
        <v>1</v>
      </c>
      <c r="I18" s="50">
        <f t="shared" si="0"/>
        <v>2.7777777777777777</v>
      </c>
      <c r="J18" s="106">
        <f>'[1]６学年集計結果'!J69</f>
        <v>7.6923076923076925</v>
      </c>
    </row>
    <row r="19" spans="7:10" ht="39.950000000000003" customHeight="1" x14ac:dyDescent="0.15">
      <c r="G19" s="3" t="s">
        <v>26</v>
      </c>
      <c r="H19" s="49">
        <f>理科!$S215</f>
        <v>0</v>
      </c>
      <c r="I19" s="50">
        <f t="shared" si="0"/>
        <v>0</v>
      </c>
      <c r="J19" s="106">
        <f>'[1]６学年集計結果'!J70</f>
        <v>7.6923076923076925</v>
      </c>
    </row>
    <row r="20" spans="7:10" ht="39.950000000000003" customHeight="1" x14ac:dyDescent="0.15">
      <c r="G20" s="3" t="s">
        <v>27</v>
      </c>
      <c r="H20" s="49">
        <f>理科!$S216</f>
        <v>1</v>
      </c>
      <c r="I20" s="50">
        <f t="shared" si="0"/>
        <v>2.7777777777777777</v>
      </c>
      <c r="J20" s="106">
        <f>'[1]６学年集計結果'!J71</f>
        <v>7.6923076923076925</v>
      </c>
    </row>
    <row r="21" spans="7:10" ht="39.950000000000003" customHeight="1" x14ac:dyDescent="0.15">
      <c r="G21" s="3" t="s">
        <v>28</v>
      </c>
      <c r="H21" s="49">
        <f>理科!$S217</f>
        <v>0</v>
      </c>
      <c r="I21" s="50">
        <f t="shared" si="0"/>
        <v>0</v>
      </c>
      <c r="J21" s="106">
        <f>'[1]６学年集計結果'!J72</f>
        <v>7.6923076923076925</v>
      </c>
    </row>
    <row r="22" spans="7:10" ht="39.950000000000003" customHeight="1" x14ac:dyDescent="0.15">
      <c r="G22" s="3" t="s">
        <v>29</v>
      </c>
      <c r="H22" s="49">
        <f>理科!$S218</f>
        <v>0</v>
      </c>
      <c r="I22" s="50">
        <f t="shared" si="0"/>
        <v>0</v>
      </c>
      <c r="J22" s="106">
        <f>'[1]６学年集計結果'!J73</f>
        <v>7.6923076923076925</v>
      </c>
    </row>
    <row r="23" spans="7:10" ht="39.950000000000003" customHeight="1" x14ac:dyDescent="0.15">
      <c r="G23" s="3" t="s">
        <v>30</v>
      </c>
      <c r="H23" s="49">
        <f>理科!$S219</f>
        <v>1</v>
      </c>
      <c r="I23" s="50">
        <f t="shared" si="0"/>
        <v>2.7777777777777777</v>
      </c>
      <c r="J23" s="106">
        <f>'[1]６学年集計結果'!J74</f>
        <v>7.6923076923076925</v>
      </c>
    </row>
    <row r="24" spans="7:10" ht="39.950000000000003" customHeight="1" x14ac:dyDescent="0.15">
      <c r="G24" s="3" t="s">
        <v>31</v>
      </c>
      <c r="H24" s="49">
        <f>理科!$S220</f>
        <v>0</v>
      </c>
      <c r="I24" s="50">
        <f t="shared" si="0"/>
        <v>0</v>
      </c>
      <c r="J24" s="106">
        <f>'[1]６学年集計結果'!J75</f>
        <v>7.6923076923076925</v>
      </c>
    </row>
    <row r="25" spans="7:10" ht="39.950000000000003" customHeight="1" x14ac:dyDescent="0.15">
      <c r="G25" s="1" t="s">
        <v>9</v>
      </c>
      <c r="H25" s="51">
        <f>SUM(H12:H24)</f>
        <v>36</v>
      </c>
      <c r="I25" s="52">
        <f>SUM(I12:I24)</f>
        <v>99.999999999999957</v>
      </c>
      <c r="J25" s="83">
        <f>SUM(J12:J24)</f>
        <v>100</v>
      </c>
    </row>
  </sheetData>
  <mergeCells count="2">
    <mergeCell ref="H10:J10"/>
    <mergeCell ref="A3:C3"/>
  </mergeCells>
  <phoneticPr fontId="1"/>
  <printOptions horizontalCentered="1" verticalCentered="1"/>
  <pageMargins left="0.70866141732283472" right="0.70866141732283472" top="0.74803149606299213" bottom="0.74803149606299213" header="0.31496062992125984" footer="0.31496062992125984"/>
  <pageSetup paperSize="9" scale="63"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view="pageBreakPreview" zoomScale="60" zoomScaleNormal="60" workbookViewId="0">
      <pane xSplit="2" ySplit="6" topLeftCell="C7" activePane="bottomRight" state="frozen"/>
      <selection pane="topRight" activeCell="C1" sqref="C1"/>
      <selection pane="bottomLeft" activeCell="A7" sqref="A7"/>
      <selection pane="bottomRight" activeCell="B2" sqref="B2"/>
    </sheetView>
  </sheetViews>
  <sheetFormatPr defaultRowHeight="13.5" x14ac:dyDescent="0.15"/>
  <cols>
    <col min="1" max="1" width="10.625" customWidth="1"/>
    <col min="2" max="2" width="29.625" customWidth="1"/>
    <col min="3" max="9" width="15.875" customWidth="1"/>
    <col min="11" max="11" width="11.375" bestFit="1" customWidth="1"/>
  </cols>
  <sheetData>
    <row r="1" spans="1:18" ht="30.75" customHeight="1" x14ac:dyDescent="0.15">
      <c r="A1" s="44" t="str">
        <f>国語正答数分布グラフ!$A$1</f>
        <v>令和５年度富山県小学校教育研究会後期学力調査</v>
      </c>
      <c r="B1" s="8"/>
      <c r="C1" s="15"/>
      <c r="D1" s="15"/>
      <c r="E1" s="16"/>
      <c r="F1" s="17"/>
      <c r="G1" s="17"/>
      <c r="H1" s="18"/>
      <c r="I1" s="18"/>
      <c r="J1" s="22"/>
      <c r="K1" s="22"/>
      <c r="L1" s="22"/>
      <c r="M1" s="22"/>
      <c r="N1" s="22"/>
      <c r="O1" s="22"/>
      <c r="P1" s="22"/>
      <c r="Q1" s="22"/>
      <c r="R1" s="22"/>
    </row>
    <row r="2" spans="1:18" ht="33.75" customHeight="1" x14ac:dyDescent="0.15">
      <c r="A2" s="19" t="s">
        <v>59</v>
      </c>
      <c r="B2" s="19"/>
      <c r="C2" s="15"/>
      <c r="D2" s="15"/>
      <c r="E2" s="16"/>
      <c r="F2" s="20"/>
      <c r="G2" s="21"/>
      <c r="H2" s="18"/>
      <c r="I2" s="18"/>
      <c r="J2" s="23"/>
      <c r="K2" s="23"/>
      <c r="L2" s="22"/>
      <c r="M2" s="23"/>
      <c r="N2" s="23"/>
      <c r="O2" s="22"/>
      <c r="P2" s="22"/>
      <c r="Q2" s="22"/>
      <c r="R2" s="22"/>
    </row>
    <row r="3" spans="1:18" ht="22.5" customHeight="1" x14ac:dyDescent="0.15">
      <c r="A3" s="135" t="str">
        <f>国語正答・誤答・無答の割合!A3</f>
        <v>○○市立○○小学校第６学年</v>
      </c>
      <c r="B3" s="122"/>
      <c r="C3" s="122"/>
      <c r="D3" s="14"/>
      <c r="E3" s="14"/>
      <c r="F3" s="21"/>
      <c r="G3" s="21"/>
      <c r="H3" s="21"/>
      <c r="I3" s="21"/>
      <c r="J3" s="23"/>
      <c r="K3" s="24"/>
      <c r="L3" s="24"/>
      <c r="M3" s="22"/>
      <c r="N3" s="22"/>
      <c r="O3" s="22"/>
      <c r="P3" s="22"/>
      <c r="Q3" s="22"/>
      <c r="R3" s="22"/>
    </row>
    <row r="4" spans="1:18" ht="18" customHeight="1" x14ac:dyDescent="0.15">
      <c r="C4" s="1"/>
    </row>
    <row r="5" spans="1:18" ht="27.75" customHeight="1" x14ac:dyDescent="0.15">
      <c r="K5" s="26"/>
      <c r="L5" s="116" t="s">
        <v>16</v>
      </c>
      <c r="M5" s="119"/>
      <c r="N5" s="116" t="s">
        <v>17</v>
      </c>
      <c r="O5" s="117"/>
      <c r="P5" s="116" t="s">
        <v>32</v>
      </c>
      <c r="Q5" s="118"/>
      <c r="R5" s="127" t="s">
        <v>37</v>
      </c>
    </row>
    <row r="6" spans="1:18" ht="52.5" customHeight="1" x14ac:dyDescent="0.15">
      <c r="A6" s="3" t="s">
        <v>20</v>
      </c>
      <c r="B6" s="3" t="s">
        <v>42</v>
      </c>
      <c r="K6" s="25" t="s">
        <v>20</v>
      </c>
      <c r="L6" s="27" t="s">
        <v>18</v>
      </c>
      <c r="M6" s="28" t="s">
        <v>36</v>
      </c>
      <c r="N6" s="27" t="s">
        <v>18</v>
      </c>
      <c r="O6" s="29" t="s">
        <v>36</v>
      </c>
      <c r="P6" s="27" t="s">
        <v>18</v>
      </c>
      <c r="Q6" s="30" t="s">
        <v>36</v>
      </c>
      <c r="R6" s="128"/>
    </row>
    <row r="7" spans="1:18" ht="67.5" customHeight="1" x14ac:dyDescent="0.15">
      <c r="A7" s="3" t="s">
        <v>94</v>
      </c>
      <c r="B7" s="61" t="s">
        <v>169</v>
      </c>
      <c r="K7" s="3" t="s">
        <v>94</v>
      </c>
      <c r="L7" s="40">
        <f>理科!D$212</f>
        <v>91.666666666666657</v>
      </c>
      <c r="M7" s="41">
        <f>'[1]６学年集計結果'!M63</f>
        <v>92.307692307692307</v>
      </c>
      <c r="N7" s="40">
        <f>理科!D$213</f>
        <v>2.7777777777777777</v>
      </c>
      <c r="O7" s="42">
        <f>'[1]６学年集計結果'!N63</f>
        <v>0</v>
      </c>
      <c r="P7" s="40">
        <f>理科!D$214</f>
        <v>5.5555555555555554</v>
      </c>
      <c r="Q7" s="39">
        <f>'[1]６学年集計結果'!O63</f>
        <v>7.6923076923076925</v>
      </c>
      <c r="R7" s="43">
        <f t="shared" ref="R7:R16" si="0">L7-M7</f>
        <v>-0.64102564102564941</v>
      </c>
    </row>
    <row r="8" spans="1:18" ht="54.95" customHeight="1" x14ac:dyDescent="0.15">
      <c r="A8" s="3" t="s">
        <v>95</v>
      </c>
      <c r="B8" s="61" t="s">
        <v>170</v>
      </c>
      <c r="K8" s="3" t="s">
        <v>95</v>
      </c>
      <c r="L8" s="40">
        <f>理科!E$212</f>
        <v>91.666666666666657</v>
      </c>
      <c r="M8" s="41">
        <f>'[1]６学年集計結果'!M64</f>
        <v>84.615384615384613</v>
      </c>
      <c r="N8" s="40">
        <f>理科!E$213</f>
        <v>2.7777777777777777</v>
      </c>
      <c r="O8" s="42">
        <f>'[1]６学年集計結果'!N64</f>
        <v>15.384615384615385</v>
      </c>
      <c r="P8" s="40">
        <f>理科!E$214</f>
        <v>5.5555555555555554</v>
      </c>
      <c r="Q8" s="39">
        <f>'[1]６学年集計結果'!O64</f>
        <v>0</v>
      </c>
      <c r="R8" s="43">
        <f t="shared" si="0"/>
        <v>7.051282051282044</v>
      </c>
    </row>
    <row r="9" spans="1:18" ht="54.95" customHeight="1" x14ac:dyDescent="0.15">
      <c r="A9" s="3" t="s">
        <v>95</v>
      </c>
      <c r="B9" s="61" t="s">
        <v>170</v>
      </c>
      <c r="K9" s="3" t="s">
        <v>95</v>
      </c>
      <c r="L9" s="40">
        <f>理科!F$212</f>
        <v>94.444444444444443</v>
      </c>
      <c r="M9" s="41">
        <f>'[1]６学年集計結果'!M65</f>
        <v>76.923076923076934</v>
      </c>
      <c r="N9" s="40">
        <f>理科!F$213</f>
        <v>2.7777777777777777</v>
      </c>
      <c r="O9" s="42">
        <f>'[1]６学年集計結果'!N65</f>
        <v>0</v>
      </c>
      <c r="P9" s="40">
        <f>理科!F$214</f>
        <v>2.7777777777777777</v>
      </c>
      <c r="Q9" s="39">
        <f>'[1]６学年集計結果'!O65</f>
        <v>23.076923076923077</v>
      </c>
      <c r="R9" s="43">
        <f t="shared" si="0"/>
        <v>17.521367521367509</v>
      </c>
    </row>
    <row r="10" spans="1:18" ht="54.95" customHeight="1" x14ac:dyDescent="0.15">
      <c r="A10" s="3" t="s">
        <v>96</v>
      </c>
      <c r="B10" s="61" t="s">
        <v>171</v>
      </c>
      <c r="K10" s="3" t="s">
        <v>96</v>
      </c>
      <c r="L10" s="40">
        <f>理科!G$212</f>
        <v>91.666666666666657</v>
      </c>
      <c r="M10" s="41">
        <f>'[1]６学年集計結果'!M66</f>
        <v>69.230769230769226</v>
      </c>
      <c r="N10" s="40">
        <f>理科!G$213</f>
        <v>2.7777777777777777</v>
      </c>
      <c r="O10" s="42">
        <f>'[1]６学年集計結果'!N66</f>
        <v>30.76923076923077</v>
      </c>
      <c r="P10" s="40">
        <f>理科!G$214</f>
        <v>5.5555555555555554</v>
      </c>
      <c r="Q10" s="39">
        <f>'[1]６学年集計結果'!O66</f>
        <v>0</v>
      </c>
      <c r="R10" s="43">
        <f t="shared" si="0"/>
        <v>22.435897435897431</v>
      </c>
    </row>
    <row r="11" spans="1:18" ht="54.95" customHeight="1" x14ac:dyDescent="0.15">
      <c r="A11" s="3" t="s">
        <v>172</v>
      </c>
      <c r="B11" s="61" t="s">
        <v>173</v>
      </c>
      <c r="K11" s="104" t="s">
        <v>172</v>
      </c>
      <c r="L11" s="40">
        <f>理科!H$212</f>
        <v>91.666666666666657</v>
      </c>
      <c r="M11" s="41">
        <f>'[1]６学年集計結果'!M67</f>
        <v>61.53846153846154</v>
      </c>
      <c r="N11" s="40">
        <f>理科!H$213</f>
        <v>8.3333333333333321</v>
      </c>
      <c r="O11" s="42">
        <f>'[1]６学年集計結果'!N67</f>
        <v>0</v>
      </c>
      <c r="P11" s="40">
        <f>理科!H$214</f>
        <v>0</v>
      </c>
      <c r="Q11" s="39">
        <f>'[1]６学年集計結果'!O67</f>
        <v>38.461538461538467</v>
      </c>
      <c r="R11" s="43">
        <f t="shared" si="0"/>
        <v>30.128205128205117</v>
      </c>
    </row>
    <row r="12" spans="1:18" ht="54.95" customHeight="1" x14ac:dyDescent="0.15">
      <c r="A12" s="3" t="s">
        <v>174</v>
      </c>
      <c r="B12" s="61" t="s">
        <v>175</v>
      </c>
      <c r="K12" s="3" t="s">
        <v>174</v>
      </c>
      <c r="L12" s="40">
        <f>理科!I$212</f>
        <v>88.888888888888886</v>
      </c>
      <c r="M12" s="41">
        <f>'[1]６学年集計結果'!M68</f>
        <v>53.846153846153847</v>
      </c>
      <c r="N12" s="40">
        <f>理科!I$213</f>
        <v>2.7777777777777777</v>
      </c>
      <c r="O12" s="42">
        <f>'[1]６学年集計結果'!N68</f>
        <v>46.153846153846153</v>
      </c>
      <c r="P12" s="40">
        <f>理科!I$214</f>
        <v>8.3333333333333321</v>
      </c>
      <c r="Q12" s="39">
        <f>'[1]６学年集計結果'!O68</f>
        <v>0</v>
      </c>
      <c r="R12" s="43">
        <f t="shared" si="0"/>
        <v>35.042735042735039</v>
      </c>
    </row>
    <row r="13" spans="1:18" ht="54.95" customHeight="1" x14ac:dyDescent="0.15">
      <c r="A13" s="3" t="s">
        <v>176</v>
      </c>
      <c r="B13" s="61" t="s">
        <v>177</v>
      </c>
      <c r="K13" s="3" t="s">
        <v>176</v>
      </c>
      <c r="L13" s="40">
        <f>理科!J$212</f>
        <v>91.666666666666657</v>
      </c>
      <c r="M13" s="41">
        <f>'[1]６学年集計結果'!M69</f>
        <v>46.153846153846153</v>
      </c>
      <c r="N13" s="40">
        <f>理科!J$213</f>
        <v>2.7777777777777777</v>
      </c>
      <c r="O13" s="42">
        <f>'[1]６学年集計結果'!N69</f>
        <v>0</v>
      </c>
      <c r="P13" s="40">
        <f>理科!J$214</f>
        <v>5.5555555555555554</v>
      </c>
      <c r="Q13" s="39">
        <f>'[1]６学年集計結果'!O69</f>
        <v>53.846153846153847</v>
      </c>
      <c r="R13" s="43">
        <f t="shared" si="0"/>
        <v>45.512820512820504</v>
      </c>
    </row>
    <row r="14" spans="1:18" ht="54.95" customHeight="1" x14ac:dyDescent="0.15">
      <c r="A14" s="3" t="s">
        <v>89</v>
      </c>
      <c r="B14" s="61" t="s">
        <v>178</v>
      </c>
      <c r="K14" s="3" t="s">
        <v>89</v>
      </c>
      <c r="L14" s="40">
        <f>理科!K$212</f>
        <v>88.888888888888886</v>
      </c>
      <c r="M14" s="41">
        <f>'[1]６学年集計結果'!M70</f>
        <v>38.461538461538467</v>
      </c>
      <c r="N14" s="40">
        <f>理科!K$213</f>
        <v>2.7777777777777777</v>
      </c>
      <c r="O14" s="42">
        <f>'[1]６学年集計結果'!N70</f>
        <v>61.53846153846154</v>
      </c>
      <c r="P14" s="40">
        <f>理科!K$214</f>
        <v>8.3333333333333321</v>
      </c>
      <c r="Q14" s="39">
        <f>'[1]６学年集計結果'!O70</f>
        <v>0</v>
      </c>
      <c r="R14" s="43">
        <f t="shared" si="0"/>
        <v>50.427350427350419</v>
      </c>
    </row>
    <row r="15" spans="1:18" ht="54.95" customHeight="1" x14ac:dyDescent="0.15">
      <c r="A15" s="30" t="s">
        <v>184</v>
      </c>
      <c r="B15" s="60" t="s">
        <v>179</v>
      </c>
      <c r="K15" s="30" t="s">
        <v>185</v>
      </c>
      <c r="L15" s="40">
        <f>理科!L$212</f>
        <v>94.444444444444443</v>
      </c>
      <c r="M15" s="41">
        <f>'[1]６学年集計結果'!M71</f>
        <v>30.76923076923077</v>
      </c>
      <c r="N15" s="40">
        <f>理科!L$213</f>
        <v>2.7777777777777777</v>
      </c>
      <c r="O15" s="42">
        <f>'[1]６学年集計結果'!N71</f>
        <v>0</v>
      </c>
      <c r="P15" s="40">
        <f>理科!L$214</f>
        <v>2.7777777777777777</v>
      </c>
      <c r="Q15" s="39">
        <f>'[1]６学年集計結果'!O71</f>
        <v>69.230769230769226</v>
      </c>
      <c r="R15" s="43">
        <f t="shared" si="0"/>
        <v>63.675213675213669</v>
      </c>
    </row>
    <row r="16" spans="1:18" ht="54.95" customHeight="1" x14ac:dyDescent="0.15">
      <c r="A16" s="3" t="s">
        <v>91</v>
      </c>
      <c r="B16" s="60" t="s">
        <v>180</v>
      </c>
      <c r="K16" s="3" t="s">
        <v>91</v>
      </c>
      <c r="L16" s="40">
        <f>理科!M$212</f>
        <v>91.666666666666657</v>
      </c>
      <c r="M16" s="41">
        <f>'[1]６学年集計結果'!M72</f>
        <v>23.076923076923077</v>
      </c>
      <c r="N16" s="40">
        <f>理科!M$213</f>
        <v>2.7777777777777777</v>
      </c>
      <c r="O16" s="42">
        <f>'[1]６学年集計結果'!N72</f>
        <v>76.923076923076934</v>
      </c>
      <c r="P16" s="40">
        <f>理科!M$214</f>
        <v>5.5555555555555554</v>
      </c>
      <c r="Q16" s="39">
        <f>'[1]６学年集計結果'!O72</f>
        <v>0</v>
      </c>
      <c r="R16" s="43">
        <f t="shared" si="0"/>
        <v>68.589743589743577</v>
      </c>
    </row>
    <row r="17" spans="1:18" ht="54.95" customHeight="1" x14ac:dyDescent="0.15">
      <c r="A17" s="3" t="s">
        <v>100</v>
      </c>
      <c r="B17" s="60" t="s">
        <v>181</v>
      </c>
      <c r="K17" s="104" t="s">
        <v>100</v>
      </c>
      <c r="L17" s="40">
        <f>理科!N$212</f>
        <v>86.111111111111114</v>
      </c>
      <c r="M17" s="41">
        <f>'[1]６学年集計結果'!M73</f>
        <v>15.384615384615385</v>
      </c>
      <c r="N17" s="40">
        <f>理科!N$213</f>
        <v>11.111111111111111</v>
      </c>
      <c r="O17" s="42">
        <f>'[1]６学年集計結果'!N73</f>
        <v>0</v>
      </c>
      <c r="P17" s="40">
        <f>理科!N$214</f>
        <v>2.7777777777777777</v>
      </c>
      <c r="Q17" s="39">
        <f>'[1]６学年集計結果'!O73</f>
        <v>84.615384615384613</v>
      </c>
      <c r="R17" s="43">
        <f t="shared" ref="R17:R18" si="1">L17-M17</f>
        <v>70.726495726495727</v>
      </c>
    </row>
    <row r="18" spans="1:18" ht="54.95" customHeight="1" x14ac:dyDescent="0.15">
      <c r="A18" s="3" t="s">
        <v>182</v>
      </c>
      <c r="B18" s="108" t="s">
        <v>183</v>
      </c>
      <c r="K18" s="104" t="s">
        <v>182</v>
      </c>
      <c r="L18" s="40">
        <f>理科!O$212</f>
        <v>83.333333333333343</v>
      </c>
      <c r="M18" s="41">
        <f>'[1]６学年集計結果'!M74</f>
        <v>7.6923076923076925</v>
      </c>
      <c r="N18" s="40">
        <f>理科!O$213</f>
        <v>11.111111111111111</v>
      </c>
      <c r="O18" s="42">
        <f>'[1]６学年集計結果'!N74</f>
        <v>92.307692307692307</v>
      </c>
      <c r="P18" s="40">
        <f>理科!O$214</f>
        <v>5.5555555555555554</v>
      </c>
      <c r="Q18" s="39">
        <f>'[1]６学年集計結果'!O74</f>
        <v>0</v>
      </c>
      <c r="R18" s="43">
        <f t="shared" si="1"/>
        <v>75.641025641025649</v>
      </c>
    </row>
  </sheetData>
  <mergeCells count="5">
    <mergeCell ref="P5:Q5"/>
    <mergeCell ref="R5:R6"/>
    <mergeCell ref="A3:C3"/>
    <mergeCell ref="L5:M5"/>
    <mergeCell ref="N5:O5"/>
  </mergeCells>
  <phoneticPr fontId="1"/>
  <printOptions horizontalCentered="1" verticalCentered="1"/>
  <pageMargins left="0.70866141732283472" right="0.70866141732283472" top="0.55118110236220474" bottom="0.55118110236220474" header="0.31496062992125984" footer="0.31496062992125984"/>
  <pageSetup paperSize="9" scale="66" orientation="landscape"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70" zoomScaleNormal="100" zoomScaleSheetLayoutView="70" workbookViewId="0">
      <selection activeCell="B2" sqref="B2"/>
    </sheetView>
  </sheetViews>
  <sheetFormatPr defaultRowHeight="13.5" x14ac:dyDescent="0.15"/>
  <cols>
    <col min="1" max="1" width="21.625" customWidth="1"/>
    <col min="2" max="6" width="13.125" customWidth="1"/>
    <col min="7" max="7" width="7.5" customWidth="1"/>
    <col min="8" max="8" width="7" bestFit="1" customWidth="1"/>
    <col min="9" max="9" width="13.625" bestFit="1" customWidth="1"/>
    <col min="10" max="10" width="18.375" bestFit="1" customWidth="1"/>
    <col min="11" max="11" width="8.125" customWidth="1"/>
  </cols>
  <sheetData>
    <row r="1" spans="1:10" ht="24.75" customHeight="1" x14ac:dyDescent="0.15">
      <c r="A1" s="44" t="s">
        <v>186</v>
      </c>
      <c r="B1" s="9"/>
      <c r="C1" s="9"/>
      <c r="D1" s="9"/>
      <c r="E1" s="9"/>
      <c r="F1" s="9"/>
      <c r="G1" s="99"/>
      <c r="H1" s="99"/>
      <c r="I1" s="99"/>
    </row>
    <row r="2" spans="1:10" ht="27" customHeight="1" x14ac:dyDescent="0.15">
      <c r="A2" s="46" t="s">
        <v>10</v>
      </c>
      <c r="B2" s="9"/>
      <c r="C2" s="9"/>
      <c r="D2" s="9"/>
      <c r="E2" s="9"/>
      <c r="F2" s="9"/>
      <c r="G2" s="99"/>
      <c r="H2" s="99"/>
      <c r="I2" s="99"/>
    </row>
    <row r="3" spans="1:10" ht="20.25" customHeight="1" x14ac:dyDescent="0.15">
      <c r="A3" s="45" t="str">
        <f>国語!$A$1</f>
        <v>○○市立○○小学校第６学年</v>
      </c>
      <c r="B3" s="9"/>
      <c r="C3" s="9"/>
      <c r="D3" s="9"/>
      <c r="E3" s="9"/>
      <c r="F3" s="9"/>
      <c r="G3" s="99"/>
      <c r="H3" s="99"/>
      <c r="I3" s="99"/>
    </row>
    <row r="4" spans="1:10" ht="25.5" customHeight="1" x14ac:dyDescent="0.15">
      <c r="B4" s="1"/>
      <c r="C4" s="1"/>
      <c r="D4" s="1"/>
      <c r="E4" s="1"/>
      <c r="F4" s="1"/>
    </row>
    <row r="5" spans="1:10" ht="25.5" customHeight="1" x14ac:dyDescent="0.15">
      <c r="A5" s="2"/>
      <c r="B5" s="5" t="s">
        <v>4</v>
      </c>
      <c r="C5" s="6" t="s">
        <v>5</v>
      </c>
      <c r="D5" s="6" t="s">
        <v>6</v>
      </c>
      <c r="E5" s="6" t="s">
        <v>47</v>
      </c>
      <c r="F5" s="6" t="s">
        <v>7</v>
      </c>
    </row>
    <row r="6" spans="1:10" ht="25.5" customHeight="1" x14ac:dyDescent="0.15">
      <c r="A6" s="47" t="s">
        <v>110</v>
      </c>
      <c r="B6" s="47">
        <f>国語!$D$210</f>
        <v>30</v>
      </c>
      <c r="C6" s="48">
        <f>AVERAGE(国語!V5:V204)</f>
        <v>11.533333333333333</v>
      </c>
      <c r="D6" s="48">
        <f>AVERAGE(国語!U5:U204)</f>
        <v>96.111111111111114</v>
      </c>
      <c r="E6" s="54">
        <f>MEDIAN(国語!V5:V204)</f>
        <v>12</v>
      </c>
      <c r="F6" s="48">
        <f>_xlfn.STDEV.P(国語!U5:U204)</f>
        <v>10.482201257840529</v>
      </c>
    </row>
    <row r="7" spans="1:10" ht="25.5" customHeight="1" x14ac:dyDescent="0.15">
      <c r="A7" s="47" t="s">
        <v>46</v>
      </c>
      <c r="B7" s="47">
        <f>'[1]６学年集計結果'!C3</f>
        <v>260</v>
      </c>
      <c r="C7" s="48">
        <f>'[1]６学年集計結果'!D3</f>
        <v>6</v>
      </c>
      <c r="D7" s="48">
        <f>'[1]６学年集計結果'!E3</f>
        <v>49.999999999999979</v>
      </c>
      <c r="E7" s="54">
        <f>'[1]６学年集計結果'!F3</f>
        <v>6</v>
      </c>
      <c r="F7" s="48">
        <f>'[1]６学年集計結果'!G3</f>
        <v>31.180478223116168</v>
      </c>
    </row>
    <row r="10" spans="1:10" ht="24.75" customHeight="1" x14ac:dyDescent="0.15">
      <c r="G10" s="2"/>
      <c r="H10" s="113" t="s">
        <v>34</v>
      </c>
      <c r="I10" s="114"/>
      <c r="J10" s="115"/>
    </row>
    <row r="11" spans="1:10" ht="30" customHeight="1" x14ac:dyDescent="0.15">
      <c r="G11" s="7" t="s">
        <v>8</v>
      </c>
      <c r="H11" s="7" t="s">
        <v>33</v>
      </c>
      <c r="I11" s="7" t="s">
        <v>35</v>
      </c>
      <c r="J11" s="31" t="s">
        <v>38</v>
      </c>
    </row>
    <row r="12" spans="1:10" ht="30" customHeight="1" x14ac:dyDescent="0.15">
      <c r="G12" s="33" t="s">
        <v>43</v>
      </c>
      <c r="H12" s="49">
        <f>国語!V210</f>
        <v>25</v>
      </c>
      <c r="I12" s="50">
        <f t="shared" ref="I12:I24" si="0">H12/$H$25*100</f>
        <v>83.333333333333343</v>
      </c>
      <c r="J12" s="53">
        <f>'[1]６学年集計結果'!J4</f>
        <v>7.6923076923076925</v>
      </c>
    </row>
    <row r="13" spans="1:10" ht="30" customHeight="1" x14ac:dyDescent="0.15">
      <c r="G13" s="33" t="s">
        <v>44</v>
      </c>
      <c r="H13" s="49">
        <f>国語!V211</f>
        <v>1</v>
      </c>
      <c r="I13" s="50">
        <f t="shared" si="0"/>
        <v>3.3333333333333335</v>
      </c>
      <c r="J13" s="53">
        <f>'[1]６学年集計結果'!J5</f>
        <v>7.6923076923076925</v>
      </c>
    </row>
    <row r="14" spans="1:10" ht="30" customHeight="1" x14ac:dyDescent="0.15">
      <c r="G14" s="3" t="s">
        <v>21</v>
      </c>
      <c r="H14" s="49">
        <f>国語!V212</f>
        <v>2</v>
      </c>
      <c r="I14" s="50">
        <f t="shared" si="0"/>
        <v>6.666666666666667</v>
      </c>
      <c r="J14" s="53">
        <f>'[1]６学年集計結果'!J6</f>
        <v>7.6923076923076925</v>
      </c>
    </row>
    <row r="15" spans="1:10" ht="30" customHeight="1" x14ac:dyDescent="0.15">
      <c r="G15" s="3" t="s">
        <v>22</v>
      </c>
      <c r="H15" s="49">
        <f>国語!V213</f>
        <v>1</v>
      </c>
      <c r="I15" s="50">
        <f t="shared" si="0"/>
        <v>3.3333333333333335</v>
      </c>
      <c r="J15" s="53">
        <f>'[1]６学年集計結果'!J7</f>
        <v>7.6923076923076925</v>
      </c>
    </row>
    <row r="16" spans="1:10" ht="30" customHeight="1" x14ac:dyDescent="0.15">
      <c r="G16" s="3" t="s">
        <v>23</v>
      </c>
      <c r="H16" s="49">
        <f>国語!V214</f>
        <v>0</v>
      </c>
      <c r="I16" s="50">
        <f t="shared" si="0"/>
        <v>0</v>
      </c>
      <c r="J16" s="53">
        <f>'[1]６学年集計結果'!J8</f>
        <v>7.6923076923076925</v>
      </c>
    </row>
    <row r="17" spans="7:10" ht="30" customHeight="1" x14ac:dyDescent="0.15">
      <c r="G17" s="3" t="s">
        <v>24</v>
      </c>
      <c r="H17" s="49">
        <f>国語!V215</f>
        <v>0</v>
      </c>
      <c r="I17" s="50">
        <f t="shared" si="0"/>
        <v>0</v>
      </c>
      <c r="J17" s="53">
        <f>'[1]６学年集計結果'!J9</f>
        <v>7.6923076923076925</v>
      </c>
    </row>
    <row r="18" spans="7:10" ht="30" customHeight="1" x14ac:dyDescent="0.15">
      <c r="G18" s="3" t="s">
        <v>25</v>
      </c>
      <c r="H18" s="49">
        <f>国語!V216</f>
        <v>1</v>
      </c>
      <c r="I18" s="50">
        <f t="shared" si="0"/>
        <v>3.3333333333333335</v>
      </c>
      <c r="J18" s="53">
        <f>'[1]６学年集計結果'!J10</f>
        <v>7.6923076923076925</v>
      </c>
    </row>
    <row r="19" spans="7:10" ht="30" customHeight="1" x14ac:dyDescent="0.15">
      <c r="G19" s="3" t="s">
        <v>26</v>
      </c>
      <c r="H19" s="49">
        <f>国語!V217</f>
        <v>0</v>
      </c>
      <c r="I19" s="50">
        <f t="shared" si="0"/>
        <v>0</v>
      </c>
      <c r="J19" s="53">
        <f>'[1]６学年集計結果'!J11</f>
        <v>7.6923076923076925</v>
      </c>
    </row>
    <row r="20" spans="7:10" ht="30" customHeight="1" x14ac:dyDescent="0.15">
      <c r="G20" s="3" t="s">
        <v>27</v>
      </c>
      <c r="H20" s="49">
        <f>国語!V218</f>
        <v>0</v>
      </c>
      <c r="I20" s="50">
        <f t="shared" si="0"/>
        <v>0</v>
      </c>
      <c r="J20" s="53">
        <f>'[1]６学年集計結果'!J12</f>
        <v>7.6923076923076925</v>
      </c>
    </row>
    <row r="21" spans="7:10" ht="30" customHeight="1" x14ac:dyDescent="0.15">
      <c r="G21" s="3" t="s">
        <v>28</v>
      </c>
      <c r="H21" s="49">
        <f>国語!V219</f>
        <v>0</v>
      </c>
      <c r="I21" s="50">
        <f t="shared" si="0"/>
        <v>0</v>
      </c>
      <c r="J21" s="53">
        <f>'[1]６学年集計結果'!J13</f>
        <v>7.6923076923076925</v>
      </c>
    </row>
    <row r="22" spans="7:10" ht="30" customHeight="1" x14ac:dyDescent="0.15">
      <c r="G22" s="3" t="s">
        <v>29</v>
      </c>
      <c r="H22" s="49">
        <f>国語!V220</f>
        <v>0</v>
      </c>
      <c r="I22" s="50">
        <f t="shared" si="0"/>
        <v>0</v>
      </c>
      <c r="J22" s="53">
        <f>'[1]６学年集計結果'!J14</f>
        <v>7.6923076923076925</v>
      </c>
    </row>
    <row r="23" spans="7:10" ht="30" customHeight="1" x14ac:dyDescent="0.15">
      <c r="G23" s="3" t="s">
        <v>30</v>
      </c>
      <c r="H23" s="49">
        <f>国語!V221</f>
        <v>0</v>
      </c>
      <c r="I23" s="50">
        <f t="shared" si="0"/>
        <v>0</v>
      </c>
      <c r="J23" s="53">
        <f>'[1]６学年集計結果'!J15</f>
        <v>7.6923076923076925</v>
      </c>
    </row>
    <row r="24" spans="7:10" ht="30" customHeight="1" x14ac:dyDescent="0.15">
      <c r="G24" s="3" t="s">
        <v>31</v>
      </c>
      <c r="H24" s="49">
        <f>国語!V222</f>
        <v>0</v>
      </c>
      <c r="I24" s="50">
        <f t="shared" si="0"/>
        <v>0</v>
      </c>
      <c r="J24" s="53">
        <f>'[1]６学年集計結果'!J16</f>
        <v>7.6923076923076925</v>
      </c>
    </row>
    <row r="25" spans="7:10" ht="22.5" customHeight="1" x14ac:dyDescent="0.15">
      <c r="G25" s="1" t="s">
        <v>9</v>
      </c>
      <c r="H25" s="51">
        <f>SUM(H12:H24)</f>
        <v>30</v>
      </c>
      <c r="I25" s="52">
        <f>SUM(I12:I24)</f>
        <v>100</v>
      </c>
      <c r="J25" s="84">
        <f>SUM(J12:J24)</f>
        <v>100</v>
      </c>
    </row>
  </sheetData>
  <mergeCells count="1">
    <mergeCell ref="H10:J10"/>
  </mergeCells>
  <phoneticPr fontId="1"/>
  <printOptions horizontalCentered="1"/>
  <pageMargins left="0.31496062992125984" right="0.31496062992125984" top="0.74803149606299213" bottom="0.35433070866141736" header="0.31496062992125984" footer="0.31496062992125984"/>
  <pageSetup paperSize="9" scale="83" fitToWidth="0"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
  <sheetViews>
    <sheetView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activeCell="B2" sqref="B2"/>
    </sheetView>
  </sheetViews>
  <sheetFormatPr defaultRowHeight="13.5" x14ac:dyDescent="0.15"/>
  <cols>
    <col min="1" max="1" width="10.125" customWidth="1"/>
    <col min="2" max="2" width="27.625" customWidth="1"/>
    <col min="3" max="9" width="11.625" customWidth="1"/>
    <col min="10" max="10" width="6.5" customWidth="1"/>
    <col min="11" max="11" width="14.75" bestFit="1" customWidth="1"/>
    <col min="12" max="12" width="9.625" bestFit="1" customWidth="1"/>
  </cols>
  <sheetData>
    <row r="1" spans="1:19" ht="30.75" customHeight="1" x14ac:dyDescent="0.15">
      <c r="A1" s="44" t="str">
        <f>国語正答数分布グラフ!$A$1</f>
        <v>令和５年度富山県小学校教育研究会後期学力調査</v>
      </c>
      <c r="B1" s="8"/>
      <c r="C1" s="15"/>
      <c r="D1" s="15"/>
      <c r="E1" s="16"/>
      <c r="F1" s="17"/>
      <c r="G1" s="17"/>
      <c r="H1" s="18"/>
      <c r="I1" s="18"/>
      <c r="J1" s="22"/>
      <c r="K1" s="22"/>
      <c r="L1" s="22"/>
      <c r="M1" s="22"/>
      <c r="N1" s="22"/>
      <c r="O1" s="22"/>
      <c r="P1" s="22"/>
      <c r="Q1" s="22"/>
      <c r="R1" s="22"/>
      <c r="S1" s="22"/>
    </row>
    <row r="2" spans="1:19" ht="29.25" customHeight="1" x14ac:dyDescent="0.15">
      <c r="A2" s="19" t="s">
        <v>15</v>
      </c>
      <c r="B2" s="19"/>
      <c r="C2" s="15"/>
      <c r="D2" s="15"/>
      <c r="E2" s="16"/>
      <c r="F2" s="20"/>
      <c r="G2" s="21"/>
      <c r="H2" s="18"/>
      <c r="I2" s="18"/>
      <c r="J2" s="23"/>
      <c r="K2" s="23"/>
      <c r="L2" s="22"/>
      <c r="M2" s="23"/>
      <c r="N2" s="23"/>
      <c r="O2" s="22"/>
      <c r="P2" s="22"/>
      <c r="Q2" s="22"/>
      <c r="R2" s="22"/>
      <c r="S2" s="22"/>
    </row>
    <row r="3" spans="1:19" ht="22.5" customHeight="1" x14ac:dyDescent="0.15">
      <c r="A3" s="14" t="str">
        <f>国語!$A$1</f>
        <v>○○市立○○小学校第６学年</v>
      </c>
      <c r="B3" s="14"/>
      <c r="C3" s="14"/>
      <c r="D3" s="14"/>
      <c r="E3" s="14"/>
      <c r="F3" s="21"/>
      <c r="G3" s="21"/>
      <c r="H3" s="21"/>
      <c r="I3" s="21"/>
      <c r="J3" s="23"/>
      <c r="K3" s="24"/>
      <c r="L3" s="24"/>
      <c r="M3" s="22"/>
      <c r="N3" s="22"/>
      <c r="O3" s="22"/>
      <c r="P3" s="22"/>
      <c r="Q3" s="22"/>
      <c r="R3" s="22"/>
      <c r="S3" s="22"/>
    </row>
    <row r="4" spans="1:19" ht="18" customHeight="1" x14ac:dyDescent="0.15">
      <c r="C4" s="1"/>
    </row>
    <row r="5" spans="1:19" ht="20.25" customHeight="1" x14ac:dyDescent="0.15">
      <c r="B5" s="32"/>
      <c r="K5" s="26"/>
      <c r="L5" s="116" t="s">
        <v>16</v>
      </c>
      <c r="M5" s="119"/>
      <c r="N5" s="116" t="s">
        <v>17</v>
      </c>
      <c r="O5" s="117"/>
      <c r="P5" s="116" t="s">
        <v>32</v>
      </c>
      <c r="Q5" s="118"/>
      <c r="R5" s="120" t="s">
        <v>37</v>
      </c>
    </row>
    <row r="6" spans="1:19" ht="35.25" customHeight="1" x14ac:dyDescent="0.15">
      <c r="A6" s="3" t="s">
        <v>20</v>
      </c>
      <c r="B6" s="3" t="s">
        <v>42</v>
      </c>
      <c r="K6" s="25" t="s">
        <v>20</v>
      </c>
      <c r="L6" s="27" t="s">
        <v>18</v>
      </c>
      <c r="M6" s="28" t="s">
        <v>36</v>
      </c>
      <c r="N6" s="27" t="s">
        <v>18</v>
      </c>
      <c r="O6" s="29" t="s">
        <v>36</v>
      </c>
      <c r="P6" s="27" t="s">
        <v>18</v>
      </c>
      <c r="Q6" s="30" t="s">
        <v>36</v>
      </c>
      <c r="R6" s="121"/>
    </row>
    <row r="7" spans="1:19" ht="50.1" customHeight="1" x14ac:dyDescent="0.15">
      <c r="A7" s="11" t="s">
        <v>94</v>
      </c>
      <c r="B7" s="96" t="s">
        <v>111</v>
      </c>
      <c r="K7" s="11" t="s">
        <v>94</v>
      </c>
      <c r="L7" s="40">
        <f>国語!D$212</f>
        <v>96.666666666666671</v>
      </c>
      <c r="M7" s="41">
        <f>'[1]６学年集計結果'!M4</f>
        <v>92.307692307692307</v>
      </c>
      <c r="N7" s="40">
        <f>国語!D$213</f>
        <v>0</v>
      </c>
      <c r="O7" s="42">
        <f>'[1]６学年集計結果'!N4</f>
        <v>0</v>
      </c>
      <c r="P7" s="40">
        <f>国語!D$214</f>
        <v>3.3333333333333335</v>
      </c>
      <c r="Q7" s="39">
        <f>'[1]６学年集計結果'!O4</f>
        <v>7.6923076923076925</v>
      </c>
      <c r="R7" s="43">
        <f>L7-M7</f>
        <v>4.3589743589743648</v>
      </c>
    </row>
    <row r="8" spans="1:19" ht="50.1" customHeight="1" x14ac:dyDescent="0.15">
      <c r="A8" s="11" t="s">
        <v>95</v>
      </c>
      <c r="B8" s="96" t="s">
        <v>111</v>
      </c>
      <c r="K8" s="11" t="s">
        <v>95</v>
      </c>
      <c r="L8" s="40">
        <f>国語!E$212</f>
        <v>96.666666666666671</v>
      </c>
      <c r="M8" s="41">
        <f>'[1]６学年集計結果'!M5</f>
        <v>84.615384615384613</v>
      </c>
      <c r="N8" s="40">
        <f>国語!E$213</f>
        <v>0</v>
      </c>
      <c r="O8" s="42">
        <f>'[1]６学年集計結果'!N5</f>
        <v>15.384615384615385</v>
      </c>
      <c r="P8" s="40">
        <f>国語!E$214</f>
        <v>3.3333333333333335</v>
      </c>
      <c r="Q8" s="39">
        <f>'[1]６学年集計結果'!O5</f>
        <v>0</v>
      </c>
      <c r="R8" s="43">
        <f t="shared" ref="R8:R18" si="0">L8-M8</f>
        <v>12.051282051282058</v>
      </c>
    </row>
    <row r="9" spans="1:19" ht="50.1" customHeight="1" x14ac:dyDescent="0.15">
      <c r="A9" s="3" t="s">
        <v>86</v>
      </c>
      <c r="B9" s="96" t="s">
        <v>112</v>
      </c>
      <c r="K9" s="3" t="s">
        <v>86</v>
      </c>
      <c r="L9" s="40">
        <f>国語!F$212</f>
        <v>96.666666666666671</v>
      </c>
      <c r="M9" s="41">
        <f>'[1]６学年集計結果'!M6</f>
        <v>76.923076923076934</v>
      </c>
      <c r="N9" s="40">
        <f>国語!F$213</f>
        <v>0</v>
      </c>
      <c r="O9" s="42">
        <f>'[1]６学年集計結果'!N6</f>
        <v>0</v>
      </c>
      <c r="P9" s="40">
        <f>国語!F$214</f>
        <v>3.3333333333333335</v>
      </c>
      <c r="Q9" s="39">
        <f>'[1]６学年集計結果'!O6</f>
        <v>23.076923076923077</v>
      </c>
      <c r="R9" s="43">
        <f t="shared" si="0"/>
        <v>19.743589743589737</v>
      </c>
    </row>
    <row r="10" spans="1:19" ht="50.1" customHeight="1" x14ac:dyDescent="0.15">
      <c r="A10" s="3" t="s">
        <v>87</v>
      </c>
      <c r="B10" s="60" t="s">
        <v>112</v>
      </c>
      <c r="K10" s="3" t="s">
        <v>87</v>
      </c>
      <c r="L10" s="40">
        <f>国語!G$212</f>
        <v>96.666666666666671</v>
      </c>
      <c r="M10" s="41">
        <f>'[1]６学年集計結果'!M7</f>
        <v>69.230769230769226</v>
      </c>
      <c r="N10" s="40">
        <f>国語!G$213</f>
        <v>3.3333333333333335</v>
      </c>
      <c r="O10" s="42">
        <f>'[1]６学年集計結果'!N7</f>
        <v>30.76923076923077</v>
      </c>
      <c r="P10" s="40">
        <f>国語!G$214</f>
        <v>0</v>
      </c>
      <c r="Q10" s="39">
        <f>'[1]６学年集計結果'!O7</f>
        <v>0</v>
      </c>
      <c r="R10" s="43">
        <f t="shared" si="0"/>
        <v>27.435897435897445</v>
      </c>
    </row>
    <row r="11" spans="1:19" ht="50.1" customHeight="1" x14ac:dyDescent="0.15">
      <c r="A11" s="3" t="s">
        <v>89</v>
      </c>
      <c r="B11" s="60" t="s">
        <v>113</v>
      </c>
      <c r="K11" s="3" t="s">
        <v>89</v>
      </c>
      <c r="L11" s="40">
        <f>国語!H$212</f>
        <v>96.666666666666671</v>
      </c>
      <c r="M11" s="41">
        <f>'[1]６学年集計結果'!M8</f>
        <v>61.53846153846154</v>
      </c>
      <c r="N11" s="40">
        <f>国語!H$213</f>
        <v>3.3333333333333335</v>
      </c>
      <c r="O11" s="42">
        <f>'[1]６学年集計結果'!N8</f>
        <v>0</v>
      </c>
      <c r="P11" s="40">
        <f>国語!H$214</f>
        <v>0</v>
      </c>
      <c r="Q11" s="39">
        <f>'[1]６学年集計結果'!O8</f>
        <v>38.461538461538467</v>
      </c>
      <c r="R11" s="43">
        <f t="shared" si="0"/>
        <v>35.128205128205131</v>
      </c>
    </row>
    <row r="12" spans="1:19" ht="50.1" customHeight="1" x14ac:dyDescent="0.15">
      <c r="A12" s="3" t="s">
        <v>90</v>
      </c>
      <c r="B12" s="60" t="s">
        <v>113</v>
      </c>
      <c r="K12" s="3" t="s">
        <v>90</v>
      </c>
      <c r="L12" s="40">
        <f>国語!I$212</f>
        <v>96.666666666666671</v>
      </c>
      <c r="M12" s="41">
        <f>'[1]６学年集計結果'!M9</f>
        <v>53.846153846153847</v>
      </c>
      <c r="N12" s="40">
        <f>国語!I$213</f>
        <v>0</v>
      </c>
      <c r="O12" s="42">
        <f>'[1]６学年集計結果'!N9</f>
        <v>46.153846153846153</v>
      </c>
      <c r="P12" s="40">
        <f>国語!I$214</f>
        <v>3.3333333333333335</v>
      </c>
      <c r="Q12" s="39">
        <f>'[1]６学年集計結果'!O9</f>
        <v>0</v>
      </c>
      <c r="R12" s="43">
        <f t="shared" si="0"/>
        <v>42.820512820512825</v>
      </c>
    </row>
    <row r="13" spans="1:19" ht="50.1" customHeight="1" x14ac:dyDescent="0.15">
      <c r="A13" s="3" t="s">
        <v>114</v>
      </c>
      <c r="B13" s="97" t="s">
        <v>115</v>
      </c>
      <c r="K13" s="3" t="s">
        <v>114</v>
      </c>
      <c r="L13" s="40">
        <f>国語!J$212</f>
        <v>96.666666666666671</v>
      </c>
      <c r="M13" s="41">
        <f>'[1]６学年集計結果'!M10</f>
        <v>46.153846153846153</v>
      </c>
      <c r="N13" s="40">
        <f>国語!J$213</f>
        <v>0</v>
      </c>
      <c r="O13" s="42">
        <f>'[1]６学年集計結果'!N10</f>
        <v>0</v>
      </c>
      <c r="P13" s="40">
        <f>国語!J$214</f>
        <v>3.3333333333333335</v>
      </c>
      <c r="Q13" s="39">
        <f>'[1]６学年集計結果'!O10</f>
        <v>53.846153846153847</v>
      </c>
      <c r="R13" s="43">
        <f t="shared" si="0"/>
        <v>50.512820512820518</v>
      </c>
    </row>
    <row r="14" spans="1:19" ht="50.1" customHeight="1" x14ac:dyDescent="0.15">
      <c r="A14" s="3" t="s">
        <v>116</v>
      </c>
      <c r="B14" s="60" t="s">
        <v>115</v>
      </c>
      <c r="K14" s="3" t="s">
        <v>116</v>
      </c>
      <c r="L14" s="40">
        <f>国語!K$212</f>
        <v>96.666666666666671</v>
      </c>
      <c r="M14" s="41">
        <f>'[1]６学年集計結果'!M11</f>
        <v>38.461538461538467</v>
      </c>
      <c r="N14" s="40">
        <f>国語!K$213</f>
        <v>0</v>
      </c>
      <c r="O14" s="42">
        <f>'[1]６学年集計結果'!N11</f>
        <v>61.53846153846154</v>
      </c>
      <c r="P14" s="40">
        <f>国語!K$214</f>
        <v>3.3333333333333335</v>
      </c>
      <c r="Q14" s="39">
        <f>'[1]６学年集計結果'!O11</f>
        <v>0</v>
      </c>
      <c r="R14" s="43">
        <f t="shared" si="0"/>
        <v>58.205128205128204</v>
      </c>
    </row>
    <row r="15" spans="1:19" ht="50.1" customHeight="1" x14ac:dyDescent="0.15">
      <c r="A15" s="3" t="s">
        <v>117</v>
      </c>
      <c r="B15" s="60" t="s">
        <v>118</v>
      </c>
      <c r="K15" s="3" t="s">
        <v>117</v>
      </c>
      <c r="L15" s="40">
        <f>国語!L$212</f>
        <v>96.666666666666671</v>
      </c>
      <c r="M15" s="41">
        <f>'[1]６学年集計結果'!M12</f>
        <v>30.76923076923077</v>
      </c>
      <c r="N15" s="40">
        <f>国語!L$213</f>
        <v>0</v>
      </c>
      <c r="O15" s="42">
        <f>'[1]６学年集計結果'!N12</f>
        <v>0</v>
      </c>
      <c r="P15" s="40">
        <f>国語!L$214</f>
        <v>3.3333333333333335</v>
      </c>
      <c r="Q15" s="39">
        <f>'[1]６学年集計結果'!O12</f>
        <v>69.230769230769226</v>
      </c>
      <c r="R15" s="43">
        <f t="shared" si="0"/>
        <v>65.897435897435898</v>
      </c>
    </row>
    <row r="16" spans="1:19" ht="50.1" customHeight="1" x14ac:dyDescent="0.15">
      <c r="A16" s="3" t="s">
        <v>119</v>
      </c>
      <c r="B16" s="98" t="s">
        <v>120</v>
      </c>
      <c r="K16" s="3" t="s">
        <v>119</v>
      </c>
      <c r="L16" s="40">
        <f>国語!M$212</f>
        <v>96.666666666666671</v>
      </c>
      <c r="M16" s="41">
        <f>'[1]６学年集計結果'!M13</f>
        <v>23.076923076923077</v>
      </c>
      <c r="N16" s="40">
        <f>国語!M$213</f>
        <v>0</v>
      </c>
      <c r="O16" s="42">
        <f>'[1]６学年集計結果'!N13</f>
        <v>76.923076923076934</v>
      </c>
      <c r="P16" s="40">
        <f>国語!M$214</f>
        <v>3.3333333333333335</v>
      </c>
      <c r="Q16" s="39">
        <f>'[1]６学年集計結果'!O13</f>
        <v>0</v>
      </c>
      <c r="R16" s="43">
        <f t="shared" si="0"/>
        <v>73.589743589743591</v>
      </c>
    </row>
    <row r="17" spans="1:18" ht="50.1" customHeight="1" x14ac:dyDescent="0.15">
      <c r="A17" s="3" t="s">
        <v>121</v>
      </c>
      <c r="B17" s="89" t="s">
        <v>122</v>
      </c>
      <c r="K17" s="3" t="s">
        <v>121</v>
      </c>
      <c r="L17" s="40">
        <f>国語!N$212</f>
        <v>93.333333333333329</v>
      </c>
      <c r="M17" s="41">
        <f>'[1]６学年集計結果'!M14</f>
        <v>15.384615384615385</v>
      </c>
      <c r="N17" s="40">
        <f>国語!N$213</f>
        <v>3.3333333333333335</v>
      </c>
      <c r="O17" s="42">
        <f>'[1]６学年集計結果'!N14</f>
        <v>0</v>
      </c>
      <c r="P17" s="40">
        <f>国語!N$214</f>
        <v>3.3333333333333335</v>
      </c>
      <c r="Q17" s="39">
        <f>'[1]６学年集計結果'!O14</f>
        <v>84.615384615384613</v>
      </c>
      <c r="R17" s="43">
        <f t="shared" si="0"/>
        <v>77.948717948717942</v>
      </c>
    </row>
    <row r="18" spans="1:18" ht="50.1" customHeight="1" x14ac:dyDescent="0.15">
      <c r="A18" s="3" t="s">
        <v>123</v>
      </c>
      <c r="B18" s="60" t="s">
        <v>124</v>
      </c>
      <c r="K18" s="3" t="s">
        <v>123</v>
      </c>
      <c r="L18" s="40">
        <f>国語!O$212</f>
        <v>93.333333333333329</v>
      </c>
      <c r="M18" s="41">
        <f>'[1]６学年集計結果'!M15</f>
        <v>7.6923076923076925</v>
      </c>
      <c r="N18" s="40">
        <f>国語!O$213</f>
        <v>6.666666666666667</v>
      </c>
      <c r="O18" s="42">
        <f>'[1]６学年集計結果'!N15</f>
        <v>92.307692307692307</v>
      </c>
      <c r="P18" s="40">
        <f>国語!O$214</f>
        <v>0</v>
      </c>
      <c r="Q18" s="39">
        <f>'[1]６学年集計結果'!O15</f>
        <v>0</v>
      </c>
      <c r="R18" s="43">
        <f t="shared" si="0"/>
        <v>85.641025641025635</v>
      </c>
    </row>
    <row r="19" spans="1:18" ht="9.9499999999999993" customHeight="1" x14ac:dyDescent="0.15">
      <c r="A19" s="67"/>
      <c r="B19" s="66"/>
      <c r="K19" s="68"/>
      <c r="L19" s="86"/>
      <c r="M19" s="86"/>
      <c r="N19" s="86"/>
      <c r="O19" s="86"/>
      <c r="P19" s="86"/>
      <c r="Q19" s="86"/>
      <c r="R19" s="87"/>
    </row>
    <row r="20" spans="1:18" ht="43.5" customHeight="1" x14ac:dyDescent="0.15"/>
  </sheetData>
  <mergeCells count="4">
    <mergeCell ref="N5:O5"/>
    <mergeCell ref="P5:Q5"/>
    <mergeCell ref="L5:M5"/>
    <mergeCell ref="R5:R6"/>
  </mergeCells>
  <phoneticPr fontId="1"/>
  <printOptions horizontalCentered="1" verticalCentered="1"/>
  <pageMargins left="0" right="0" top="0" bottom="0" header="0.31496062992125984" footer="0.31496062992125984"/>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3"/>
  <sheetViews>
    <sheetView zoomScale="80" zoomScaleNormal="80" workbookViewId="0">
      <pane xSplit="3" ySplit="4" topLeftCell="D5" activePane="bottomRight" state="frozen"/>
      <selection pane="topRight" activeCell="D1" sqref="D1"/>
      <selection pane="bottomLeft" activeCell="A5" sqref="A5"/>
      <selection pane="bottomRight" activeCell="E1" sqref="E1"/>
    </sheetView>
  </sheetViews>
  <sheetFormatPr defaultRowHeight="13.5" x14ac:dyDescent="0.15"/>
  <cols>
    <col min="1" max="1" width="5.625" customWidth="1"/>
    <col min="2" max="2" width="5.25" bestFit="1" customWidth="1"/>
    <col min="3" max="3" width="9" bestFit="1" customWidth="1"/>
    <col min="4" max="4" width="9.875" bestFit="1" customWidth="1"/>
  </cols>
  <sheetData>
    <row r="1" spans="1:20" ht="20.25" customHeight="1" x14ac:dyDescent="0.15">
      <c r="A1" s="122" t="str">
        <f>国語!A1</f>
        <v>○○市立○○小学校第６学年</v>
      </c>
      <c r="B1" s="122"/>
      <c r="C1" s="122"/>
      <c r="D1" s="122"/>
      <c r="E1" s="95" t="s">
        <v>60</v>
      </c>
    </row>
    <row r="2" spans="1:20" ht="29.25" customHeight="1" x14ac:dyDescent="0.15">
      <c r="A2" s="85"/>
      <c r="B2" s="85"/>
      <c r="C2" s="85"/>
      <c r="D2" s="123">
        <v>1</v>
      </c>
      <c r="E2" s="123"/>
      <c r="F2" s="123"/>
      <c r="G2" s="123">
        <v>2</v>
      </c>
      <c r="H2" s="123"/>
      <c r="I2" s="123"/>
      <c r="J2" s="123"/>
      <c r="K2" s="3">
        <v>3</v>
      </c>
      <c r="L2" s="105">
        <v>4</v>
      </c>
      <c r="M2" s="105">
        <v>5</v>
      </c>
      <c r="N2" s="124">
        <v>6</v>
      </c>
      <c r="O2" s="125"/>
    </row>
    <row r="3" spans="1:20" s="1" customFormat="1" ht="30.75" customHeight="1" x14ac:dyDescent="0.15">
      <c r="A3" s="29"/>
      <c r="B3" s="56"/>
      <c r="C3" s="57" t="s">
        <v>20</v>
      </c>
      <c r="D3" s="35" t="s">
        <v>103</v>
      </c>
      <c r="E3" s="35" t="s">
        <v>125</v>
      </c>
      <c r="F3" s="35" t="s">
        <v>126</v>
      </c>
      <c r="G3" s="35" t="s">
        <v>127</v>
      </c>
      <c r="H3" s="35" t="s">
        <v>104</v>
      </c>
      <c r="I3" s="35" t="s">
        <v>105</v>
      </c>
      <c r="J3" s="35" t="s">
        <v>56</v>
      </c>
      <c r="K3" s="105"/>
      <c r="L3" s="105"/>
      <c r="M3" s="105"/>
      <c r="N3" s="35" t="s">
        <v>127</v>
      </c>
      <c r="O3" s="35" t="s">
        <v>104</v>
      </c>
    </row>
    <row r="4" spans="1:20" s="1" customFormat="1" ht="30.75" customHeight="1" x14ac:dyDescent="0.15">
      <c r="A4" s="30" t="s">
        <v>45</v>
      </c>
      <c r="B4" s="3" t="s">
        <v>40</v>
      </c>
      <c r="C4" s="3" t="s">
        <v>41</v>
      </c>
      <c r="D4" s="71">
        <v>1</v>
      </c>
      <c r="E4" s="71">
        <v>2</v>
      </c>
      <c r="F4" s="71">
        <v>3</v>
      </c>
      <c r="G4" s="71">
        <v>4</v>
      </c>
      <c r="H4" s="71">
        <v>5</v>
      </c>
      <c r="I4" s="71">
        <v>6</v>
      </c>
      <c r="J4" s="71">
        <v>7</v>
      </c>
      <c r="K4" s="71">
        <v>8</v>
      </c>
      <c r="L4" s="71">
        <v>9</v>
      </c>
      <c r="M4" s="71">
        <v>10</v>
      </c>
      <c r="N4" s="71">
        <v>11</v>
      </c>
      <c r="O4" s="71">
        <v>12</v>
      </c>
      <c r="P4" s="58" t="s">
        <v>48</v>
      </c>
      <c r="Q4" s="3" t="s">
        <v>16</v>
      </c>
      <c r="R4" s="3" t="s">
        <v>11</v>
      </c>
      <c r="S4" s="3" t="s">
        <v>1</v>
      </c>
      <c r="T4" s="3" t="s">
        <v>0</v>
      </c>
    </row>
    <row r="5" spans="1:20" x14ac:dyDescent="0.15">
      <c r="A5" s="2">
        <v>1</v>
      </c>
      <c r="B5" s="2"/>
      <c r="C5" s="38"/>
      <c r="D5" s="12">
        <v>1</v>
      </c>
      <c r="E5" s="12">
        <v>1</v>
      </c>
      <c r="F5" s="12">
        <v>1</v>
      </c>
      <c r="G5" s="12">
        <v>1</v>
      </c>
      <c r="H5" s="12">
        <v>1</v>
      </c>
      <c r="I5" s="12">
        <v>1</v>
      </c>
      <c r="J5" s="12">
        <v>1</v>
      </c>
      <c r="K5" s="12">
        <v>1</v>
      </c>
      <c r="L5" s="12">
        <v>1</v>
      </c>
      <c r="M5" s="12">
        <v>1</v>
      </c>
      <c r="N5" s="12">
        <v>1</v>
      </c>
      <c r="O5" s="12">
        <v>1</v>
      </c>
      <c r="Q5" s="34">
        <f>IF(ISERROR(R5/12*100),"",R5/12*100)</f>
        <v>100</v>
      </c>
      <c r="R5">
        <f t="shared" ref="R5:R68" si="0">IF(AND(ISBLANK(D5),ISBLANK(E5),ISBLANK(F5),ISBLANK(G5),ISBLANK(H5),ISBLANK(I5),ISBLANK(J5),ISBLANK(K5),ISBLANK(L5),ISBLANK(M5),ISBLANK(N5),ISBLANK(O5)),"",COUNTIF(D5:O5,1))</f>
        <v>12</v>
      </c>
      <c r="S5">
        <f>IF(AND(ISBLANK(D5),ISBLANK(E5),ISBLANK(F5),ISBLANK(G5),ISBLANK(H5),ISBLANK(I5),ISBLANK(J5),ISBLANK(K5),ISBLANK(L5),ISBLANK(M5),ISBLANK(N5),ISBLANK(O5)),"",COUNTIF(D5:O5,2))</f>
        <v>0</v>
      </c>
      <c r="T5">
        <f t="shared" ref="T5:T68" si="1">IF(AND(ISBLANK(D5),ISBLANK(E5),ISBLANK(F5),ISBLANK(G5),ISBLANK(H5),ISBLANK(I5),ISBLANK(J5),ISBLANK(K5),ISBLANK(L5),ISBLANK(M5),ISBLANK(N5),ISBLANK(O5)),"",COUNTIF(D5:O5,3))</f>
        <v>0</v>
      </c>
    </row>
    <row r="6" spans="1:20" x14ac:dyDescent="0.15">
      <c r="A6" s="2">
        <v>2</v>
      </c>
      <c r="B6" s="2"/>
      <c r="C6" s="38"/>
      <c r="D6" s="12">
        <v>1</v>
      </c>
      <c r="E6" s="12">
        <v>1</v>
      </c>
      <c r="F6" s="12">
        <v>1</v>
      </c>
      <c r="G6" s="12">
        <v>1</v>
      </c>
      <c r="H6" s="12">
        <v>1</v>
      </c>
      <c r="I6" s="12">
        <v>1</v>
      </c>
      <c r="J6" s="12">
        <v>1</v>
      </c>
      <c r="K6" s="12">
        <v>1</v>
      </c>
      <c r="L6" s="12">
        <v>1</v>
      </c>
      <c r="M6" s="12">
        <v>1</v>
      </c>
      <c r="N6" s="12">
        <v>1</v>
      </c>
      <c r="O6" s="12">
        <v>2</v>
      </c>
      <c r="Q6" s="34">
        <f t="shared" ref="Q6:Q69" si="2">IF(ISERROR(R6/12*100),"",R6/12*100)</f>
        <v>91.666666666666657</v>
      </c>
      <c r="R6">
        <f t="shared" si="0"/>
        <v>11</v>
      </c>
      <c r="S6">
        <f t="shared" ref="S6:S69" si="3">IF(AND(ISBLANK(D6),ISBLANK(E6),ISBLANK(F6),ISBLANK(G6),ISBLANK(H6),ISBLANK(I6),ISBLANK(J6),ISBLANK(K6),ISBLANK(L6),ISBLANK(M6),ISBLANK(N6),ISBLANK(O6)),"",COUNTIF(D6:O6,2))</f>
        <v>1</v>
      </c>
      <c r="T6">
        <f t="shared" si="1"/>
        <v>0</v>
      </c>
    </row>
    <row r="7" spans="1:20" x14ac:dyDescent="0.15">
      <c r="A7" s="2">
        <v>3</v>
      </c>
      <c r="B7" s="2"/>
      <c r="C7" s="38"/>
      <c r="D7" s="12">
        <v>1</v>
      </c>
      <c r="E7" s="12">
        <v>1</v>
      </c>
      <c r="F7" s="12">
        <v>1</v>
      </c>
      <c r="G7" s="12">
        <v>1</v>
      </c>
      <c r="H7" s="12">
        <v>1</v>
      </c>
      <c r="I7" s="12">
        <v>1</v>
      </c>
      <c r="J7" s="12">
        <v>1</v>
      </c>
      <c r="K7" s="12">
        <v>1</v>
      </c>
      <c r="L7" s="12">
        <v>1</v>
      </c>
      <c r="M7" s="12">
        <v>1</v>
      </c>
      <c r="N7" s="12">
        <v>2</v>
      </c>
      <c r="O7" s="12">
        <v>2</v>
      </c>
      <c r="Q7" s="34">
        <f t="shared" si="2"/>
        <v>83.333333333333343</v>
      </c>
      <c r="R7">
        <f t="shared" si="0"/>
        <v>10</v>
      </c>
      <c r="S7">
        <f t="shared" si="3"/>
        <v>2</v>
      </c>
      <c r="T7">
        <f t="shared" si="1"/>
        <v>0</v>
      </c>
    </row>
    <row r="8" spans="1:20" x14ac:dyDescent="0.15">
      <c r="A8" s="2">
        <v>4</v>
      </c>
      <c r="B8" s="2"/>
      <c r="C8" s="38"/>
      <c r="D8" s="12">
        <v>1</v>
      </c>
      <c r="E8" s="12">
        <v>1</v>
      </c>
      <c r="F8" s="12">
        <v>1</v>
      </c>
      <c r="G8" s="12">
        <v>1</v>
      </c>
      <c r="H8" s="12">
        <v>1</v>
      </c>
      <c r="I8" s="12">
        <v>1</v>
      </c>
      <c r="J8" s="12">
        <v>1</v>
      </c>
      <c r="K8" s="12">
        <v>1</v>
      </c>
      <c r="L8" s="12">
        <v>1</v>
      </c>
      <c r="M8" s="12">
        <v>1</v>
      </c>
      <c r="N8" s="12">
        <v>1</v>
      </c>
      <c r="O8" s="12">
        <v>1</v>
      </c>
      <c r="Q8" s="34">
        <f t="shared" si="2"/>
        <v>100</v>
      </c>
      <c r="R8">
        <f t="shared" si="0"/>
        <v>12</v>
      </c>
      <c r="S8">
        <f t="shared" si="3"/>
        <v>0</v>
      </c>
      <c r="T8">
        <f t="shared" si="1"/>
        <v>0</v>
      </c>
    </row>
    <row r="9" spans="1:20" x14ac:dyDescent="0.15">
      <c r="A9" s="2">
        <v>5</v>
      </c>
      <c r="B9" s="2"/>
      <c r="C9" s="38"/>
      <c r="D9" s="12">
        <v>1</v>
      </c>
      <c r="E9" s="12">
        <v>1</v>
      </c>
      <c r="F9" s="12">
        <v>1</v>
      </c>
      <c r="G9" s="12">
        <v>1</v>
      </c>
      <c r="H9" s="12">
        <v>1</v>
      </c>
      <c r="I9" s="12">
        <v>1</v>
      </c>
      <c r="J9" s="12">
        <v>1</v>
      </c>
      <c r="K9" s="12">
        <v>1</v>
      </c>
      <c r="L9" s="12">
        <v>1</v>
      </c>
      <c r="M9" s="12">
        <v>1</v>
      </c>
      <c r="N9" s="12">
        <v>1</v>
      </c>
      <c r="O9" s="12">
        <v>1</v>
      </c>
      <c r="Q9" s="34">
        <f t="shared" si="2"/>
        <v>100</v>
      </c>
      <c r="R9">
        <f t="shared" si="0"/>
        <v>12</v>
      </c>
      <c r="S9">
        <f t="shared" si="3"/>
        <v>0</v>
      </c>
      <c r="T9">
        <f t="shared" si="1"/>
        <v>0</v>
      </c>
    </row>
    <row r="10" spans="1:20" x14ac:dyDescent="0.15">
      <c r="A10" s="2">
        <v>6</v>
      </c>
      <c r="B10" s="2"/>
      <c r="C10" s="38"/>
      <c r="D10" s="12">
        <v>1</v>
      </c>
      <c r="E10" s="12">
        <v>1</v>
      </c>
      <c r="F10" s="12">
        <v>1</v>
      </c>
      <c r="G10" s="12">
        <v>1</v>
      </c>
      <c r="H10" s="12">
        <v>1</v>
      </c>
      <c r="I10" s="12">
        <v>1</v>
      </c>
      <c r="J10" s="12">
        <v>1</v>
      </c>
      <c r="K10" s="12">
        <v>1</v>
      </c>
      <c r="L10" s="12">
        <v>1</v>
      </c>
      <c r="M10" s="12">
        <v>1</v>
      </c>
      <c r="N10" s="12">
        <v>1</v>
      </c>
      <c r="O10" s="12">
        <v>1</v>
      </c>
      <c r="Q10" s="34">
        <f t="shared" si="2"/>
        <v>100</v>
      </c>
      <c r="R10">
        <f t="shared" si="0"/>
        <v>12</v>
      </c>
      <c r="S10">
        <f t="shared" si="3"/>
        <v>0</v>
      </c>
      <c r="T10">
        <f t="shared" si="1"/>
        <v>0</v>
      </c>
    </row>
    <row r="11" spans="1:20" x14ac:dyDescent="0.15">
      <c r="A11" s="2">
        <v>7</v>
      </c>
      <c r="B11" s="2"/>
      <c r="C11" s="38"/>
      <c r="D11" s="12">
        <v>1</v>
      </c>
      <c r="E11" s="12">
        <v>1</v>
      </c>
      <c r="F11" s="12">
        <v>1</v>
      </c>
      <c r="G11" s="12">
        <v>1</v>
      </c>
      <c r="H11" s="12">
        <v>1</v>
      </c>
      <c r="I11" s="12">
        <v>1</v>
      </c>
      <c r="J11" s="12">
        <v>1</v>
      </c>
      <c r="K11" s="12">
        <v>1</v>
      </c>
      <c r="L11" s="12">
        <v>1</v>
      </c>
      <c r="M11" s="12">
        <v>1</v>
      </c>
      <c r="N11" s="12">
        <v>1</v>
      </c>
      <c r="O11" s="12">
        <v>1</v>
      </c>
      <c r="Q11" s="34">
        <f t="shared" si="2"/>
        <v>100</v>
      </c>
      <c r="R11">
        <f t="shared" si="0"/>
        <v>12</v>
      </c>
      <c r="S11">
        <f t="shared" si="3"/>
        <v>0</v>
      </c>
      <c r="T11">
        <f t="shared" si="1"/>
        <v>0</v>
      </c>
    </row>
    <row r="12" spans="1:20" x14ac:dyDescent="0.15">
      <c r="A12" s="2">
        <v>8</v>
      </c>
      <c r="B12" s="2"/>
      <c r="C12" s="38"/>
      <c r="D12" s="12">
        <v>1</v>
      </c>
      <c r="E12" s="12">
        <v>1</v>
      </c>
      <c r="F12" s="12">
        <v>1</v>
      </c>
      <c r="G12" s="12">
        <v>1</v>
      </c>
      <c r="H12" s="12">
        <v>1</v>
      </c>
      <c r="I12" s="12">
        <v>1</v>
      </c>
      <c r="J12" s="12">
        <v>1</v>
      </c>
      <c r="K12" s="12">
        <v>1</v>
      </c>
      <c r="L12" s="12">
        <v>1</v>
      </c>
      <c r="M12" s="12">
        <v>1</v>
      </c>
      <c r="N12" s="12">
        <v>1</v>
      </c>
      <c r="O12" s="12">
        <v>1</v>
      </c>
      <c r="Q12" s="34">
        <f t="shared" si="2"/>
        <v>100</v>
      </c>
      <c r="R12">
        <f t="shared" si="0"/>
        <v>12</v>
      </c>
      <c r="S12">
        <f t="shared" si="3"/>
        <v>0</v>
      </c>
      <c r="T12">
        <f t="shared" si="1"/>
        <v>0</v>
      </c>
    </row>
    <row r="13" spans="1:20" x14ac:dyDescent="0.15">
      <c r="A13" s="2">
        <v>9</v>
      </c>
      <c r="B13" s="2"/>
      <c r="C13" s="38"/>
      <c r="D13" s="12">
        <v>1</v>
      </c>
      <c r="E13" s="12">
        <v>1</v>
      </c>
      <c r="F13" s="12">
        <v>1</v>
      </c>
      <c r="G13" s="12">
        <v>1</v>
      </c>
      <c r="H13" s="12">
        <v>1</v>
      </c>
      <c r="I13" s="12">
        <v>1</v>
      </c>
      <c r="J13" s="12">
        <v>1</v>
      </c>
      <c r="K13" s="12">
        <v>1</v>
      </c>
      <c r="L13" s="12">
        <v>1</v>
      </c>
      <c r="M13" s="12">
        <v>1</v>
      </c>
      <c r="N13" s="12">
        <v>1</v>
      </c>
      <c r="O13" s="12">
        <v>1</v>
      </c>
      <c r="Q13" s="34">
        <f t="shared" si="2"/>
        <v>100</v>
      </c>
      <c r="R13">
        <f t="shared" si="0"/>
        <v>12</v>
      </c>
      <c r="S13">
        <f t="shared" si="3"/>
        <v>0</v>
      </c>
      <c r="T13">
        <f t="shared" si="1"/>
        <v>0</v>
      </c>
    </row>
    <row r="14" spans="1:20" x14ac:dyDescent="0.15">
      <c r="A14" s="2">
        <v>10</v>
      </c>
      <c r="B14" s="2"/>
      <c r="C14" s="38"/>
      <c r="D14" s="12">
        <v>1</v>
      </c>
      <c r="E14" s="12">
        <v>1</v>
      </c>
      <c r="F14" s="12">
        <v>1</v>
      </c>
      <c r="G14" s="12">
        <v>1</v>
      </c>
      <c r="H14" s="12">
        <v>1</v>
      </c>
      <c r="I14" s="12">
        <v>1</v>
      </c>
      <c r="J14" s="12">
        <v>1</v>
      </c>
      <c r="K14" s="12">
        <v>1</v>
      </c>
      <c r="L14" s="12">
        <v>1</v>
      </c>
      <c r="M14" s="12">
        <v>1</v>
      </c>
      <c r="N14" s="12">
        <v>1</v>
      </c>
      <c r="O14" s="12">
        <v>1</v>
      </c>
      <c r="Q14" s="34">
        <f t="shared" si="2"/>
        <v>100</v>
      </c>
      <c r="R14">
        <f t="shared" si="0"/>
        <v>12</v>
      </c>
      <c r="S14">
        <f t="shared" si="3"/>
        <v>0</v>
      </c>
      <c r="T14">
        <f t="shared" si="1"/>
        <v>0</v>
      </c>
    </row>
    <row r="15" spans="1:20" x14ac:dyDescent="0.15">
      <c r="A15" s="2">
        <v>11</v>
      </c>
      <c r="B15" s="2"/>
      <c r="C15" s="38"/>
      <c r="D15" s="12">
        <v>1</v>
      </c>
      <c r="E15" s="12">
        <v>1</v>
      </c>
      <c r="F15" s="12">
        <v>1</v>
      </c>
      <c r="G15" s="12">
        <v>1</v>
      </c>
      <c r="H15" s="12">
        <v>1</v>
      </c>
      <c r="I15" s="12">
        <v>1</v>
      </c>
      <c r="J15" s="12">
        <v>1</v>
      </c>
      <c r="K15" s="12">
        <v>1</v>
      </c>
      <c r="L15" s="12">
        <v>1</v>
      </c>
      <c r="M15" s="12">
        <v>1</v>
      </c>
      <c r="N15" s="12">
        <v>1</v>
      </c>
      <c r="O15" s="12">
        <v>1</v>
      </c>
      <c r="Q15" s="34">
        <f t="shared" si="2"/>
        <v>100</v>
      </c>
      <c r="R15">
        <f t="shared" si="0"/>
        <v>12</v>
      </c>
      <c r="S15">
        <f t="shared" si="3"/>
        <v>0</v>
      </c>
      <c r="T15">
        <f t="shared" si="1"/>
        <v>0</v>
      </c>
    </row>
    <row r="16" spans="1:20" x14ac:dyDescent="0.15">
      <c r="A16" s="2">
        <v>12</v>
      </c>
      <c r="B16" s="2"/>
      <c r="C16" s="38"/>
      <c r="D16" s="12">
        <v>1</v>
      </c>
      <c r="E16" s="12">
        <v>1</v>
      </c>
      <c r="F16" s="12">
        <v>1</v>
      </c>
      <c r="G16" s="12">
        <v>1</v>
      </c>
      <c r="H16" s="12">
        <v>1</v>
      </c>
      <c r="I16" s="12">
        <v>1</v>
      </c>
      <c r="J16" s="12">
        <v>1</v>
      </c>
      <c r="K16" s="12">
        <v>1</v>
      </c>
      <c r="L16" s="12">
        <v>1</v>
      </c>
      <c r="M16" s="12">
        <v>1</v>
      </c>
      <c r="N16" s="12">
        <v>1</v>
      </c>
      <c r="O16" s="12">
        <v>1</v>
      </c>
      <c r="Q16" s="34">
        <f t="shared" si="2"/>
        <v>100</v>
      </c>
      <c r="R16">
        <f t="shared" si="0"/>
        <v>12</v>
      </c>
      <c r="S16">
        <f t="shared" si="3"/>
        <v>0</v>
      </c>
      <c r="T16">
        <f t="shared" si="1"/>
        <v>0</v>
      </c>
    </row>
    <row r="17" spans="1:20" x14ac:dyDescent="0.15">
      <c r="A17" s="2">
        <v>13</v>
      </c>
      <c r="B17" s="2"/>
      <c r="C17" s="38"/>
      <c r="D17" s="12">
        <v>1</v>
      </c>
      <c r="E17" s="12">
        <v>1</v>
      </c>
      <c r="F17" s="12">
        <v>1</v>
      </c>
      <c r="G17" s="12">
        <v>1</v>
      </c>
      <c r="H17" s="12">
        <v>1</v>
      </c>
      <c r="I17" s="12">
        <v>1</v>
      </c>
      <c r="J17" s="12">
        <v>1</v>
      </c>
      <c r="K17" s="12">
        <v>1</v>
      </c>
      <c r="L17" s="12">
        <v>1</v>
      </c>
      <c r="M17" s="12">
        <v>1</v>
      </c>
      <c r="N17" s="12">
        <v>1</v>
      </c>
      <c r="O17" s="12">
        <v>1</v>
      </c>
      <c r="Q17" s="34">
        <f t="shared" si="2"/>
        <v>100</v>
      </c>
      <c r="R17">
        <f t="shared" si="0"/>
        <v>12</v>
      </c>
      <c r="S17">
        <f t="shared" si="3"/>
        <v>0</v>
      </c>
      <c r="T17">
        <f t="shared" si="1"/>
        <v>0</v>
      </c>
    </row>
    <row r="18" spans="1:20" x14ac:dyDescent="0.15">
      <c r="A18" s="2">
        <v>14</v>
      </c>
      <c r="B18" s="2"/>
      <c r="C18" s="38"/>
      <c r="D18" s="12">
        <v>1</v>
      </c>
      <c r="E18" s="12">
        <v>1</v>
      </c>
      <c r="F18" s="12">
        <v>1</v>
      </c>
      <c r="G18" s="12">
        <v>1</v>
      </c>
      <c r="H18" s="12">
        <v>1</v>
      </c>
      <c r="I18" s="12">
        <v>1</v>
      </c>
      <c r="J18" s="12">
        <v>1</v>
      </c>
      <c r="K18" s="12">
        <v>1</v>
      </c>
      <c r="L18" s="12">
        <v>1</v>
      </c>
      <c r="M18" s="12">
        <v>1</v>
      </c>
      <c r="N18" s="12">
        <v>1</v>
      </c>
      <c r="O18" s="12">
        <v>1</v>
      </c>
      <c r="Q18" s="34">
        <f t="shared" si="2"/>
        <v>100</v>
      </c>
      <c r="R18">
        <f t="shared" si="0"/>
        <v>12</v>
      </c>
      <c r="S18">
        <f t="shared" si="3"/>
        <v>0</v>
      </c>
      <c r="T18">
        <f t="shared" si="1"/>
        <v>0</v>
      </c>
    </row>
    <row r="19" spans="1:20" x14ac:dyDescent="0.15">
      <c r="A19" s="2">
        <v>15</v>
      </c>
      <c r="B19" s="2"/>
      <c r="C19" s="38"/>
      <c r="D19" s="12">
        <v>1</v>
      </c>
      <c r="E19" s="12">
        <v>1</v>
      </c>
      <c r="F19" s="12">
        <v>1</v>
      </c>
      <c r="G19" s="12">
        <v>1</v>
      </c>
      <c r="H19" s="12">
        <v>1</v>
      </c>
      <c r="I19" s="12">
        <v>1</v>
      </c>
      <c r="J19" s="12">
        <v>1</v>
      </c>
      <c r="K19" s="12">
        <v>1</v>
      </c>
      <c r="L19" s="12">
        <v>1</v>
      </c>
      <c r="M19" s="12">
        <v>1</v>
      </c>
      <c r="N19" s="12">
        <v>1</v>
      </c>
      <c r="O19" s="12">
        <v>1</v>
      </c>
      <c r="Q19" s="34">
        <f t="shared" si="2"/>
        <v>100</v>
      </c>
      <c r="R19">
        <f t="shared" si="0"/>
        <v>12</v>
      </c>
      <c r="S19">
        <f t="shared" si="3"/>
        <v>0</v>
      </c>
      <c r="T19">
        <f t="shared" si="1"/>
        <v>0</v>
      </c>
    </row>
    <row r="20" spans="1:20" x14ac:dyDescent="0.15">
      <c r="A20" s="2">
        <v>16</v>
      </c>
      <c r="B20" s="2"/>
      <c r="C20" s="38"/>
      <c r="D20" s="12">
        <v>1</v>
      </c>
      <c r="E20" s="12">
        <v>1</v>
      </c>
      <c r="F20" s="12">
        <v>1</v>
      </c>
      <c r="G20" s="12">
        <v>1</v>
      </c>
      <c r="H20" s="12">
        <v>1</v>
      </c>
      <c r="I20" s="12">
        <v>1</v>
      </c>
      <c r="J20" s="12">
        <v>1</v>
      </c>
      <c r="K20" s="12">
        <v>1</v>
      </c>
      <c r="L20" s="12">
        <v>1</v>
      </c>
      <c r="M20" s="12">
        <v>1</v>
      </c>
      <c r="N20" s="12">
        <v>1</v>
      </c>
      <c r="O20" s="12">
        <v>1</v>
      </c>
      <c r="Q20" s="34">
        <f t="shared" si="2"/>
        <v>100</v>
      </c>
      <c r="R20">
        <f t="shared" si="0"/>
        <v>12</v>
      </c>
      <c r="S20">
        <f t="shared" si="3"/>
        <v>0</v>
      </c>
      <c r="T20">
        <f t="shared" si="1"/>
        <v>0</v>
      </c>
    </row>
    <row r="21" spans="1:20" x14ac:dyDescent="0.15">
      <c r="A21" s="2">
        <v>17</v>
      </c>
      <c r="B21" s="2"/>
      <c r="C21" s="38"/>
      <c r="D21" s="12">
        <v>1</v>
      </c>
      <c r="E21" s="12">
        <v>1</v>
      </c>
      <c r="F21" s="12">
        <v>1</v>
      </c>
      <c r="G21" s="12">
        <v>3</v>
      </c>
      <c r="H21" s="12">
        <v>1</v>
      </c>
      <c r="I21" s="12">
        <v>2</v>
      </c>
      <c r="J21" s="12">
        <v>1</v>
      </c>
      <c r="K21" s="12">
        <v>3</v>
      </c>
      <c r="L21" s="12">
        <v>1</v>
      </c>
      <c r="M21" s="12">
        <v>2</v>
      </c>
      <c r="N21" s="12">
        <v>1</v>
      </c>
      <c r="O21" s="12">
        <v>3</v>
      </c>
      <c r="Q21" s="34">
        <f t="shared" si="2"/>
        <v>58.333333333333336</v>
      </c>
      <c r="R21">
        <f t="shared" si="0"/>
        <v>7</v>
      </c>
      <c r="S21">
        <f t="shared" si="3"/>
        <v>2</v>
      </c>
      <c r="T21">
        <f t="shared" si="1"/>
        <v>3</v>
      </c>
    </row>
    <row r="22" spans="1:20" x14ac:dyDescent="0.15">
      <c r="A22" s="2">
        <v>18</v>
      </c>
      <c r="B22" s="2"/>
      <c r="C22" s="38"/>
      <c r="D22" s="12">
        <v>1</v>
      </c>
      <c r="E22" s="12">
        <v>1</v>
      </c>
      <c r="F22" s="12">
        <v>1</v>
      </c>
      <c r="G22" s="12">
        <v>1</v>
      </c>
      <c r="H22" s="12">
        <v>1</v>
      </c>
      <c r="I22" s="12">
        <v>1</v>
      </c>
      <c r="J22" s="12">
        <v>1</v>
      </c>
      <c r="K22" s="12">
        <v>1</v>
      </c>
      <c r="L22" s="12">
        <v>1</v>
      </c>
      <c r="M22" s="12">
        <v>1</v>
      </c>
      <c r="N22" s="12">
        <v>1</v>
      </c>
      <c r="O22" s="12">
        <v>1</v>
      </c>
      <c r="Q22" s="34">
        <f t="shared" si="2"/>
        <v>100</v>
      </c>
      <c r="R22">
        <f t="shared" si="0"/>
        <v>12</v>
      </c>
      <c r="S22">
        <f t="shared" si="3"/>
        <v>0</v>
      </c>
      <c r="T22">
        <f t="shared" si="1"/>
        <v>0</v>
      </c>
    </row>
    <row r="23" spans="1:20" x14ac:dyDescent="0.15">
      <c r="A23" s="2">
        <v>19</v>
      </c>
      <c r="B23" s="2"/>
      <c r="C23" s="38"/>
      <c r="D23" s="12">
        <v>1</v>
      </c>
      <c r="E23" s="12">
        <v>1</v>
      </c>
      <c r="F23" s="12">
        <v>1</v>
      </c>
      <c r="G23" s="12">
        <v>1</v>
      </c>
      <c r="H23" s="12">
        <v>1</v>
      </c>
      <c r="I23" s="12">
        <v>1</v>
      </c>
      <c r="J23" s="12">
        <v>1</v>
      </c>
      <c r="K23" s="12">
        <v>1</v>
      </c>
      <c r="L23" s="12">
        <v>1</v>
      </c>
      <c r="M23" s="12">
        <v>1</v>
      </c>
      <c r="N23" s="12">
        <v>1</v>
      </c>
      <c r="O23" s="12">
        <v>1</v>
      </c>
      <c r="Q23" s="34">
        <f t="shared" si="2"/>
        <v>100</v>
      </c>
      <c r="R23">
        <f t="shared" si="0"/>
        <v>12</v>
      </c>
      <c r="S23">
        <f t="shared" si="3"/>
        <v>0</v>
      </c>
      <c r="T23">
        <f t="shared" si="1"/>
        <v>0</v>
      </c>
    </row>
    <row r="24" spans="1:20" x14ac:dyDescent="0.15">
      <c r="A24" s="2">
        <v>20</v>
      </c>
      <c r="B24" s="2"/>
      <c r="C24" s="38"/>
      <c r="D24" s="12">
        <v>1</v>
      </c>
      <c r="E24" s="12">
        <v>1</v>
      </c>
      <c r="F24" s="12">
        <v>1</v>
      </c>
      <c r="G24" s="12">
        <v>1</v>
      </c>
      <c r="H24" s="12">
        <v>1</v>
      </c>
      <c r="I24" s="12">
        <v>1</v>
      </c>
      <c r="J24" s="12">
        <v>1</v>
      </c>
      <c r="K24" s="12">
        <v>1</v>
      </c>
      <c r="L24" s="12">
        <v>1</v>
      </c>
      <c r="M24" s="12">
        <v>1</v>
      </c>
      <c r="N24" s="12">
        <v>1</v>
      </c>
      <c r="O24" s="12">
        <v>1</v>
      </c>
      <c r="Q24" s="34">
        <f t="shared" si="2"/>
        <v>100</v>
      </c>
      <c r="R24">
        <f t="shared" si="0"/>
        <v>12</v>
      </c>
      <c r="S24">
        <f t="shared" si="3"/>
        <v>0</v>
      </c>
      <c r="T24">
        <f t="shared" si="1"/>
        <v>0</v>
      </c>
    </row>
    <row r="25" spans="1:20" x14ac:dyDescent="0.15">
      <c r="A25" s="2">
        <v>21</v>
      </c>
      <c r="B25" s="2"/>
      <c r="C25" s="38"/>
      <c r="D25" s="12">
        <v>1</v>
      </c>
      <c r="E25" s="12">
        <v>1</v>
      </c>
      <c r="F25" s="12">
        <v>1</v>
      </c>
      <c r="G25" s="12">
        <v>1</v>
      </c>
      <c r="H25" s="12">
        <v>1</v>
      </c>
      <c r="I25" s="12">
        <v>1</v>
      </c>
      <c r="J25" s="12">
        <v>1</v>
      </c>
      <c r="K25" s="12">
        <v>1</v>
      </c>
      <c r="L25" s="12">
        <v>1</v>
      </c>
      <c r="M25" s="12">
        <v>1</v>
      </c>
      <c r="N25" s="12">
        <v>1</v>
      </c>
      <c r="O25" s="12">
        <v>1</v>
      </c>
      <c r="Q25" s="34">
        <f t="shared" si="2"/>
        <v>100</v>
      </c>
      <c r="R25">
        <f t="shared" si="0"/>
        <v>12</v>
      </c>
      <c r="S25">
        <f t="shared" si="3"/>
        <v>0</v>
      </c>
      <c r="T25">
        <f t="shared" si="1"/>
        <v>0</v>
      </c>
    </row>
    <row r="26" spans="1:20" x14ac:dyDescent="0.15">
      <c r="A26" s="2">
        <v>22</v>
      </c>
      <c r="B26" s="2"/>
      <c r="C26" s="38"/>
      <c r="D26" s="12">
        <v>1</v>
      </c>
      <c r="E26" s="12">
        <v>1</v>
      </c>
      <c r="F26" s="12">
        <v>1</v>
      </c>
      <c r="G26" s="12">
        <v>1</v>
      </c>
      <c r="H26" s="12">
        <v>1</v>
      </c>
      <c r="I26" s="12">
        <v>1</v>
      </c>
      <c r="J26" s="12">
        <v>1</v>
      </c>
      <c r="K26" s="12">
        <v>1</v>
      </c>
      <c r="L26" s="12">
        <v>1</v>
      </c>
      <c r="M26" s="12">
        <v>1</v>
      </c>
      <c r="N26" s="12">
        <v>1</v>
      </c>
      <c r="O26" s="12">
        <v>1</v>
      </c>
      <c r="Q26" s="34">
        <f t="shared" si="2"/>
        <v>100</v>
      </c>
      <c r="R26">
        <f t="shared" si="0"/>
        <v>12</v>
      </c>
      <c r="S26">
        <f t="shared" si="3"/>
        <v>0</v>
      </c>
      <c r="T26">
        <f t="shared" si="1"/>
        <v>0</v>
      </c>
    </row>
    <row r="27" spans="1:20" x14ac:dyDescent="0.15">
      <c r="A27" s="2">
        <v>23</v>
      </c>
      <c r="B27" s="2"/>
      <c r="C27" s="38"/>
      <c r="D27" s="12">
        <v>1</v>
      </c>
      <c r="E27" s="12">
        <v>1</v>
      </c>
      <c r="F27" s="12">
        <v>1</v>
      </c>
      <c r="G27" s="12">
        <v>1</v>
      </c>
      <c r="H27" s="12">
        <v>1</v>
      </c>
      <c r="I27" s="12">
        <v>1</v>
      </c>
      <c r="J27" s="12">
        <v>1</v>
      </c>
      <c r="K27" s="12">
        <v>1</v>
      </c>
      <c r="L27" s="12">
        <v>1</v>
      </c>
      <c r="M27" s="12">
        <v>1</v>
      </c>
      <c r="N27" s="12">
        <v>1</v>
      </c>
      <c r="O27" s="12">
        <v>1</v>
      </c>
      <c r="Q27" s="34">
        <f t="shared" si="2"/>
        <v>100</v>
      </c>
      <c r="R27">
        <f t="shared" si="0"/>
        <v>12</v>
      </c>
      <c r="S27">
        <f t="shared" si="3"/>
        <v>0</v>
      </c>
      <c r="T27">
        <f t="shared" si="1"/>
        <v>0</v>
      </c>
    </row>
    <row r="28" spans="1:20" x14ac:dyDescent="0.15">
      <c r="A28" s="2">
        <v>24</v>
      </c>
      <c r="B28" s="2"/>
      <c r="C28" s="38"/>
      <c r="D28" s="12">
        <v>1</v>
      </c>
      <c r="E28" s="12">
        <v>1</v>
      </c>
      <c r="F28" s="12">
        <v>1</v>
      </c>
      <c r="G28" s="12">
        <v>1</v>
      </c>
      <c r="H28" s="12">
        <v>1</v>
      </c>
      <c r="I28" s="12">
        <v>1</v>
      </c>
      <c r="J28" s="12">
        <v>1</v>
      </c>
      <c r="K28" s="12">
        <v>1</v>
      </c>
      <c r="L28" s="12">
        <v>1</v>
      </c>
      <c r="M28" s="12">
        <v>1</v>
      </c>
      <c r="N28" s="12">
        <v>1</v>
      </c>
      <c r="O28" s="12">
        <v>1</v>
      </c>
      <c r="Q28" s="34">
        <f t="shared" si="2"/>
        <v>100</v>
      </c>
      <c r="R28">
        <f t="shared" si="0"/>
        <v>12</v>
      </c>
      <c r="S28">
        <f t="shared" si="3"/>
        <v>0</v>
      </c>
      <c r="T28">
        <f t="shared" si="1"/>
        <v>0</v>
      </c>
    </row>
    <row r="29" spans="1:20" x14ac:dyDescent="0.15">
      <c r="A29" s="2">
        <v>25</v>
      </c>
      <c r="B29" s="2"/>
      <c r="C29" s="38"/>
      <c r="D29" s="12">
        <v>3</v>
      </c>
      <c r="E29" s="12">
        <v>3</v>
      </c>
      <c r="F29" s="12">
        <v>3</v>
      </c>
      <c r="G29" s="12">
        <v>1</v>
      </c>
      <c r="H29" s="12">
        <v>1</v>
      </c>
      <c r="I29" s="12">
        <v>1</v>
      </c>
      <c r="J29" s="12">
        <v>1</v>
      </c>
      <c r="K29" s="12">
        <v>1</v>
      </c>
      <c r="L29" s="12">
        <v>1</v>
      </c>
      <c r="M29" s="12">
        <v>1</v>
      </c>
      <c r="N29" s="12">
        <v>1</v>
      </c>
      <c r="O29" s="12">
        <v>1</v>
      </c>
      <c r="Q29" s="34">
        <f t="shared" si="2"/>
        <v>75</v>
      </c>
      <c r="R29">
        <f t="shared" si="0"/>
        <v>9</v>
      </c>
      <c r="S29">
        <f t="shared" si="3"/>
        <v>0</v>
      </c>
      <c r="T29">
        <f t="shared" si="1"/>
        <v>3</v>
      </c>
    </row>
    <row r="30" spans="1:20" x14ac:dyDescent="0.15">
      <c r="A30" s="2">
        <v>26</v>
      </c>
      <c r="B30" s="2"/>
      <c r="C30" s="38"/>
      <c r="D30" s="12">
        <v>1</v>
      </c>
      <c r="E30" s="12">
        <v>1</v>
      </c>
      <c r="F30" s="12">
        <v>1</v>
      </c>
      <c r="G30" s="12">
        <v>2</v>
      </c>
      <c r="H30" s="12">
        <v>2</v>
      </c>
      <c r="I30" s="12">
        <v>1</v>
      </c>
      <c r="J30" s="12">
        <v>1</v>
      </c>
      <c r="K30" s="12">
        <v>1</v>
      </c>
      <c r="L30" s="12">
        <v>1</v>
      </c>
      <c r="M30" s="12">
        <v>1</v>
      </c>
      <c r="N30" s="12">
        <v>1</v>
      </c>
      <c r="O30" s="12">
        <v>1</v>
      </c>
      <c r="Q30" s="34">
        <f t="shared" si="2"/>
        <v>83.333333333333343</v>
      </c>
      <c r="R30">
        <f t="shared" si="0"/>
        <v>10</v>
      </c>
      <c r="S30">
        <f t="shared" si="3"/>
        <v>2</v>
      </c>
      <c r="T30">
        <f t="shared" si="1"/>
        <v>0</v>
      </c>
    </row>
    <row r="31" spans="1:20" x14ac:dyDescent="0.15">
      <c r="A31" s="2">
        <v>27</v>
      </c>
      <c r="B31" s="2"/>
      <c r="C31" s="38"/>
      <c r="D31" s="12">
        <v>1</v>
      </c>
      <c r="E31" s="12">
        <v>1</v>
      </c>
      <c r="F31" s="12">
        <v>1</v>
      </c>
      <c r="G31" s="12">
        <v>1</v>
      </c>
      <c r="H31" s="12">
        <v>1</v>
      </c>
      <c r="I31" s="12">
        <v>3</v>
      </c>
      <c r="J31" s="12">
        <v>3</v>
      </c>
      <c r="K31" s="12">
        <v>3</v>
      </c>
      <c r="L31" s="12">
        <v>3</v>
      </c>
      <c r="M31" s="12">
        <v>3</v>
      </c>
      <c r="N31" s="12">
        <v>3</v>
      </c>
      <c r="O31" s="12">
        <v>1</v>
      </c>
      <c r="Q31" s="34">
        <f t="shared" si="2"/>
        <v>50</v>
      </c>
      <c r="R31">
        <f t="shared" si="0"/>
        <v>6</v>
      </c>
      <c r="S31">
        <f t="shared" si="3"/>
        <v>0</v>
      </c>
      <c r="T31">
        <f t="shared" si="1"/>
        <v>6</v>
      </c>
    </row>
    <row r="32" spans="1:20" x14ac:dyDescent="0.15">
      <c r="A32" s="2">
        <v>28</v>
      </c>
      <c r="B32" s="2"/>
      <c r="C32" s="38"/>
      <c r="D32" s="12">
        <v>1</v>
      </c>
      <c r="E32" s="12">
        <v>1</v>
      </c>
      <c r="F32" s="12">
        <v>1</v>
      </c>
      <c r="G32" s="12">
        <v>1</v>
      </c>
      <c r="H32" s="12">
        <v>1</v>
      </c>
      <c r="I32" s="12">
        <v>1</v>
      </c>
      <c r="J32" s="12">
        <v>1</v>
      </c>
      <c r="K32" s="12">
        <v>1</v>
      </c>
      <c r="L32" s="12">
        <v>1</v>
      </c>
      <c r="M32" s="12">
        <v>1</v>
      </c>
      <c r="N32" s="12">
        <v>1</v>
      </c>
      <c r="O32" s="12">
        <v>1</v>
      </c>
      <c r="Q32" s="34">
        <f t="shared" si="2"/>
        <v>100</v>
      </c>
      <c r="R32">
        <f t="shared" si="0"/>
        <v>12</v>
      </c>
      <c r="S32">
        <f t="shared" si="3"/>
        <v>0</v>
      </c>
      <c r="T32">
        <f t="shared" si="1"/>
        <v>0</v>
      </c>
    </row>
    <row r="33" spans="1:20" x14ac:dyDescent="0.15">
      <c r="A33" s="2">
        <v>29</v>
      </c>
      <c r="B33" s="2"/>
      <c r="C33" s="38"/>
      <c r="D33" s="12">
        <v>1</v>
      </c>
      <c r="E33" s="12">
        <v>1</v>
      </c>
      <c r="F33" s="12">
        <v>1</v>
      </c>
      <c r="G33" s="12">
        <v>1</v>
      </c>
      <c r="H33" s="12">
        <v>1</v>
      </c>
      <c r="I33" s="12">
        <v>1</v>
      </c>
      <c r="J33" s="12">
        <v>1</v>
      </c>
      <c r="K33" s="12">
        <v>1</v>
      </c>
      <c r="L33" s="12">
        <v>1</v>
      </c>
      <c r="M33" s="12">
        <v>1</v>
      </c>
      <c r="N33" s="12">
        <v>1</v>
      </c>
      <c r="O33" s="12">
        <v>1</v>
      </c>
      <c r="Q33" s="34">
        <f t="shared" si="2"/>
        <v>100</v>
      </c>
      <c r="R33">
        <f t="shared" si="0"/>
        <v>12</v>
      </c>
      <c r="S33">
        <f t="shared" si="3"/>
        <v>0</v>
      </c>
      <c r="T33">
        <f t="shared" si="1"/>
        <v>0</v>
      </c>
    </row>
    <row r="34" spans="1:20" x14ac:dyDescent="0.15">
      <c r="A34" s="2">
        <v>30</v>
      </c>
      <c r="B34" s="2"/>
      <c r="C34" s="38"/>
      <c r="D34" s="12">
        <v>1</v>
      </c>
      <c r="E34" s="12">
        <v>1</v>
      </c>
      <c r="F34" s="12">
        <v>1</v>
      </c>
      <c r="G34" s="12">
        <v>1</v>
      </c>
      <c r="H34" s="12">
        <v>1</v>
      </c>
      <c r="I34" s="12">
        <v>1</v>
      </c>
      <c r="J34" s="12">
        <v>1</v>
      </c>
      <c r="K34" s="12">
        <v>1</v>
      </c>
      <c r="L34" s="12">
        <v>1</v>
      </c>
      <c r="M34" s="12">
        <v>1</v>
      </c>
      <c r="N34" s="12">
        <v>1</v>
      </c>
      <c r="O34" s="12">
        <v>1</v>
      </c>
      <c r="Q34" s="34">
        <f t="shared" si="2"/>
        <v>100</v>
      </c>
      <c r="R34">
        <f t="shared" si="0"/>
        <v>12</v>
      </c>
      <c r="S34">
        <f t="shared" si="3"/>
        <v>0</v>
      </c>
      <c r="T34">
        <f t="shared" si="1"/>
        <v>0</v>
      </c>
    </row>
    <row r="35" spans="1:20" x14ac:dyDescent="0.15">
      <c r="A35" s="2">
        <v>31</v>
      </c>
      <c r="B35" s="2"/>
      <c r="C35" s="38"/>
      <c r="D35" s="12"/>
      <c r="E35" s="12"/>
      <c r="F35" s="12"/>
      <c r="G35" s="12"/>
      <c r="H35" s="12"/>
      <c r="I35" s="12"/>
      <c r="J35" s="12"/>
      <c r="K35" s="12"/>
      <c r="L35" s="12"/>
      <c r="M35" s="12"/>
      <c r="N35" s="12"/>
      <c r="O35" s="12"/>
      <c r="Q35" s="34" t="str">
        <f t="shared" si="2"/>
        <v/>
      </c>
      <c r="R35" t="str">
        <f t="shared" si="0"/>
        <v/>
      </c>
      <c r="S35" t="str">
        <f t="shared" si="3"/>
        <v/>
      </c>
      <c r="T35" t="str">
        <f t="shared" si="1"/>
        <v/>
      </c>
    </row>
    <row r="36" spans="1:20" x14ac:dyDescent="0.15">
      <c r="A36" s="2">
        <v>32</v>
      </c>
      <c r="B36" s="2"/>
      <c r="C36" s="38"/>
      <c r="D36" s="12"/>
      <c r="E36" s="12"/>
      <c r="F36" s="12"/>
      <c r="G36" s="12"/>
      <c r="H36" s="12"/>
      <c r="I36" s="12"/>
      <c r="J36" s="12"/>
      <c r="K36" s="12"/>
      <c r="L36" s="12"/>
      <c r="M36" s="12"/>
      <c r="N36" s="12"/>
      <c r="O36" s="12"/>
      <c r="Q36" s="34" t="str">
        <f t="shared" si="2"/>
        <v/>
      </c>
      <c r="R36" t="str">
        <f t="shared" si="0"/>
        <v/>
      </c>
      <c r="S36" t="str">
        <f t="shared" si="3"/>
        <v/>
      </c>
      <c r="T36" t="str">
        <f t="shared" si="1"/>
        <v/>
      </c>
    </row>
    <row r="37" spans="1:20" x14ac:dyDescent="0.15">
      <c r="A37" s="2">
        <v>33</v>
      </c>
      <c r="B37" s="2"/>
      <c r="C37" s="38"/>
      <c r="D37" s="12"/>
      <c r="E37" s="12"/>
      <c r="F37" s="12"/>
      <c r="G37" s="12"/>
      <c r="H37" s="12"/>
      <c r="I37" s="12"/>
      <c r="J37" s="12"/>
      <c r="K37" s="12"/>
      <c r="L37" s="12"/>
      <c r="M37" s="12"/>
      <c r="N37" s="12"/>
      <c r="O37" s="12"/>
      <c r="Q37" s="34" t="str">
        <f t="shared" si="2"/>
        <v/>
      </c>
      <c r="R37" t="str">
        <f t="shared" si="0"/>
        <v/>
      </c>
      <c r="S37" t="str">
        <f t="shared" si="3"/>
        <v/>
      </c>
      <c r="T37" t="str">
        <f t="shared" si="1"/>
        <v/>
      </c>
    </row>
    <row r="38" spans="1:20" x14ac:dyDescent="0.15">
      <c r="A38" s="2">
        <v>34</v>
      </c>
      <c r="B38" s="2"/>
      <c r="C38" s="38"/>
      <c r="D38" s="12"/>
      <c r="E38" s="12"/>
      <c r="F38" s="12"/>
      <c r="G38" s="12"/>
      <c r="H38" s="12"/>
      <c r="I38" s="12"/>
      <c r="J38" s="12"/>
      <c r="K38" s="12"/>
      <c r="L38" s="12"/>
      <c r="M38" s="12"/>
      <c r="N38" s="12"/>
      <c r="O38" s="12"/>
      <c r="Q38" s="34" t="str">
        <f t="shared" si="2"/>
        <v/>
      </c>
      <c r="R38" t="str">
        <f t="shared" si="0"/>
        <v/>
      </c>
      <c r="S38" t="str">
        <f t="shared" si="3"/>
        <v/>
      </c>
      <c r="T38" t="str">
        <f t="shared" si="1"/>
        <v/>
      </c>
    </row>
    <row r="39" spans="1:20" x14ac:dyDescent="0.15">
      <c r="A39" s="2">
        <v>35</v>
      </c>
      <c r="B39" s="2"/>
      <c r="C39" s="38"/>
      <c r="D39" s="12"/>
      <c r="E39" s="12"/>
      <c r="F39" s="12"/>
      <c r="G39" s="12"/>
      <c r="H39" s="12"/>
      <c r="I39" s="12"/>
      <c r="J39" s="12"/>
      <c r="K39" s="12"/>
      <c r="L39" s="12"/>
      <c r="M39" s="12"/>
      <c r="N39" s="12"/>
      <c r="O39" s="12"/>
      <c r="Q39" s="34" t="str">
        <f t="shared" si="2"/>
        <v/>
      </c>
      <c r="R39" t="str">
        <f t="shared" si="0"/>
        <v/>
      </c>
      <c r="S39" t="str">
        <f t="shared" si="3"/>
        <v/>
      </c>
      <c r="T39" t="str">
        <f t="shared" si="1"/>
        <v/>
      </c>
    </row>
    <row r="40" spans="1:20" x14ac:dyDescent="0.15">
      <c r="A40" s="2">
        <v>36</v>
      </c>
      <c r="B40" s="2"/>
      <c r="C40" s="38"/>
      <c r="D40" s="12"/>
      <c r="E40" s="12"/>
      <c r="F40" s="12"/>
      <c r="G40" s="12"/>
      <c r="H40" s="12"/>
      <c r="I40" s="12"/>
      <c r="J40" s="12"/>
      <c r="K40" s="12"/>
      <c r="L40" s="12"/>
      <c r="M40" s="12"/>
      <c r="N40" s="12"/>
      <c r="O40" s="12"/>
      <c r="Q40" s="34" t="str">
        <f t="shared" si="2"/>
        <v/>
      </c>
      <c r="R40" t="str">
        <f t="shared" si="0"/>
        <v/>
      </c>
      <c r="S40" t="str">
        <f t="shared" si="3"/>
        <v/>
      </c>
      <c r="T40" t="str">
        <f t="shared" si="1"/>
        <v/>
      </c>
    </row>
    <row r="41" spans="1:20" x14ac:dyDescent="0.15">
      <c r="A41" s="2">
        <v>37</v>
      </c>
      <c r="B41" s="2"/>
      <c r="C41" s="38"/>
      <c r="D41" s="12"/>
      <c r="E41" s="12"/>
      <c r="F41" s="12"/>
      <c r="G41" s="12"/>
      <c r="H41" s="12"/>
      <c r="I41" s="12"/>
      <c r="J41" s="12"/>
      <c r="K41" s="12"/>
      <c r="L41" s="12"/>
      <c r="M41" s="12"/>
      <c r="N41" s="12"/>
      <c r="O41" s="12"/>
      <c r="Q41" s="34" t="str">
        <f t="shared" si="2"/>
        <v/>
      </c>
      <c r="R41" t="str">
        <f t="shared" si="0"/>
        <v/>
      </c>
      <c r="S41" t="str">
        <f t="shared" si="3"/>
        <v/>
      </c>
      <c r="T41" t="str">
        <f t="shared" si="1"/>
        <v/>
      </c>
    </row>
    <row r="42" spans="1:20" x14ac:dyDescent="0.15">
      <c r="A42" s="2">
        <v>38</v>
      </c>
      <c r="B42" s="2"/>
      <c r="C42" s="38"/>
      <c r="D42" s="12"/>
      <c r="E42" s="12"/>
      <c r="F42" s="12"/>
      <c r="G42" s="12"/>
      <c r="H42" s="12"/>
      <c r="I42" s="12"/>
      <c r="J42" s="12"/>
      <c r="K42" s="12"/>
      <c r="L42" s="12"/>
      <c r="M42" s="12"/>
      <c r="N42" s="12"/>
      <c r="O42" s="12"/>
      <c r="Q42" s="34" t="str">
        <f t="shared" si="2"/>
        <v/>
      </c>
      <c r="R42" t="str">
        <f t="shared" si="0"/>
        <v/>
      </c>
      <c r="S42" t="str">
        <f t="shared" si="3"/>
        <v/>
      </c>
      <c r="T42" t="str">
        <f t="shared" si="1"/>
        <v/>
      </c>
    </row>
    <row r="43" spans="1:20" x14ac:dyDescent="0.15">
      <c r="A43" s="2">
        <v>39</v>
      </c>
      <c r="B43" s="2"/>
      <c r="C43" s="38"/>
      <c r="D43" s="12"/>
      <c r="E43" s="12"/>
      <c r="F43" s="12"/>
      <c r="G43" s="12"/>
      <c r="H43" s="12"/>
      <c r="I43" s="12"/>
      <c r="J43" s="12"/>
      <c r="K43" s="12"/>
      <c r="L43" s="12"/>
      <c r="M43" s="12"/>
      <c r="N43" s="12"/>
      <c r="O43" s="12"/>
      <c r="Q43" s="34" t="str">
        <f t="shared" si="2"/>
        <v/>
      </c>
      <c r="R43" t="str">
        <f t="shared" si="0"/>
        <v/>
      </c>
      <c r="S43" t="str">
        <f t="shared" si="3"/>
        <v/>
      </c>
      <c r="T43" t="str">
        <f t="shared" si="1"/>
        <v/>
      </c>
    </row>
    <row r="44" spans="1:20" x14ac:dyDescent="0.15">
      <c r="A44" s="2">
        <v>40</v>
      </c>
      <c r="B44" s="2"/>
      <c r="C44" s="38"/>
      <c r="D44" s="12"/>
      <c r="E44" s="12"/>
      <c r="F44" s="12"/>
      <c r="G44" s="12"/>
      <c r="H44" s="12"/>
      <c r="I44" s="12"/>
      <c r="J44" s="12"/>
      <c r="K44" s="12"/>
      <c r="L44" s="12"/>
      <c r="M44" s="12"/>
      <c r="N44" s="12"/>
      <c r="O44" s="12"/>
      <c r="Q44" s="34" t="str">
        <f t="shared" si="2"/>
        <v/>
      </c>
      <c r="R44" t="str">
        <f t="shared" si="0"/>
        <v/>
      </c>
      <c r="S44" t="str">
        <f t="shared" si="3"/>
        <v/>
      </c>
      <c r="T44" t="str">
        <f t="shared" si="1"/>
        <v/>
      </c>
    </row>
    <row r="45" spans="1:20" x14ac:dyDescent="0.15">
      <c r="A45" s="2">
        <v>41</v>
      </c>
      <c r="B45" s="2"/>
      <c r="C45" s="38"/>
      <c r="D45" s="12"/>
      <c r="E45" s="12"/>
      <c r="F45" s="12"/>
      <c r="G45" s="12"/>
      <c r="H45" s="12"/>
      <c r="I45" s="12"/>
      <c r="J45" s="12"/>
      <c r="K45" s="12"/>
      <c r="L45" s="12"/>
      <c r="M45" s="12"/>
      <c r="N45" s="12"/>
      <c r="O45" s="12"/>
      <c r="Q45" s="34" t="str">
        <f t="shared" si="2"/>
        <v/>
      </c>
      <c r="R45" t="str">
        <f t="shared" si="0"/>
        <v/>
      </c>
      <c r="S45" t="str">
        <f t="shared" si="3"/>
        <v/>
      </c>
      <c r="T45" t="str">
        <f t="shared" si="1"/>
        <v/>
      </c>
    </row>
    <row r="46" spans="1:20" x14ac:dyDescent="0.15">
      <c r="A46" s="2">
        <v>42</v>
      </c>
      <c r="B46" s="2"/>
      <c r="C46" s="38"/>
      <c r="D46" s="12"/>
      <c r="E46" s="12"/>
      <c r="F46" s="12"/>
      <c r="G46" s="12"/>
      <c r="H46" s="12"/>
      <c r="I46" s="12"/>
      <c r="J46" s="12"/>
      <c r="K46" s="12"/>
      <c r="L46" s="12"/>
      <c r="M46" s="12"/>
      <c r="N46" s="12"/>
      <c r="O46" s="12"/>
      <c r="Q46" s="34" t="str">
        <f t="shared" si="2"/>
        <v/>
      </c>
      <c r="R46" t="str">
        <f t="shared" si="0"/>
        <v/>
      </c>
      <c r="S46" t="str">
        <f t="shared" si="3"/>
        <v/>
      </c>
      <c r="T46" t="str">
        <f t="shared" si="1"/>
        <v/>
      </c>
    </row>
    <row r="47" spans="1:20" x14ac:dyDescent="0.15">
      <c r="A47" s="2">
        <v>43</v>
      </c>
      <c r="B47" s="2"/>
      <c r="C47" s="38"/>
      <c r="D47" s="12"/>
      <c r="E47" s="12"/>
      <c r="F47" s="12"/>
      <c r="G47" s="12"/>
      <c r="H47" s="12"/>
      <c r="I47" s="12"/>
      <c r="J47" s="12"/>
      <c r="K47" s="12"/>
      <c r="L47" s="12"/>
      <c r="M47" s="12"/>
      <c r="N47" s="12"/>
      <c r="O47" s="12"/>
      <c r="Q47" s="34" t="str">
        <f t="shared" si="2"/>
        <v/>
      </c>
      <c r="R47" t="str">
        <f t="shared" si="0"/>
        <v/>
      </c>
      <c r="S47" t="str">
        <f t="shared" si="3"/>
        <v/>
      </c>
      <c r="T47" t="str">
        <f t="shared" si="1"/>
        <v/>
      </c>
    </row>
    <row r="48" spans="1:20" x14ac:dyDescent="0.15">
      <c r="A48" s="2">
        <v>44</v>
      </c>
      <c r="B48" s="2"/>
      <c r="C48" s="38"/>
      <c r="D48" s="12"/>
      <c r="E48" s="12"/>
      <c r="F48" s="12"/>
      <c r="G48" s="12"/>
      <c r="H48" s="12"/>
      <c r="I48" s="12"/>
      <c r="J48" s="12"/>
      <c r="K48" s="12"/>
      <c r="L48" s="12"/>
      <c r="M48" s="12"/>
      <c r="N48" s="12"/>
      <c r="O48" s="12"/>
      <c r="Q48" s="34" t="str">
        <f t="shared" si="2"/>
        <v/>
      </c>
      <c r="R48" t="str">
        <f t="shared" si="0"/>
        <v/>
      </c>
      <c r="S48" t="str">
        <f t="shared" si="3"/>
        <v/>
      </c>
      <c r="T48" t="str">
        <f t="shared" si="1"/>
        <v/>
      </c>
    </row>
    <row r="49" spans="1:20" x14ac:dyDescent="0.15">
      <c r="A49" s="2">
        <v>45</v>
      </c>
      <c r="B49" s="2"/>
      <c r="C49" s="38"/>
      <c r="D49" s="12"/>
      <c r="E49" s="12"/>
      <c r="F49" s="12"/>
      <c r="G49" s="12"/>
      <c r="H49" s="12"/>
      <c r="I49" s="12"/>
      <c r="J49" s="12"/>
      <c r="K49" s="12"/>
      <c r="L49" s="12"/>
      <c r="M49" s="12"/>
      <c r="N49" s="12"/>
      <c r="O49" s="12"/>
      <c r="Q49" s="34" t="str">
        <f t="shared" si="2"/>
        <v/>
      </c>
      <c r="R49" t="str">
        <f t="shared" si="0"/>
        <v/>
      </c>
      <c r="S49" t="str">
        <f t="shared" si="3"/>
        <v/>
      </c>
      <c r="T49" t="str">
        <f t="shared" si="1"/>
        <v/>
      </c>
    </row>
    <row r="50" spans="1:20" x14ac:dyDescent="0.15">
      <c r="A50" s="2">
        <v>46</v>
      </c>
      <c r="B50" s="2"/>
      <c r="C50" s="38"/>
      <c r="D50" s="12"/>
      <c r="E50" s="12"/>
      <c r="F50" s="12"/>
      <c r="G50" s="12"/>
      <c r="H50" s="12"/>
      <c r="I50" s="12"/>
      <c r="J50" s="12"/>
      <c r="K50" s="12"/>
      <c r="L50" s="12"/>
      <c r="M50" s="12"/>
      <c r="N50" s="12"/>
      <c r="O50" s="12"/>
      <c r="Q50" s="34" t="str">
        <f t="shared" si="2"/>
        <v/>
      </c>
      <c r="R50" t="str">
        <f t="shared" si="0"/>
        <v/>
      </c>
      <c r="S50" t="str">
        <f t="shared" si="3"/>
        <v/>
      </c>
      <c r="T50" t="str">
        <f t="shared" si="1"/>
        <v/>
      </c>
    </row>
    <row r="51" spans="1:20" x14ac:dyDescent="0.15">
      <c r="A51" s="2">
        <v>47</v>
      </c>
      <c r="B51" s="2"/>
      <c r="C51" s="38"/>
      <c r="D51" s="12"/>
      <c r="E51" s="12"/>
      <c r="F51" s="12"/>
      <c r="G51" s="12"/>
      <c r="H51" s="12"/>
      <c r="I51" s="12"/>
      <c r="J51" s="12"/>
      <c r="K51" s="12"/>
      <c r="L51" s="12"/>
      <c r="M51" s="12"/>
      <c r="N51" s="12"/>
      <c r="O51" s="12"/>
      <c r="Q51" s="34" t="str">
        <f t="shared" si="2"/>
        <v/>
      </c>
      <c r="R51" t="str">
        <f t="shared" si="0"/>
        <v/>
      </c>
      <c r="S51" t="str">
        <f t="shared" si="3"/>
        <v/>
      </c>
      <c r="T51" t="str">
        <f t="shared" si="1"/>
        <v/>
      </c>
    </row>
    <row r="52" spans="1:20" x14ac:dyDescent="0.15">
      <c r="A52" s="2">
        <v>48</v>
      </c>
      <c r="B52" s="2"/>
      <c r="C52" s="38"/>
      <c r="D52" s="12"/>
      <c r="E52" s="12"/>
      <c r="F52" s="12"/>
      <c r="G52" s="12"/>
      <c r="H52" s="12"/>
      <c r="I52" s="12"/>
      <c r="J52" s="12"/>
      <c r="K52" s="12"/>
      <c r="L52" s="12"/>
      <c r="M52" s="12"/>
      <c r="N52" s="12"/>
      <c r="O52" s="12"/>
      <c r="Q52" s="34" t="str">
        <f t="shared" si="2"/>
        <v/>
      </c>
      <c r="R52" t="str">
        <f t="shared" si="0"/>
        <v/>
      </c>
      <c r="S52" t="str">
        <f t="shared" si="3"/>
        <v/>
      </c>
      <c r="T52" t="str">
        <f t="shared" si="1"/>
        <v/>
      </c>
    </row>
    <row r="53" spans="1:20" x14ac:dyDescent="0.15">
      <c r="A53" s="2">
        <v>49</v>
      </c>
      <c r="B53" s="2"/>
      <c r="C53" s="38"/>
      <c r="D53" s="12"/>
      <c r="E53" s="12"/>
      <c r="F53" s="12"/>
      <c r="G53" s="12"/>
      <c r="H53" s="12"/>
      <c r="I53" s="12"/>
      <c r="J53" s="12"/>
      <c r="K53" s="12"/>
      <c r="L53" s="12"/>
      <c r="M53" s="12"/>
      <c r="N53" s="12"/>
      <c r="O53" s="12"/>
      <c r="Q53" s="34" t="str">
        <f t="shared" si="2"/>
        <v/>
      </c>
      <c r="R53" t="str">
        <f t="shared" si="0"/>
        <v/>
      </c>
      <c r="S53" t="str">
        <f t="shared" si="3"/>
        <v/>
      </c>
      <c r="T53" t="str">
        <f t="shared" si="1"/>
        <v/>
      </c>
    </row>
    <row r="54" spans="1:20" x14ac:dyDescent="0.15">
      <c r="A54" s="2">
        <v>50</v>
      </c>
      <c r="B54" s="2"/>
      <c r="C54" s="38"/>
      <c r="D54" s="12"/>
      <c r="E54" s="12"/>
      <c r="F54" s="12"/>
      <c r="G54" s="12"/>
      <c r="H54" s="12"/>
      <c r="I54" s="12"/>
      <c r="J54" s="12"/>
      <c r="K54" s="12"/>
      <c r="L54" s="12"/>
      <c r="M54" s="12"/>
      <c r="N54" s="12"/>
      <c r="O54" s="12"/>
      <c r="Q54" s="34" t="str">
        <f t="shared" si="2"/>
        <v/>
      </c>
      <c r="R54" t="str">
        <f t="shared" si="0"/>
        <v/>
      </c>
      <c r="S54" t="str">
        <f t="shared" si="3"/>
        <v/>
      </c>
      <c r="T54" t="str">
        <f t="shared" si="1"/>
        <v/>
      </c>
    </row>
    <row r="55" spans="1:20" x14ac:dyDescent="0.15">
      <c r="A55" s="2">
        <v>51</v>
      </c>
      <c r="B55" s="2"/>
      <c r="C55" s="38"/>
      <c r="D55" s="12"/>
      <c r="E55" s="12"/>
      <c r="F55" s="12"/>
      <c r="G55" s="12"/>
      <c r="H55" s="12"/>
      <c r="I55" s="12"/>
      <c r="J55" s="12"/>
      <c r="K55" s="12"/>
      <c r="L55" s="12"/>
      <c r="M55" s="12"/>
      <c r="N55" s="12"/>
      <c r="O55" s="12"/>
      <c r="Q55" s="34" t="str">
        <f t="shared" si="2"/>
        <v/>
      </c>
      <c r="R55" t="str">
        <f t="shared" si="0"/>
        <v/>
      </c>
      <c r="S55" t="str">
        <f t="shared" si="3"/>
        <v/>
      </c>
      <c r="T55" t="str">
        <f t="shared" si="1"/>
        <v/>
      </c>
    </row>
    <row r="56" spans="1:20" x14ac:dyDescent="0.15">
      <c r="A56" s="2">
        <v>52</v>
      </c>
      <c r="B56" s="2"/>
      <c r="C56" s="38"/>
      <c r="D56" s="12"/>
      <c r="E56" s="12"/>
      <c r="F56" s="12"/>
      <c r="G56" s="12"/>
      <c r="H56" s="12"/>
      <c r="I56" s="12"/>
      <c r="J56" s="12"/>
      <c r="K56" s="12"/>
      <c r="L56" s="12"/>
      <c r="M56" s="12"/>
      <c r="N56" s="12"/>
      <c r="O56" s="12"/>
      <c r="Q56" s="34" t="str">
        <f t="shared" si="2"/>
        <v/>
      </c>
      <c r="R56" t="str">
        <f t="shared" si="0"/>
        <v/>
      </c>
      <c r="S56" t="str">
        <f t="shared" si="3"/>
        <v/>
      </c>
      <c r="T56" t="str">
        <f t="shared" si="1"/>
        <v/>
      </c>
    </row>
    <row r="57" spans="1:20" x14ac:dyDescent="0.15">
      <c r="A57" s="2">
        <v>53</v>
      </c>
      <c r="B57" s="2"/>
      <c r="C57" s="38"/>
      <c r="D57" s="12"/>
      <c r="E57" s="12"/>
      <c r="F57" s="12"/>
      <c r="G57" s="12"/>
      <c r="H57" s="12"/>
      <c r="I57" s="12"/>
      <c r="J57" s="12"/>
      <c r="K57" s="12"/>
      <c r="L57" s="12"/>
      <c r="M57" s="12"/>
      <c r="N57" s="12"/>
      <c r="O57" s="12"/>
      <c r="Q57" s="34" t="str">
        <f t="shared" si="2"/>
        <v/>
      </c>
      <c r="R57" t="str">
        <f t="shared" si="0"/>
        <v/>
      </c>
      <c r="S57" t="str">
        <f t="shared" si="3"/>
        <v/>
      </c>
      <c r="T57" t="str">
        <f t="shared" si="1"/>
        <v/>
      </c>
    </row>
    <row r="58" spans="1:20" x14ac:dyDescent="0.15">
      <c r="A58" s="2">
        <v>54</v>
      </c>
      <c r="B58" s="2"/>
      <c r="C58" s="38"/>
      <c r="D58" s="12"/>
      <c r="E58" s="12"/>
      <c r="F58" s="12"/>
      <c r="G58" s="12"/>
      <c r="H58" s="12"/>
      <c r="I58" s="12"/>
      <c r="J58" s="12"/>
      <c r="K58" s="12"/>
      <c r="L58" s="12"/>
      <c r="M58" s="12"/>
      <c r="N58" s="12"/>
      <c r="O58" s="12"/>
      <c r="Q58" s="34" t="str">
        <f t="shared" si="2"/>
        <v/>
      </c>
      <c r="R58" t="str">
        <f t="shared" si="0"/>
        <v/>
      </c>
      <c r="S58" t="str">
        <f t="shared" si="3"/>
        <v/>
      </c>
      <c r="T58" t="str">
        <f t="shared" si="1"/>
        <v/>
      </c>
    </row>
    <row r="59" spans="1:20" x14ac:dyDescent="0.15">
      <c r="A59" s="2">
        <v>55</v>
      </c>
      <c r="B59" s="2"/>
      <c r="C59" s="38"/>
      <c r="D59" s="12"/>
      <c r="E59" s="12"/>
      <c r="F59" s="12"/>
      <c r="G59" s="12"/>
      <c r="H59" s="12"/>
      <c r="I59" s="12"/>
      <c r="J59" s="12"/>
      <c r="K59" s="12"/>
      <c r="L59" s="12"/>
      <c r="M59" s="12"/>
      <c r="N59" s="12"/>
      <c r="O59" s="12"/>
      <c r="Q59" s="34" t="str">
        <f t="shared" si="2"/>
        <v/>
      </c>
      <c r="R59" t="str">
        <f t="shared" si="0"/>
        <v/>
      </c>
      <c r="S59" t="str">
        <f t="shared" si="3"/>
        <v/>
      </c>
      <c r="T59" t="str">
        <f t="shared" si="1"/>
        <v/>
      </c>
    </row>
    <row r="60" spans="1:20" x14ac:dyDescent="0.15">
      <c r="A60" s="2">
        <v>56</v>
      </c>
      <c r="B60" s="2"/>
      <c r="C60" s="38"/>
      <c r="D60" s="12"/>
      <c r="E60" s="12"/>
      <c r="F60" s="12"/>
      <c r="G60" s="12"/>
      <c r="H60" s="12"/>
      <c r="I60" s="12"/>
      <c r="J60" s="12"/>
      <c r="K60" s="12"/>
      <c r="L60" s="12"/>
      <c r="M60" s="12"/>
      <c r="N60" s="12"/>
      <c r="O60" s="12"/>
      <c r="Q60" s="34" t="str">
        <f t="shared" si="2"/>
        <v/>
      </c>
      <c r="R60" t="str">
        <f t="shared" si="0"/>
        <v/>
      </c>
      <c r="S60" t="str">
        <f t="shared" si="3"/>
        <v/>
      </c>
      <c r="T60" t="str">
        <f t="shared" si="1"/>
        <v/>
      </c>
    </row>
    <row r="61" spans="1:20" x14ac:dyDescent="0.15">
      <c r="A61" s="2">
        <v>57</v>
      </c>
      <c r="B61" s="2"/>
      <c r="C61" s="38"/>
      <c r="D61" s="12"/>
      <c r="E61" s="12"/>
      <c r="F61" s="12"/>
      <c r="G61" s="12"/>
      <c r="H61" s="12"/>
      <c r="I61" s="12"/>
      <c r="J61" s="12"/>
      <c r="K61" s="12"/>
      <c r="L61" s="12"/>
      <c r="M61" s="12"/>
      <c r="N61" s="12"/>
      <c r="O61" s="12"/>
      <c r="Q61" s="34" t="str">
        <f t="shared" si="2"/>
        <v/>
      </c>
      <c r="R61" t="str">
        <f t="shared" si="0"/>
        <v/>
      </c>
      <c r="S61" t="str">
        <f t="shared" si="3"/>
        <v/>
      </c>
      <c r="T61" t="str">
        <f t="shared" si="1"/>
        <v/>
      </c>
    </row>
    <row r="62" spans="1:20" x14ac:dyDescent="0.15">
      <c r="A62" s="2">
        <v>58</v>
      </c>
      <c r="B62" s="2"/>
      <c r="C62" s="38"/>
      <c r="D62" s="12"/>
      <c r="E62" s="12"/>
      <c r="F62" s="12"/>
      <c r="G62" s="12"/>
      <c r="H62" s="12"/>
      <c r="I62" s="12"/>
      <c r="J62" s="12"/>
      <c r="K62" s="12"/>
      <c r="L62" s="12"/>
      <c r="M62" s="12"/>
      <c r="N62" s="12"/>
      <c r="O62" s="12"/>
      <c r="Q62" s="34" t="str">
        <f t="shared" si="2"/>
        <v/>
      </c>
      <c r="R62" t="str">
        <f t="shared" si="0"/>
        <v/>
      </c>
      <c r="S62" t="str">
        <f t="shared" si="3"/>
        <v/>
      </c>
      <c r="T62" t="str">
        <f t="shared" si="1"/>
        <v/>
      </c>
    </row>
    <row r="63" spans="1:20" x14ac:dyDescent="0.15">
      <c r="A63" s="2">
        <v>59</v>
      </c>
      <c r="B63" s="2"/>
      <c r="C63" s="38"/>
      <c r="D63" s="12"/>
      <c r="E63" s="12"/>
      <c r="F63" s="12"/>
      <c r="G63" s="12"/>
      <c r="H63" s="12"/>
      <c r="I63" s="12"/>
      <c r="J63" s="12"/>
      <c r="K63" s="12"/>
      <c r="L63" s="12"/>
      <c r="M63" s="12"/>
      <c r="N63" s="12"/>
      <c r="O63" s="12"/>
      <c r="Q63" s="34" t="str">
        <f t="shared" si="2"/>
        <v/>
      </c>
      <c r="R63" t="str">
        <f t="shared" si="0"/>
        <v/>
      </c>
      <c r="S63" t="str">
        <f t="shared" si="3"/>
        <v/>
      </c>
      <c r="T63" t="str">
        <f t="shared" si="1"/>
        <v/>
      </c>
    </row>
    <row r="64" spans="1:20" x14ac:dyDescent="0.15">
      <c r="A64" s="2">
        <v>60</v>
      </c>
      <c r="B64" s="2"/>
      <c r="C64" s="38"/>
      <c r="D64" s="12"/>
      <c r="E64" s="12"/>
      <c r="F64" s="12"/>
      <c r="G64" s="12"/>
      <c r="H64" s="12"/>
      <c r="I64" s="12"/>
      <c r="J64" s="12"/>
      <c r="K64" s="12"/>
      <c r="L64" s="12"/>
      <c r="M64" s="12"/>
      <c r="N64" s="12"/>
      <c r="O64" s="12"/>
      <c r="Q64" s="34" t="str">
        <f t="shared" si="2"/>
        <v/>
      </c>
      <c r="R64" t="str">
        <f t="shared" si="0"/>
        <v/>
      </c>
      <c r="S64" t="str">
        <f t="shared" si="3"/>
        <v/>
      </c>
      <c r="T64" t="str">
        <f t="shared" si="1"/>
        <v/>
      </c>
    </row>
    <row r="65" spans="1:20" x14ac:dyDescent="0.15">
      <c r="A65" s="2">
        <v>61</v>
      </c>
      <c r="B65" s="2"/>
      <c r="C65" s="38"/>
      <c r="D65" s="12"/>
      <c r="E65" s="12"/>
      <c r="F65" s="12"/>
      <c r="G65" s="12"/>
      <c r="H65" s="12"/>
      <c r="I65" s="12"/>
      <c r="J65" s="12"/>
      <c r="K65" s="12"/>
      <c r="L65" s="12"/>
      <c r="M65" s="12"/>
      <c r="N65" s="12"/>
      <c r="O65" s="12"/>
      <c r="Q65" s="34" t="str">
        <f t="shared" si="2"/>
        <v/>
      </c>
      <c r="R65" t="str">
        <f t="shared" si="0"/>
        <v/>
      </c>
      <c r="S65" t="str">
        <f t="shared" si="3"/>
        <v/>
      </c>
      <c r="T65" t="str">
        <f t="shared" si="1"/>
        <v/>
      </c>
    </row>
    <row r="66" spans="1:20" x14ac:dyDescent="0.15">
      <c r="A66" s="2">
        <v>62</v>
      </c>
      <c r="B66" s="2"/>
      <c r="C66" s="38"/>
      <c r="D66" s="12"/>
      <c r="E66" s="12"/>
      <c r="F66" s="12"/>
      <c r="G66" s="12"/>
      <c r="H66" s="12"/>
      <c r="I66" s="12"/>
      <c r="J66" s="12"/>
      <c r="K66" s="12"/>
      <c r="L66" s="12"/>
      <c r="M66" s="12"/>
      <c r="N66" s="12"/>
      <c r="O66" s="12"/>
      <c r="Q66" s="34" t="str">
        <f t="shared" si="2"/>
        <v/>
      </c>
      <c r="R66" t="str">
        <f t="shared" si="0"/>
        <v/>
      </c>
      <c r="S66" t="str">
        <f t="shared" si="3"/>
        <v/>
      </c>
      <c r="T66" t="str">
        <f t="shared" si="1"/>
        <v/>
      </c>
    </row>
    <row r="67" spans="1:20" x14ac:dyDescent="0.15">
      <c r="A67" s="2">
        <v>63</v>
      </c>
      <c r="B67" s="2"/>
      <c r="C67" s="38"/>
      <c r="D67" s="12"/>
      <c r="E67" s="12"/>
      <c r="F67" s="12"/>
      <c r="G67" s="12"/>
      <c r="H67" s="12"/>
      <c r="I67" s="12"/>
      <c r="J67" s="12"/>
      <c r="K67" s="12"/>
      <c r="L67" s="12"/>
      <c r="M67" s="12"/>
      <c r="N67" s="12"/>
      <c r="O67" s="12"/>
      <c r="Q67" s="34" t="str">
        <f t="shared" si="2"/>
        <v/>
      </c>
      <c r="R67" t="str">
        <f t="shared" si="0"/>
        <v/>
      </c>
      <c r="S67" t="str">
        <f t="shared" si="3"/>
        <v/>
      </c>
      <c r="T67" t="str">
        <f t="shared" si="1"/>
        <v/>
      </c>
    </row>
    <row r="68" spans="1:20" x14ac:dyDescent="0.15">
      <c r="A68" s="2">
        <v>64</v>
      </c>
      <c r="B68" s="2"/>
      <c r="C68" s="38"/>
      <c r="D68" s="12"/>
      <c r="E68" s="12"/>
      <c r="F68" s="12"/>
      <c r="G68" s="12"/>
      <c r="H68" s="12"/>
      <c r="I68" s="12"/>
      <c r="J68" s="12"/>
      <c r="K68" s="12"/>
      <c r="L68" s="12"/>
      <c r="M68" s="12"/>
      <c r="N68" s="12"/>
      <c r="O68" s="12"/>
      <c r="Q68" s="34" t="str">
        <f t="shared" si="2"/>
        <v/>
      </c>
      <c r="R68" t="str">
        <f t="shared" si="0"/>
        <v/>
      </c>
      <c r="S68" t="str">
        <f t="shared" si="3"/>
        <v/>
      </c>
      <c r="T68" t="str">
        <f t="shared" si="1"/>
        <v/>
      </c>
    </row>
    <row r="69" spans="1:20" x14ac:dyDescent="0.15">
      <c r="A69" s="2">
        <v>65</v>
      </c>
      <c r="B69" s="2"/>
      <c r="C69" s="38"/>
      <c r="D69" s="12"/>
      <c r="E69" s="12"/>
      <c r="F69" s="12"/>
      <c r="G69" s="12"/>
      <c r="H69" s="12"/>
      <c r="I69" s="12"/>
      <c r="J69" s="12"/>
      <c r="K69" s="12"/>
      <c r="L69" s="12"/>
      <c r="M69" s="12"/>
      <c r="N69" s="12"/>
      <c r="O69" s="12"/>
      <c r="Q69" s="34" t="str">
        <f t="shared" si="2"/>
        <v/>
      </c>
      <c r="R69" t="str">
        <f t="shared" ref="R69:R132" si="4">IF(AND(ISBLANK(D69),ISBLANK(E69),ISBLANK(F69),ISBLANK(G69),ISBLANK(H69),ISBLANK(I69),ISBLANK(J69),ISBLANK(K69),ISBLANK(L69),ISBLANK(M69),ISBLANK(N69),ISBLANK(O69)),"",COUNTIF(D69:O69,1))</f>
        <v/>
      </c>
      <c r="S69" t="str">
        <f t="shared" si="3"/>
        <v/>
      </c>
      <c r="T69" t="str">
        <f t="shared" ref="T69:T132" si="5">IF(AND(ISBLANK(D69),ISBLANK(E69),ISBLANK(F69),ISBLANK(G69),ISBLANK(H69),ISBLANK(I69),ISBLANK(J69),ISBLANK(K69),ISBLANK(L69),ISBLANK(M69),ISBLANK(N69),ISBLANK(O69)),"",COUNTIF(D69:O69,3))</f>
        <v/>
      </c>
    </row>
    <row r="70" spans="1:20" x14ac:dyDescent="0.15">
      <c r="A70" s="2">
        <v>66</v>
      </c>
      <c r="B70" s="2"/>
      <c r="C70" s="38"/>
      <c r="D70" s="12"/>
      <c r="E70" s="12"/>
      <c r="F70" s="12"/>
      <c r="G70" s="12"/>
      <c r="H70" s="12"/>
      <c r="I70" s="12"/>
      <c r="J70" s="12"/>
      <c r="K70" s="12"/>
      <c r="L70" s="12"/>
      <c r="M70" s="12"/>
      <c r="N70" s="12"/>
      <c r="O70" s="12"/>
      <c r="Q70" s="34" t="str">
        <f t="shared" ref="Q70:Q133" si="6">IF(ISERROR(R70/12*100),"",R70/12*100)</f>
        <v/>
      </c>
      <c r="R70" t="str">
        <f t="shared" si="4"/>
        <v/>
      </c>
      <c r="S70" t="str">
        <f t="shared" ref="S70:S133" si="7">IF(AND(ISBLANK(D70),ISBLANK(E70),ISBLANK(F70),ISBLANK(G70),ISBLANK(H70),ISBLANK(I70),ISBLANK(J70),ISBLANK(K70),ISBLANK(L70),ISBLANK(M70),ISBLANK(N70),ISBLANK(O70)),"",COUNTIF(D70:O70,2))</f>
        <v/>
      </c>
      <c r="T70" t="str">
        <f t="shared" si="5"/>
        <v/>
      </c>
    </row>
    <row r="71" spans="1:20" x14ac:dyDescent="0.15">
      <c r="A71" s="2">
        <v>67</v>
      </c>
      <c r="B71" s="2"/>
      <c r="C71" s="38"/>
      <c r="D71" s="12"/>
      <c r="E71" s="12"/>
      <c r="F71" s="12"/>
      <c r="G71" s="12"/>
      <c r="H71" s="12"/>
      <c r="I71" s="12"/>
      <c r="J71" s="12"/>
      <c r="K71" s="12"/>
      <c r="L71" s="12"/>
      <c r="M71" s="12"/>
      <c r="N71" s="12"/>
      <c r="O71" s="12"/>
      <c r="Q71" s="34" t="str">
        <f t="shared" si="6"/>
        <v/>
      </c>
      <c r="R71" t="str">
        <f t="shared" si="4"/>
        <v/>
      </c>
      <c r="S71" t="str">
        <f t="shared" si="7"/>
        <v/>
      </c>
      <c r="T71" t="str">
        <f t="shared" si="5"/>
        <v/>
      </c>
    </row>
    <row r="72" spans="1:20" x14ac:dyDescent="0.15">
      <c r="A72" s="2">
        <v>68</v>
      </c>
      <c r="B72" s="2"/>
      <c r="C72" s="38"/>
      <c r="D72" s="12"/>
      <c r="E72" s="12"/>
      <c r="F72" s="12"/>
      <c r="G72" s="12"/>
      <c r="H72" s="12"/>
      <c r="I72" s="12"/>
      <c r="J72" s="12"/>
      <c r="K72" s="12"/>
      <c r="L72" s="12"/>
      <c r="M72" s="12"/>
      <c r="N72" s="12"/>
      <c r="O72" s="12"/>
      <c r="Q72" s="34" t="str">
        <f t="shared" si="6"/>
        <v/>
      </c>
      <c r="R72" t="str">
        <f t="shared" si="4"/>
        <v/>
      </c>
      <c r="S72" t="str">
        <f t="shared" si="7"/>
        <v/>
      </c>
      <c r="T72" t="str">
        <f t="shared" si="5"/>
        <v/>
      </c>
    </row>
    <row r="73" spans="1:20" x14ac:dyDescent="0.15">
      <c r="A73" s="2">
        <v>69</v>
      </c>
      <c r="B73" s="2"/>
      <c r="C73" s="38"/>
      <c r="D73" s="12"/>
      <c r="E73" s="12"/>
      <c r="F73" s="12"/>
      <c r="G73" s="12"/>
      <c r="H73" s="12"/>
      <c r="I73" s="12"/>
      <c r="J73" s="12"/>
      <c r="K73" s="12"/>
      <c r="L73" s="12"/>
      <c r="M73" s="12"/>
      <c r="N73" s="12"/>
      <c r="O73" s="12"/>
      <c r="Q73" s="34" t="str">
        <f t="shared" si="6"/>
        <v/>
      </c>
      <c r="R73" t="str">
        <f t="shared" si="4"/>
        <v/>
      </c>
      <c r="S73" t="str">
        <f t="shared" si="7"/>
        <v/>
      </c>
      <c r="T73" t="str">
        <f t="shared" si="5"/>
        <v/>
      </c>
    </row>
    <row r="74" spans="1:20" x14ac:dyDescent="0.15">
      <c r="A74" s="2">
        <v>70</v>
      </c>
      <c r="B74" s="2"/>
      <c r="C74" s="38"/>
      <c r="D74" s="12"/>
      <c r="E74" s="12"/>
      <c r="F74" s="12"/>
      <c r="G74" s="12"/>
      <c r="H74" s="12"/>
      <c r="I74" s="12"/>
      <c r="J74" s="12"/>
      <c r="K74" s="12"/>
      <c r="L74" s="12"/>
      <c r="M74" s="12"/>
      <c r="N74" s="12"/>
      <c r="O74" s="12"/>
      <c r="Q74" s="34" t="str">
        <f t="shared" si="6"/>
        <v/>
      </c>
      <c r="R74" t="str">
        <f t="shared" si="4"/>
        <v/>
      </c>
      <c r="S74" t="str">
        <f t="shared" si="7"/>
        <v/>
      </c>
      <c r="T74" t="str">
        <f t="shared" si="5"/>
        <v/>
      </c>
    </row>
    <row r="75" spans="1:20" x14ac:dyDescent="0.15">
      <c r="A75" s="2">
        <v>71</v>
      </c>
      <c r="B75" s="2"/>
      <c r="C75" s="38"/>
      <c r="D75" s="12"/>
      <c r="E75" s="12"/>
      <c r="F75" s="12"/>
      <c r="G75" s="12"/>
      <c r="H75" s="12"/>
      <c r="I75" s="12"/>
      <c r="J75" s="12"/>
      <c r="K75" s="12"/>
      <c r="L75" s="12"/>
      <c r="M75" s="12"/>
      <c r="N75" s="12"/>
      <c r="O75" s="12"/>
      <c r="Q75" s="34" t="str">
        <f t="shared" si="6"/>
        <v/>
      </c>
      <c r="R75" t="str">
        <f t="shared" si="4"/>
        <v/>
      </c>
      <c r="S75" t="str">
        <f t="shared" si="7"/>
        <v/>
      </c>
      <c r="T75" t="str">
        <f t="shared" si="5"/>
        <v/>
      </c>
    </row>
    <row r="76" spans="1:20" x14ac:dyDescent="0.15">
      <c r="A76" s="2">
        <v>72</v>
      </c>
      <c r="B76" s="2"/>
      <c r="C76" s="38"/>
      <c r="D76" s="12"/>
      <c r="E76" s="12"/>
      <c r="F76" s="12"/>
      <c r="G76" s="12"/>
      <c r="H76" s="12"/>
      <c r="I76" s="12"/>
      <c r="J76" s="12"/>
      <c r="K76" s="12"/>
      <c r="L76" s="12"/>
      <c r="M76" s="12"/>
      <c r="N76" s="12"/>
      <c r="O76" s="12"/>
      <c r="Q76" s="34" t="str">
        <f t="shared" si="6"/>
        <v/>
      </c>
      <c r="R76" t="str">
        <f t="shared" si="4"/>
        <v/>
      </c>
      <c r="S76" t="str">
        <f t="shared" si="7"/>
        <v/>
      </c>
      <c r="T76" t="str">
        <f t="shared" si="5"/>
        <v/>
      </c>
    </row>
    <row r="77" spans="1:20" x14ac:dyDescent="0.15">
      <c r="A77" s="2">
        <v>73</v>
      </c>
      <c r="B77" s="2"/>
      <c r="C77" s="38"/>
      <c r="D77" s="12"/>
      <c r="E77" s="12"/>
      <c r="F77" s="12"/>
      <c r="G77" s="12"/>
      <c r="H77" s="12"/>
      <c r="I77" s="12"/>
      <c r="J77" s="12"/>
      <c r="K77" s="12"/>
      <c r="L77" s="12"/>
      <c r="M77" s="12"/>
      <c r="N77" s="12"/>
      <c r="O77" s="12"/>
      <c r="Q77" s="34" t="str">
        <f t="shared" si="6"/>
        <v/>
      </c>
      <c r="R77" t="str">
        <f t="shared" si="4"/>
        <v/>
      </c>
      <c r="S77" t="str">
        <f t="shared" si="7"/>
        <v/>
      </c>
      <c r="T77" t="str">
        <f t="shared" si="5"/>
        <v/>
      </c>
    </row>
    <row r="78" spans="1:20" x14ac:dyDescent="0.15">
      <c r="A78" s="2">
        <v>74</v>
      </c>
      <c r="B78" s="2"/>
      <c r="C78" s="38"/>
      <c r="D78" s="12"/>
      <c r="E78" s="12"/>
      <c r="F78" s="12"/>
      <c r="G78" s="12"/>
      <c r="H78" s="12"/>
      <c r="I78" s="12"/>
      <c r="J78" s="12"/>
      <c r="K78" s="12"/>
      <c r="L78" s="12"/>
      <c r="M78" s="12"/>
      <c r="N78" s="12"/>
      <c r="O78" s="12"/>
      <c r="Q78" s="34" t="str">
        <f t="shared" si="6"/>
        <v/>
      </c>
      <c r="R78" t="str">
        <f t="shared" si="4"/>
        <v/>
      </c>
      <c r="S78" t="str">
        <f t="shared" si="7"/>
        <v/>
      </c>
      <c r="T78" t="str">
        <f t="shared" si="5"/>
        <v/>
      </c>
    </row>
    <row r="79" spans="1:20" x14ac:dyDescent="0.15">
      <c r="A79" s="2">
        <v>75</v>
      </c>
      <c r="B79" s="2"/>
      <c r="C79" s="38"/>
      <c r="D79" s="12"/>
      <c r="E79" s="12"/>
      <c r="F79" s="12"/>
      <c r="G79" s="12"/>
      <c r="H79" s="12"/>
      <c r="I79" s="12"/>
      <c r="J79" s="12"/>
      <c r="K79" s="12"/>
      <c r="L79" s="12"/>
      <c r="M79" s="12"/>
      <c r="N79" s="12"/>
      <c r="O79" s="12"/>
      <c r="Q79" s="34" t="str">
        <f t="shared" si="6"/>
        <v/>
      </c>
      <c r="R79" t="str">
        <f t="shared" si="4"/>
        <v/>
      </c>
      <c r="S79" t="str">
        <f t="shared" si="7"/>
        <v/>
      </c>
      <c r="T79" t="str">
        <f t="shared" si="5"/>
        <v/>
      </c>
    </row>
    <row r="80" spans="1:20" x14ac:dyDescent="0.15">
      <c r="A80" s="2">
        <v>76</v>
      </c>
      <c r="B80" s="2"/>
      <c r="C80" s="38"/>
      <c r="D80" s="12"/>
      <c r="E80" s="12"/>
      <c r="F80" s="12"/>
      <c r="G80" s="12"/>
      <c r="H80" s="12"/>
      <c r="I80" s="12"/>
      <c r="J80" s="12"/>
      <c r="K80" s="12"/>
      <c r="L80" s="12"/>
      <c r="M80" s="12"/>
      <c r="N80" s="12"/>
      <c r="O80" s="12"/>
      <c r="Q80" s="34" t="str">
        <f t="shared" si="6"/>
        <v/>
      </c>
      <c r="R80" t="str">
        <f t="shared" si="4"/>
        <v/>
      </c>
      <c r="S80" t="str">
        <f t="shared" si="7"/>
        <v/>
      </c>
      <c r="T80" t="str">
        <f t="shared" si="5"/>
        <v/>
      </c>
    </row>
    <row r="81" spans="1:20" x14ac:dyDescent="0.15">
      <c r="A81" s="2">
        <v>77</v>
      </c>
      <c r="B81" s="2"/>
      <c r="C81" s="38"/>
      <c r="D81" s="12"/>
      <c r="E81" s="12"/>
      <c r="F81" s="12"/>
      <c r="G81" s="12"/>
      <c r="H81" s="12"/>
      <c r="I81" s="12"/>
      <c r="J81" s="12"/>
      <c r="K81" s="12"/>
      <c r="L81" s="12"/>
      <c r="M81" s="12"/>
      <c r="N81" s="12"/>
      <c r="O81" s="12"/>
      <c r="Q81" s="34" t="str">
        <f t="shared" si="6"/>
        <v/>
      </c>
      <c r="R81" t="str">
        <f t="shared" si="4"/>
        <v/>
      </c>
      <c r="S81" t="str">
        <f t="shared" si="7"/>
        <v/>
      </c>
      <c r="T81" t="str">
        <f t="shared" si="5"/>
        <v/>
      </c>
    </row>
    <row r="82" spans="1:20" x14ac:dyDescent="0.15">
      <c r="A82" s="2">
        <v>78</v>
      </c>
      <c r="B82" s="2"/>
      <c r="C82" s="38"/>
      <c r="D82" s="12"/>
      <c r="E82" s="12"/>
      <c r="F82" s="12"/>
      <c r="G82" s="12"/>
      <c r="H82" s="12"/>
      <c r="I82" s="12"/>
      <c r="J82" s="12"/>
      <c r="K82" s="12"/>
      <c r="L82" s="12"/>
      <c r="M82" s="12"/>
      <c r="N82" s="12"/>
      <c r="O82" s="12"/>
      <c r="Q82" s="34" t="str">
        <f t="shared" si="6"/>
        <v/>
      </c>
      <c r="R82" t="str">
        <f t="shared" si="4"/>
        <v/>
      </c>
      <c r="S82" t="str">
        <f t="shared" si="7"/>
        <v/>
      </c>
      <c r="T82" t="str">
        <f t="shared" si="5"/>
        <v/>
      </c>
    </row>
    <row r="83" spans="1:20" x14ac:dyDescent="0.15">
      <c r="A83" s="2">
        <v>79</v>
      </c>
      <c r="B83" s="2"/>
      <c r="C83" s="38"/>
      <c r="D83" s="12"/>
      <c r="E83" s="12"/>
      <c r="F83" s="12"/>
      <c r="G83" s="12"/>
      <c r="H83" s="12"/>
      <c r="I83" s="12"/>
      <c r="J83" s="12"/>
      <c r="K83" s="12"/>
      <c r="L83" s="12"/>
      <c r="M83" s="12"/>
      <c r="N83" s="12"/>
      <c r="O83" s="12"/>
      <c r="Q83" s="34" t="str">
        <f t="shared" si="6"/>
        <v/>
      </c>
      <c r="R83" t="str">
        <f t="shared" si="4"/>
        <v/>
      </c>
      <c r="S83" t="str">
        <f t="shared" si="7"/>
        <v/>
      </c>
      <c r="T83" t="str">
        <f t="shared" si="5"/>
        <v/>
      </c>
    </row>
    <row r="84" spans="1:20" x14ac:dyDescent="0.15">
      <c r="A84" s="2">
        <v>80</v>
      </c>
      <c r="B84" s="2"/>
      <c r="C84" s="38"/>
      <c r="D84" s="12"/>
      <c r="E84" s="12"/>
      <c r="F84" s="12"/>
      <c r="G84" s="12"/>
      <c r="H84" s="12"/>
      <c r="I84" s="12"/>
      <c r="J84" s="12"/>
      <c r="K84" s="12"/>
      <c r="L84" s="12"/>
      <c r="M84" s="12"/>
      <c r="N84" s="12"/>
      <c r="O84" s="12"/>
      <c r="Q84" s="34" t="str">
        <f t="shared" si="6"/>
        <v/>
      </c>
      <c r="R84" t="str">
        <f t="shared" si="4"/>
        <v/>
      </c>
      <c r="S84" t="str">
        <f t="shared" si="7"/>
        <v/>
      </c>
      <c r="T84" t="str">
        <f t="shared" si="5"/>
        <v/>
      </c>
    </row>
    <row r="85" spans="1:20" x14ac:dyDescent="0.15">
      <c r="A85" s="2">
        <v>81</v>
      </c>
      <c r="B85" s="2"/>
      <c r="C85" s="38"/>
      <c r="D85" s="12"/>
      <c r="E85" s="12"/>
      <c r="F85" s="12"/>
      <c r="G85" s="12"/>
      <c r="H85" s="12"/>
      <c r="I85" s="12"/>
      <c r="J85" s="12"/>
      <c r="K85" s="12"/>
      <c r="L85" s="12"/>
      <c r="M85" s="12"/>
      <c r="N85" s="12"/>
      <c r="O85" s="12"/>
      <c r="Q85" s="34" t="str">
        <f t="shared" si="6"/>
        <v/>
      </c>
      <c r="R85" t="str">
        <f t="shared" si="4"/>
        <v/>
      </c>
      <c r="S85" t="str">
        <f t="shared" si="7"/>
        <v/>
      </c>
      <c r="T85" t="str">
        <f t="shared" si="5"/>
        <v/>
      </c>
    </row>
    <row r="86" spans="1:20" x14ac:dyDescent="0.15">
      <c r="A86" s="2">
        <v>82</v>
      </c>
      <c r="B86" s="2"/>
      <c r="C86" s="38"/>
      <c r="D86" s="12"/>
      <c r="E86" s="12"/>
      <c r="F86" s="12"/>
      <c r="G86" s="12"/>
      <c r="H86" s="12"/>
      <c r="I86" s="12"/>
      <c r="J86" s="12"/>
      <c r="K86" s="12"/>
      <c r="L86" s="12"/>
      <c r="M86" s="12"/>
      <c r="N86" s="12"/>
      <c r="O86" s="12"/>
      <c r="Q86" s="34" t="str">
        <f t="shared" si="6"/>
        <v/>
      </c>
      <c r="R86" t="str">
        <f t="shared" si="4"/>
        <v/>
      </c>
      <c r="S86" t="str">
        <f t="shared" si="7"/>
        <v/>
      </c>
      <c r="T86" t="str">
        <f t="shared" si="5"/>
        <v/>
      </c>
    </row>
    <row r="87" spans="1:20" x14ac:dyDescent="0.15">
      <c r="A87" s="2">
        <v>83</v>
      </c>
      <c r="B87" s="2"/>
      <c r="C87" s="38"/>
      <c r="D87" s="12"/>
      <c r="E87" s="12"/>
      <c r="F87" s="12"/>
      <c r="G87" s="12"/>
      <c r="H87" s="12"/>
      <c r="I87" s="12"/>
      <c r="J87" s="12"/>
      <c r="K87" s="12"/>
      <c r="L87" s="12"/>
      <c r="M87" s="12"/>
      <c r="N87" s="12"/>
      <c r="O87" s="12"/>
      <c r="Q87" s="34" t="str">
        <f t="shared" si="6"/>
        <v/>
      </c>
      <c r="R87" t="str">
        <f t="shared" si="4"/>
        <v/>
      </c>
      <c r="S87" t="str">
        <f t="shared" si="7"/>
        <v/>
      </c>
      <c r="T87" t="str">
        <f t="shared" si="5"/>
        <v/>
      </c>
    </row>
    <row r="88" spans="1:20" x14ac:dyDescent="0.15">
      <c r="A88" s="2">
        <v>84</v>
      </c>
      <c r="B88" s="2"/>
      <c r="C88" s="38"/>
      <c r="D88" s="12"/>
      <c r="E88" s="12"/>
      <c r="F88" s="12"/>
      <c r="G88" s="12"/>
      <c r="H88" s="12"/>
      <c r="I88" s="12"/>
      <c r="J88" s="12"/>
      <c r="K88" s="12"/>
      <c r="L88" s="12"/>
      <c r="M88" s="12"/>
      <c r="N88" s="12"/>
      <c r="O88" s="12"/>
      <c r="Q88" s="34" t="str">
        <f t="shared" si="6"/>
        <v/>
      </c>
      <c r="R88" t="str">
        <f t="shared" si="4"/>
        <v/>
      </c>
      <c r="S88" t="str">
        <f t="shared" si="7"/>
        <v/>
      </c>
      <c r="T88" t="str">
        <f t="shared" si="5"/>
        <v/>
      </c>
    </row>
    <row r="89" spans="1:20" x14ac:dyDescent="0.15">
      <c r="A89" s="2">
        <v>85</v>
      </c>
      <c r="B89" s="2"/>
      <c r="C89" s="38"/>
      <c r="D89" s="12"/>
      <c r="E89" s="12"/>
      <c r="F89" s="12"/>
      <c r="G89" s="12"/>
      <c r="H89" s="12"/>
      <c r="I89" s="12"/>
      <c r="J89" s="12"/>
      <c r="K89" s="12"/>
      <c r="L89" s="12"/>
      <c r="M89" s="12"/>
      <c r="N89" s="12"/>
      <c r="O89" s="12"/>
      <c r="Q89" s="34" t="str">
        <f t="shared" si="6"/>
        <v/>
      </c>
      <c r="R89" t="str">
        <f t="shared" si="4"/>
        <v/>
      </c>
      <c r="S89" t="str">
        <f t="shared" si="7"/>
        <v/>
      </c>
      <c r="T89" t="str">
        <f t="shared" si="5"/>
        <v/>
      </c>
    </row>
    <row r="90" spans="1:20" x14ac:dyDescent="0.15">
      <c r="A90" s="2">
        <v>86</v>
      </c>
      <c r="B90" s="2"/>
      <c r="C90" s="38"/>
      <c r="D90" s="12"/>
      <c r="E90" s="12"/>
      <c r="F90" s="12"/>
      <c r="G90" s="12"/>
      <c r="H90" s="12"/>
      <c r="I90" s="12"/>
      <c r="J90" s="12"/>
      <c r="K90" s="12"/>
      <c r="L90" s="12"/>
      <c r="M90" s="12"/>
      <c r="N90" s="12"/>
      <c r="O90" s="12"/>
      <c r="Q90" s="34" t="str">
        <f t="shared" si="6"/>
        <v/>
      </c>
      <c r="R90" t="str">
        <f t="shared" si="4"/>
        <v/>
      </c>
      <c r="S90" t="str">
        <f t="shared" si="7"/>
        <v/>
      </c>
      <c r="T90" t="str">
        <f t="shared" si="5"/>
        <v/>
      </c>
    </row>
    <row r="91" spans="1:20" x14ac:dyDescent="0.15">
      <c r="A91" s="2">
        <v>87</v>
      </c>
      <c r="B91" s="2"/>
      <c r="C91" s="38"/>
      <c r="D91" s="12"/>
      <c r="E91" s="12"/>
      <c r="F91" s="12"/>
      <c r="G91" s="12"/>
      <c r="H91" s="12"/>
      <c r="I91" s="12"/>
      <c r="J91" s="12"/>
      <c r="K91" s="12"/>
      <c r="L91" s="12"/>
      <c r="M91" s="12"/>
      <c r="N91" s="12"/>
      <c r="O91" s="12"/>
      <c r="Q91" s="34" t="str">
        <f t="shared" si="6"/>
        <v/>
      </c>
      <c r="R91" t="str">
        <f t="shared" si="4"/>
        <v/>
      </c>
      <c r="S91" t="str">
        <f t="shared" si="7"/>
        <v/>
      </c>
      <c r="T91" t="str">
        <f t="shared" si="5"/>
        <v/>
      </c>
    </row>
    <row r="92" spans="1:20" x14ac:dyDescent="0.15">
      <c r="A92" s="2">
        <v>88</v>
      </c>
      <c r="B92" s="2"/>
      <c r="C92" s="38"/>
      <c r="D92" s="12"/>
      <c r="E92" s="12"/>
      <c r="F92" s="12"/>
      <c r="G92" s="12"/>
      <c r="H92" s="12"/>
      <c r="I92" s="12"/>
      <c r="J92" s="12"/>
      <c r="K92" s="12"/>
      <c r="L92" s="12"/>
      <c r="M92" s="12"/>
      <c r="N92" s="12"/>
      <c r="O92" s="12"/>
      <c r="Q92" s="34" t="str">
        <f t="shared" si="6"/>
        <v/>
      </c>
      <c r="R92" t="str">
        <f t="shared" si="4"/>
        <v/>
      </c>
      <c r="S92" t="str">
        <f t="shared" si="7"/>
        <v/>
      </c>
      <c r="T92" t="str">
        <f t="shared" si="5"/>
        <v/>
      </c>
    </row>
    <row r="93" spans="1:20" x14ac:dyDescent="0.15">
      <c r="A93" s="2">
        <v>89</v>
      </c>
      <c r="B93" s="2"/>
      <c r="C93" s="38"/>
      <c r="D93" s="12"/>
      <c r="E93" s="12"/>
      <c r="F93" s="12"/>
      <c r="G93" s="12"/>
      <c r="H93" s="12"/>
      <c r="I93" s="12"/>
      <c r="J93" s="12"/>
      <c r="K93" s="12"/>
      <c r="L93" s="12"/>
      <c r="M93" s="12"/>
      <c r="N93" s="12"/>
      <c r="O93" s="12"/>
      <c r="Q93" s="34" t="str">
        <f t="shared" si="6"/>
        <v/>
      </c>
      <c r="R93" t="str">
        <f t="shared" si="4"/>
        <v/>
      </c>
      <c r="S93" t="str">
        <f t="shared" si="7"/>
        <v/>
      </c>
      <c r="T93" t="str">
        <f t="shared" si="5"/>
        <v/>
      </c>
    </row>
    <row r="94" spans="1:20" x14ac:dyDescent="0.15">
      <c r="A94" s="2">
        <v>90</v>
      </c>
      <c r="B94" s="2"/>
      <c r="C94" s="38"/>
      <c r="D94" s="12"/>
      <c r="E94" s="12"/>
      <c r="F94" s="12"/>
      <c r="G94" s="12"/>
      <c r="H94" s="12"/>
      <c r="I94" s="12"/>
      <c r="J94" s="12"/>
      <c r="K94" s="12"/>
      <c r="L94" s="12"/>
      <c r="M94" s="12"/>
      <c r="N94" s="12"/>
      <c r="O94" s="12"/>
      <c r="Q94" s="34" t="str">
        <f t="shared" si="6"/>
        <v/>
      </c>
      <c r="R94" t="str">
        <f t="shared" si="4"/>
        <v/>
      </c>
      <c r="S94" t="str">
        <f t="shared" si="7"/>
        <v/>
      </c>
      <c r="T94" t="str">
        <f t="shared" si="5"/>
        <v/>
      </c>
    </row>
    <row r="95" spans="1:20" x14ac:dyDescent="0.15">
      <c r="A95" s="2">
        <v>91</v>
      </c>
      <c r="B95" s="2"/>
      <c r="C95" s="38"/>
      <c r="D95" s="12"/>
      <c r="E95" s="12"/>
      <c r="F95" s="12"/>
      <c r="G95" s="12"/>
      <c r="H95" s="12"/>
      <c r="I95" s="12"/>
      <c r="J95" s="12"/>
      <c r="K95" s="12"/>
      <c r="L95" s="12"/>
      <c r="M95" s="12"/>
      <c r="N95" s="12"/>
      <c r="O95" s="12"/>
      <c r="Q95" s="34" t="str">
        <f t="shared" si="6"/>
        <v/>
      </c>
      <c r="R95" t="str">
        <f t="shared" si="4"/>
        <v/>
      </c>
      <c r="S95" t="str">
        <f t="shared" si="7"/>
        <v/>
      </c>
      <c r="T95" t="str">
        <f t="shared" si="5"/>
        <v/>
      </c>
    </row>
    <row r="96" spans="1:20" x14ac:dyDescent="0.15">
      <c r="A96" s="2">
        <v>92</v>
      </c>
      <c r="B96" s="2"/>
      <c r="C96" s="38"/>
      <c r="D96" s="12"/>
      <c r="E96" s="12"/>
      <c r="F96" s="12"/>
      <c r="G96" s="12"/>
      <c r="H96" s="12"/>
      <c r="I96" s="12"/>
      <c r="J96" s="12"/>
      <c r="K96" s="12"/>
      <c r="L96" s="12"/>
      <c r="M96" s="12"/>
      <c r="N96" s="12"/>
      <c r="O96" s="12"/>
      <c r="Q96" s="34" t="str">
        <f t="shared" si="6"/>
        <v/>
      </c>
      <c r="R96" t="str">
        <f t="shared" si="4"/>
        <v/>
      </c>
      <c r="S96" t="str">
        <f t="shared" si="7"/>
        <v/>
      </c>
      <c r="T96" t="str">
        <f t="shared" si="5"/>
        <v/>
      </c>
    </row>
    <row r="97" spans="1:20" x14ac:dyDescent="0.15">
      <c r="A97" s="2">
        <v>93</v>
      </c>
      <c r="B97" s="2"/>
      <c r="C97" s="38"/>
      <c r="D97" s="12"/>
      <c r="E97" s="12"/>
      <c r="F97" s="12"/>
      <c r="G97" s="12"/>
      <c r="H97" s="12"/>
      <c r="I97" s="12"/>
      <c r="J97" s="12"/>
      <c r="K97" s="12"/>
      <c r="L97" s="12"/>
      <c r="M97" s="12"/>
      <c r="N97" s="12"/>
      <c r="O97" s="12"/>
      <c r="Q97" s="34" t="str">
        <f t="shared" si="6"/>
        <v/>
      </c>
      <c r="R97" t="str">
        <f t="shared" si="4"/>
        <v/>
      </c>
      <c r="S97" t="str">
        <f t="shared" si="7"/>
        <v/>
      </c>
      <c r="T97" t="str">
        <f t="shared" si="5"/>
        <v/>
      </c>
    </row>
    <row r="98" spans="1:20" x14ac:dyDescent="0.15">
      <c r="A98" s="2">
        <v>94</v>
      </c>
      <c r="B98" s="2"/>
      <c r="C98" s="38"/>
      <c r="D98" s="12"/>
      <c r="E98" s="12"/>
      <c r="F98" s="12"/>
      <c r="G98" s="12"/>
      <c r="H98" s="12"/>
      <c r="I98" s="12"/>
      <c r="J98" s="12"/>
      <c r="K98" s="12"/>
      <c r="L98" s="12"/>
      <c r="M98" s="12"/>
      <c r="N98" s="12"/>
      <c r="O98" s="12"/>
      <c r="Q98" s="34" t="str">
        <f t="shared" si="6"/>
        <v/>
      </c>
      <c r="R98" t="str">
        <f t="shared" si="4"/>
        <v/>
      </c>
      <c r="S98" t="str">
        <f t="shared" si="7"/>
        <v/>
      </c>
      <c r="T98" t="str">
        <f t="shared" si="5"/>
        <v/>
      </c>
    </row>
    <row r="99" spans="1:20" x14ac:dyDescent="0.15">
      <c r="A99" s="2">
        <v>95</v>
      </c>
      <c r="B99" s="2"/>
      <c r="C99" s="38"/>
      <c r="D99" s="12"/>
      <c r="E99" s="12"/>
      <c r="F99" s="12"/>
      <c r="G99" s="12"/>
      <c r="H99" s="12"/>
      <c r="I99" s="12"/>
      <c r="J99" s="12"/>
      <c r="K99" s="12"/>
      <c r="L99" s="12"/>
      <c r="M99" s="12"/>
      <c r="N99" s="12"/>
      <c r="O99" s="12"/>
      <c r="Q99" s="34" t="str">
        <f t="shared" si="6"/>
        <v/>
      </c>
      <c r="R99" t="str">
        <f t="shared" si="4"/>
        <v/>
      </c>
      <c r="S99" t="str">
        <f t="shared" si="7"/>
        <v/>
      </c>
      <c r="T99" t="str">
        <f t="shared" si="5"/>
        <v/>
      </c>
    </row>
    <row r="100" spans="1:20" x14ac:dyDescent="0.15">
      <c r="A100" s="2">
        <v>96</v>
      </c>
      <c r="B100" s="2"/>
      <c r="C100" s="38"/>
      <c r="D100" s="12"/>
      <c r="E100" s="12"/>
      <c r="F100" s="12"/>
      <c r="G100" s="12"/>
      <c r="H100" s="12"/>
      <c r="I100" s="12"/>
      <c r="J100" s="12"/>
      <c r="K100" s="12"/>
      <c r="L100" s="12"/>
      <c r="M100" s="12"/>
      <c r="N100" s="12"/>
      <c r="O100" s="12"/>
      <c r="Q100" s="34" t="str">
        <f t="shared" si="6"/>
        <v/>
      </c>
      <c r="R100" t="str">
        <f t="shared" si="4"/>
        <v/>
      </c>
      <c r="S100" t="str">
        <f t="shared" si="7"/>
        <v/>
      </c>
      <c r="T100" t="str">
        <f t="shared" si="5"/>
        <v/>
      </c>
    </row>
    <row r="101" spans="1:20" x14ac:dyDescent="0.15">
      <c r="A101" s="2">
        <v>97</v>
      </c>
      <c r="B101" s="2"/>
      <c r="C101" s="38"/>
      <c r="D101" s="12"/>
      <c r="E101" s="12"/>
      <c r="F101" s="12"/>
      <c r="G101" s="12"/>
      <c r="H101" s="12"/>
      <c r="I101" s="12"/>
      <c r="J101" s="12"/>
      <c r="K101" s="12"/>
      <c r="L101" s="12"/>
      <c r="M101" s="12"/>
      <c r="N101" s="12"/>
      <c r="O101" s="12"/>
      <c r="Q101" s="34" t="str">
        <f t="shared" si="6"/>
        <v/>
      </c>
      <c r="R101" t="str">
        <f t="shared" si="4"/>
        <v/>
      </c>
      <c r="S101" t="str">
        <f t="shared" si="7"/>
        <v/>
      </c>
      <c r="T101" t="str">
        <f t="shared" si="5"/>
        <v/>
      </c>
    </row>
    <row r="102" spans="1:20" x14ac:dyDescent="0.15">
      <c r="A102" s="2">
        <v>98</v>
      </c>
      <c r="B102" s="2"/>
      <c r="C102" s="38"/>
      <c r="D102" s="12"/>
      <c r="E102" s="12"/>
      <c r="F102" s="12"/>
      <c r="G102" s="12"/>
      <c r="H102" s="12"/>
      <c r="I102" s="12"/>
      <c r="J102" s="12"/>
      <c r="K102" s="12"/>
      <c r="L102" s="12"/>
      <c r="M102" s="12"/>
      <c r="N102" s="12"/>
      <c r="O102" s="12"/>
      <c r="Q102" s="34" t="str">
        <f t="shared" si="6"/>
        <v/>
      </c>
      <c r="R102" t="str">
        <f t="shared" si="4"/>
        <v/>
      </c>
      <c r="S102" t="str">
        <f t="shared" si="7"/>
        <v/>
      </c>
      <c r="T102" t="str">
        <f t="shared" si="5"/>
        <v/>
      </c>
    </row>
    <row r="103" spans="1:20" x14ac:dyDescent="0.15">
      <c r="A103" s="2">
        <v>99</v>
      </c>
      <c r="B103" s="2"/>
      <c r="C103" s="38"/>
      <c r="D103" s="12"/>
      <c r="E103" s="12"/>
      <c r="F103" s="12"/>
      <c r="G103" s="12"/>
      <c r="H103" s="12"/>
      <c r="I103" s="12"/>
      <c r="J103" s="12"/>
      <c r="K103" s="12"/>
      <c r="L103" s="12"/>
      <c r="M103" s="12"/>
      <c r="N103" s="12"/>
      <c r="O103" s="12"/>
      <c r="Q103" s="34" t="str">
        <f t="shared" si="6"/>
        <v/>
      </c>
      <c r="R103" t="str">
        <f t="shared" si="4"/>
        <v/>
      </c>
      <c r="S103" t="str">
        <f t="shared" si="7"/>
        <v/>
      </c>
      <c r="T103" t="str">
        <f t="shared" si="5"/>
        <v/>
      </c>
    </row>
    <row r="104" spans="1:20" x14ac:dyDescent="0.15">
      <c r="A104" s="2">
        <v>100</v>
      </c>
      <c r="B104" s="2"/>
      <c r="C104" s="38"/>
      <c r="D104" s="12"/>
      <c r="E104" s="12"/>
      <c r="F104" s="12"/>
      <c r="G104" s="12"/>
      <c r="H104" s="12"/>
      <c r="I104" s="12"/>
      <c r="J104" s="12"/>
      <c r="K104" s="12"/>
      <c r="L104" s="12"/>
      <c r="M104" s="12"/>
      <c r="N104" s="12"/>
      <c r="O104" s="12"/>
      <c r="Q104" s="34" t="str">
        <f t="shared" si="6"/>
        <v/>
      </c>
      <c r="R104" t="str">
        <f t="shared" si="4"/>
        <v/>
      </c>
      <c r="S104" t="str">
        <f t="shared" si="7"/>
        <v/>
      </c>
      <c r="T104" t="str">
        <f t="shared" si="5"/>
        <v/>
      </c>
    </row>
    <row r="105" spans="1:20" x14ac:dyDescent="0.15">
      <c r="A105" s="2">
        <v>101</v>
      </c>
      <c r="B105" s="2"/>
      <c r="C105" s="38"/>
      <c r="D105" s="12"/>
      <c r="E105" s="12"/>
      <c r="F105" s="12"/>
      <c r="G105" s="12"/>
      <c r="H105" s="12"/>
      <c r="I105" s="12"/>
      <c r="J105" s="12"/>
      <c r="K105" s="12"/>
      <c r="L105" s="12"/>
      <c r="M105" s="12"/>
      <c r="N105" s="12"/>
      <c r="O105" s="12"/>
      <c r="Q105" s="34" t="str">
        <f t="shared" si="6"/>
        <v/>
      </c>
      <c r="R105" t="str">
        <f t="shared" si="4"/>
        <v/>
      </c>
      <c r="S105" t="str">
        <f t="shared" si="7"/>
        <v/>
      </c>
      <c r="T105" t="str">
        <f t="shared" si="5"/>
        <v/>
      </c>
    </row>
    <row r="106" spans="1:20" x14ac:dyDescent="0.15">
      <c r="A106" s="2">
        <v>102</v>
      </c>
      <c r="B106" s="2"/>
      <c r="C106" s="38"/>
      <c r="D106" s="12"/>
      <c r="E106" s="12"/>
      <c r="F106" s="12"/>
      <c r="G106" s="12"/>
      <c r="H106" s="12"/>
      <c r="I106" s="12"/>
      <c r="J106" s="12"/>
      <c r="K106" s="12"/>
      <c r="L106" s="12"/>
      <c r="M106" s="12"/>
      <c r="N106" s="12"/>
      <c r="O106" s="12"/>
      <c r="Q106" s="34" t="str">
        <f t="shared" si="6"/>
        <v/>
      </c>
      <c r="R106" t="str">
        <f t="shared" si="4"/>
        <v/>
      </c>
      <c r="S106" t="str">
        <f t="shared" si="7"/>
        <v/>
      </c>
      <c r="T106" t="str">
        <f t="shared" si="5"/>
        <v/>
      </c>
    </row>
    <row r="107" spans="1:20" x14ac:dyDescent="0.15">
      <c r="A107" s="2">
        <v>103</v>
      </c>
      <c r="B107" s="2"/>
      <c r="C107" s="38"/>
      <c r="D107" s="12"/>
      <c r="E107" s="12"/>
      <c r="F107" s="12"/>
      <c r="G107" s="12"/>
      <c r="H107" s="12"/>
      <c r="I107" s="12"/>
      <c r="J107" s="12"/>
      <c r="K107" s="12"/>
      <c r="L107" s="12"/>
      <c r="M107" s="12"/>
      <c r="N107" s="12"/>
      <c r="O107" s="12"/>
      <c r="Q107" s="34" t="str">
        <f t="shared" si="6"/>
        <v/>
      </c>
      <c r="R107" t="str">
        <f t="shared" si="4"/>
        <v/>
      </c>
      <c r="S107" t="str">
        <f t="shared" si="7"/>
        <v/>
      </c>
      <c r="T107" t="str">
        <f t="shared" si="5"/>
        <v/>
      </c>
    </row>
    <row r="108" spans="1:20" x14ac:dyDescent="0.15">
      <c r="A108" s="2">
        <v>104</v>
      </c>
      <c r="B108" s="2"/>
      <c r="C108" s="38"/>
      <c r="D108" s="12"/>
      <c r="E108" s="12"/>
      <c r="F108" s="12"/>
      <c r="G108" s="12"/>
      <c r="H108" s="12"/>
      <c r="I108" s="12"/>
      <c r="J108" s="12"/>
      <c r="K108" s="12"/>
      <c r="L108" s="12"/>
      <c r="M108" s="12"/>
      <c r="N108" s="12"/>
      <c r="O108" s="12"/>
      <c r="Q108" s="34" t="str">
        <f t="shared" si="6"/>
        <v/>
      </c>
      <c r="R108" t="str">
        <f t="shared" si="4"/>
        <v/>
      </c>
      <c r="S108" t="str">
        <f t="shared" si="7"/>
        <v/>
      </c>
      <c r="T108" t="str">
        <f t="shared" si="5"/>
        <v/>
      </c>
    </row>
    <row r="109" spans="1:20" x14ac:dyDescent="0.15">
      <c r="A109" s="2">
        <v>105</v>
      </c>
      <c r="B109" s="2"/>
      <c r="C109" s="38"/>
      <c r="D109" s="12"/>
      <c r="E109" s="12"/>
      <c r="F109" s="12"/>
      <c r="G109" s="12"/>
      <c r="H109" s="12"/>
      <c r="I109" s="12"/>
      <c r="J109" s="12"/>
      <c r="K109" s="12"/>
      <c r="L109" s="12"/>
      <c r="M109" s="12"/>
      <c r="N109" s="12"/>
      <c r="O109" s="12"/>
      <c r="Q109" s="34" t="str">
        <f t="shared" si="6"/>
        <v/>
      </c>
      <c r="R109" t="str">
        <f t="shared" si="4"/>
        <v/>
      </c>
      <c r="S109" t="str">
        <f t="shared" si="7"/>
        <v/>
      </c>
      <c r="T109" t="str">
        <f t="shared" si="5"/>
        <v/>
      </c>
    </row>
    <row r="110" spans="1:20" x14ac:dyDescent="0.15">
      <c r="A110" s="2">
        <v>106</v>
      </c>
      <c r="B110" s="2"/>
      <c r="C110" s="38"/>
      <c r="D110" s="12"/>
      <c r="E110" s="12"/>
      <c r="F110" s="12"/>
      <c r="G110" s="12"/>
      <c r="H110" s="12"/>
      <c r="I110" s="12"/>
      <c r="J110" s="12"/>
      <c r="K110" s="12"/>
      <c r="L110" s="12"/>
      <c r="M110" s="12"/>
      <c r="N110" s="12"/>
      <c r="O110" s="12"/>
      <c r="Q110" s="34" t="str">
        <f t="shared" si="6"/>
        <v/>
      </c>
      <c r="R110" t="str">
        <f t="shared" si="4"/>
        <v/>
      </c>
      <c r="S110" t="str">
        <f t="shared" si="7"/>
        <v/>
      </c>
      <c r="T110" t="str">
        <f t="shared" si="5"/>
        <v/>
      </c>
    </row>
    <row r="111" spans="1:20" x14ac:dyDescent="0.15">
      <c r="A111" s="2">
        <v>107</v>
      </c>
      <c r="B111" s="2"/>
      <c r="C111" s="38"/>
      <c r="D111" s="12"/>
      <c r="E111" s="12"/>
      <c r="F111" s="12"/>
      <c r="G111" s="12"/>
      <c r="H111" s="12"/>
      <c r="I111" s="12"/>
      <c r="J111" s="12"/>
      <c r="K111" s="12"/>
      <c r="L111" s="12"/>
      <c r="M111" s="12"/>
      <c r="N111" s="12"/>
      <c r="O111" s="12"/>
      <c r="Q111" s="34" t="str">
        <f t="shared" si="6"/>
        <v/>
      </c>
      <c r="R111" t="str">
        <f t="shared" si="4"/>
        <v/>
      </c>
      <c r="S111" t="str">
        <f t="shared" si="7"/>
        <v/>
      </c>
      <c r="T111" t="str">
        <f t="shared" si="5"/>
        <v/>
      </c>
    </row>
    <row r="112" spans="1:20" x14ac:dyDescent="0.15">
      <c r="A112" s="2">
        <v>108</v>
      </c>
      <c r="B112" s="2"/>
      <c r="C112" s="38"/>
      <c r="D112" s="12"/>
      <c r="E112" s="12"/>
      <c r="F112" s="12"/>
      <c r="G112" s="12"/>
      <c r="H112" s="12"/>
      <c r="I112" s="12"/>
      <c r="J112" s="12"/>
      <c r="K112" s="12"/>
      <c r="L112" s="12"/>
      <c r="M112" s="12"/>
      <c r="N112" s="12"/>
      <c r="O112" s="12"/>
      <c r="Q112" s="34" t="str">
        <f t="shared" si="6"/>
        <v/>
      </c>
      <c r="R112" t="str">
        <f t="shared" si="4"/>
        <v/>
      </c>
      <c r="S112" t="str">
        <f t="shared" si="7"/>
        <v/>
      </c>
      <c r="T112" t="str">
        <f t="shared" si="5"/>
        <v/>
      </c>
    </row>
    <row r="113" spans="1:20" x14ac:dyDescent="0.15">
      <c r="A113" s="2">
        <v>109</v>
      </c>
      <c r="B113" s="2"/>
      <c r="C113" s="38"/>
      <c r="D113" s="12"/>
      <c r="E113" s="12"/>
      <c r="F113" s="12"/>
      <c r="G113" s="12"/>
      <c r="H113" s="12"/>
      <c r="I113" s="12"/>
      <c r="J113" s="12"/>
      <c r="K113" s="12"/>
      <c r="L113" s="12"/>
      <c r="M113" s="12"/>
      <c r="N113" s="12"/>
      <c r="O113" s="12"/>
      <c r="Q113" s="34" t="str">
        <f t="shared" si="6"/>
        <v/>
      </c>
      <c r="R113" t="str">
        <f t="shared" si="4"/>
        <v/>
      </c>
      <c r="S113" t="str">
        <f t="shared" si="7"/>
        <v/>
      </c>
      <c r="T113" t="str">
        <f t="shared" si="5"/>
        <v/>
      </c>
    </row>
    <row r="114" spans="1:20" x14ac:dyDescent="0.15">
      <c r="A114" s="2">
        <v>110</v>
      </c>
      <c r="B114" s="2"/>
      <c r="C114" s="38"/>
      <c r="D114" s="12"/>
      <c r="E114" s="12"/>
      <c r="F114" s="12"/>
      <c r="G114" s="12"/>
      <c r="H114" s="12"/>
      <c r="I114" s="12"/>
      <c r="J114" s="12"/>
      <c r="K114" s="12"/>
      <c r="L114" s="12"/>
      <c r="M114" s="12"/>
      <c r="N114" s="12"/>
      <c r="O114" s="12"/>
      <c r="Q114" s="34" t="str">
        <f t="shared" si="6"/>
        <v/>
      </c>
      <c r="R114" t="str">
        <f t="shared" si="4"/>
        <v/>
      </c>
      <c r="S114" t="str">
        <f t="shared" si="7"/>
        <v/>
      </c>
      <c r="T114" t="str">
        <f t="shared" si="5"/>
        <v/>
      </c>
    </row>
    <row r="115" spans="1:20" x14ac:dyDescent="0.15">
      <c r="A115" s="2">
        <v>111</v>
      </c>
      <c r="B115" s="2"/>
      <c r="C115" s="38"/>
      <c r="D115" s="12"/>
      <c r="E115" s="12"/>
      <c r="F115" s="12"/>
      <c r="G115" s="12"/>
      <c r="H115" s="12"/>
      <c r="I115" s="12"/>
      <c r="J115" s="12"/>
      <c r="K115" s="12"/>
      <c r="L115" s="12"/>
      <c r="M115" s="12"/>
      <c r="N115" s="12"/>
      <c r="O115" s="12"/>
      <c r="Q115" s="34" t="str">
        <f t="shared" si="6"/>
        <v/>
      </c>
      <c r="R115" t="str">
        <f t="shared" si="4"/>
        <v/>
      </c>
      <c r="S115" t="str">
        <f t="shared" si="7"/>
        <v/>
      </c>
      <c r="T115" t="str">
        <f t="shared" si="5"/>
        <v/>
      </c>
    </row>
    <row r="116" spans="1:20" x14ac:dyDescent="0.15">
      <c r="A116" s="2">
        <v>112</v>
      </c>
      <c r="B116" s="2"/>
      <c r="C116" s="38"/>
      <c r="D116" s="12"/>
      <c r="E116" s="12"/>
      <c r="F116" s="12"/>
      <c r="G116" s="12"/>
      <c r="H116" s="12"/>
      <c r="I116" s="12"/>
      <c r="J116" s="12"/>
      <c r="K116" s="12"/>
      <c r="L116" s="12"/>
      <c r="M116" s="12"/>
      <c r="N116" s="12"/>
      <c r="O116" s="12"/>
      <c r="Q116" s="34" t="str">
        <f t="shared" si="6"/>
        <v/>
      </c>
      <c r="R116" t="str">
        <f t="shared" si="4"/>
        <v/>
      </c>
      <c r="S116" t="str">
        <f t="shared" si="7"/>
        <v/>
      </c>
      <c r="T116" t="str">
        <f t="shared" si="5"/>
        <v/>
      </c>
    </row>
    <row r="117" spans="1:20" x14ac:dyDescent="0.15">
      <c r="A117" s="2">
        <v>113</v>
      </c>
      <c r="B117" s="2"/>
      <c r="C117" s="38"/>
      <c r="D117" s="12"/>
      <c r="E117" s="12"/>
      <c r="F117" s="12"/>
      <c r="G117" s="12"/>
      <c r="H117" s="12"/>
      <c r="I117" s="12"/>
      <c r="J117" s="12"/>
      <c r="K117" s="12"/>
      <c r="L117" s="12"/>
      <c r="M117" s="12"/>
      <c r="N117" s="12"/>
      <c r="O117" s="12"/>
      <c r="Q117" s="34" t="str">
        <f t="shared" si="6"/>
        <v/>
      </c>
      <c r="R117" t="str">
        <f t="shared" si="4"/>
        <v/>
      </c>
      <c r="S117" t="str">
        <f t="shared" si="7"/>
        <v/>
      </c>
      <c r="T117" t="str">
        <f t="shared" si="5"/>
        <v/>
      </c>
    </row>
    <row r="118" spans="1:20" x14ac:dyDescent="0.15">
      <c r="A118" s="2">
        <v>114</v>
      </c>
      <c r="B118" s="2"/>
      <c r="C118" s="38"/>
      <c r="D118" s="12"/>
      <c r="E118" s="12"/>
      <c r="F118" s="12"/>
      <c r="G118" s="12"/>
      <c r="H118" s="12"/>
      <c r="I118" s="12"/>
      <c r="J118" s="12"/>
      <c r="K118" s="12"/>
      <c r="L118" s="12"/>
      <c r="M118" s="12"/>
      <c r="N118" s="12"/>
      <c r="O118" s="12"/>
      <c r="Q118" s="34" t="str">
        <f t="shared" si="6"/>
        <v/>
      </c>
      <c r="R118" t="str">
        <f t="shared" si="4"/>
        <v/>
      </c>
      <c r="S118" t="str">
        <f t="shared" si="7"/>
        <v/>
      </c>
      <c r="T118" t="str">
        <f t="shared" si="5"/>
        <v/>
      </c>
    </row>
    <row r="119" spans="1:20" x14ac:dyDescent="0.15">
      <c r="A119" s="2">
        <v>115</v>
      </c>
      <c r="B119" s="2"/>
      <c r="C119" s="38"/>
      <c r="D119" s="12"/>
      <c r="E119" s="12"/>
      <c r="F119" s="12"/>
      <c r="G119" s="12"/>
      <c r="H119" s="12"/>
      <c r="I119" s="12"/>
      <c r="J119" s="12"/>
      <c r="K119" s="12"/>
      <c r="L119" s="12"/>
      <c r="M119" s="12"/>
      <c r="N119" s="12"/>
      <c r="O119" s="12"/>
      <c r="Q119" s="34" t="str">
        <f t="shared" si="6"/>
        <v/>
      </c>
      <c r="R119" t="str">
        <f t="shared" si="4"/>
        <v/>
      </c>
      <c r="S119" t="str">
        <f t="shared" si="7"/>
        <v/>
      </c>
      <c r="T119" t="str">
        <f t="shared" si="5"/>
        <v/>
      </c>
    </row>
    <row r="120" spans="1:20" x14ac:dyDescent="0.15">
      <c r="A120" s="2">
        <v>116</v>
      </c>
      <c r="B120" s="2"/>
      <c r="C120" s="38"/>
      <c r="D120" s="12"/>
      <c r="E120" s="12"/>
      <c r="F120" s="12"/>
      <c r="G120" s="12"/>
      <c r="H120" s="12"/>
      <c r="I120" s="12"/>
      <c r="J120" s="12"/>
      <c r="K120" s="12"/>
      <c r="L120" s="12"/>
      <c r="M120" s="12"/>
      <c r="N120" s="12"/>
      <c r="O120" s="12"/>
      <c r="Q120" s="34" t="str">
        <f t="shared" si="6"/>
        <v/>
      </c>
      <c r="R120" t="str">
        <f t="shared" si="4"/>
        <v/>
      </c>
      <c r="S120" t="str">
        <f t="shared" si="7"/>
        <v/>
      </c>
      <c r="T120" t="str">
        <f t="shared" si="5"/>
        <v/>
      </c>
    </row>
    <row r="121" spans="1:20" x14ac:dyDescent="0.15">
      <c r="A121" s="2">
        <v>117</v>
      </c>
      <c r="B121" s="2"/>
      <c r="C121" s="38"/>
      <c r="D121" s="12"/>
      <c r="E121" s="12"/>
      <c r="F121" s="12"/>
      <c r="G121" s="12"/>
      <c r="H121" s="12"/>
      <c r="I121" s="12"/>
      <c r="J121" s="12"/>
      <c r="K121" s="12"/>
      <c r="L121" s="12"/>
      <c r="M121" s="12"/>
      <c r="N121" s="12"/>
      <c r="O121" s="12"/>
      <c r="Q121" s="34" t="str">
        <f t="shared" si="6"/>
        <v/>
      </c>
      <c r="R121" t="str">
        <f t="shared" si="4"/>
        <v/>
      </c>
      <c r="S121" t="str">
        <f t="shared" si="7"/>
        <v/>
      </c>
      <c r="T121" t="str">
        <f t="shared" si="5"/>
        <v/>
      </c>
    </row>
    <row r="122" spans="1:20" x14ac:dyDescent="0.15">
      <c r="A122" s="2">
        <v>118</v>
      </c>
      <c r="B122" s="2"/>
      <c r="C122" s="38"/>
      <c r="D122" s="12"/>
      <c r="E122" s="12"/>
      <c r="F122" s="12"/>
      <c r="G122" s="12"/>
      <c r="H122" s="12"/>
      <c r="I122" s="12"/>
      <c r="J122" s="12"/>
      <c r="K122" s="12"/>
      <c r="L122" s="12"/>
      <c r="M122" s="12"/>
      <c r="N122" s="12"/>
      <c r="O122" s="12"/>
      <c r="Q122" s="34" t="str">
        <f t="shared" si="6"/>
        <v/>
      </c>
      <c r="R122" t="str">
        <f t="shared" si="4"/>
        <v/>
      </c>
      <c r="S122" t="str">
        <f t="shared" si="7"/>
        <v/>
      </c>
      <c r="T122" t="str">
        <f t="shared" si="5"/>
        <v/>
      </c>
    </row>
    <row r="123" spans="1:20" x14ac:dyDescent="0.15">
      <c r="A123" s="2">
        <v>119</v>
      </c>
      <c r="B123" s="2"/>
      <c r="C123" s="38"/>
      <c r="D123" s="12"/>
      <c r="E123" s="12"/>
      <c r="F123" s="12"/>
      <c r="G123" s="12"/>
      <c r="H123" s="12"/>
      <c r="I123" s="12"/>
      <c r="J123" s="12"/>
      <c r="K123" s="12"/>
      <c r="L123" s="12"/>
      <c r="M123" s="12"/>
      <c r="N123" s="12"/>
      <c r="O123" s="12"/>
      <c r="Q123" s="34" t="str">
        <f t="shared" si="6"/>
        <v/>
      </c>
      <c r="R123" t="str">
        <f t="shared" si="4"/>
        <v/>
      </c>
      <c r="S123" t="str">
        <f t="shared" si="7"/>
        <v/>
      </c>
      <c r="T123" t="str">
        <f t="shared" si="5"/>
        <v/>
      </c>
    </row>
    <row r="124" spans="1:20" x14ac:dyDescent="0.15">
      <c r="A124" s="2">
        <v>120</v>
      </c>
      <c r="B124" s="2"/>
      <c r="C124" s="38"/>
      <c r="D124" s="12"/>
      <c r="E124" s="12"/>
      <c r="F124" s="12"/>
      <c r="G124" s="12"/>
      <c r="H124" s="12"/>
      <c r="I124" s="12"/>
      <c r="J124" s="12"/>
      <c r="K124" s="12"/>
      <c r="L124" s="12"/>
      <c r="M124" s="12"/>
      <c r="N124" s="12"/>
      <c r="O124" s="12"/>
      <c r="Q124" s="34" t="str">
        <f t="shared" si="6"/>
        <v/>
      </c>
      <c r="R124" t="str">
        <f t="shared" si="4"/>
        <v/>
      </c>
      <c r="S124" t="str">
        <f t="shared" si="7"/>
        <v/>
      </c>
      <c r="T124" t="str">
        <f t="shared" si="5"/>
        <v/>
      </c>
    </row>
    <row r="125" spans="1:20" x14ac:dyDescent="0.15">
      <c r="A125" s="2">
        <v>121</v>
      </c>
      <c r="B125" s="2"/>
      <c r="C125" s="38"/>
      <c r="D125" s="12"/>
      <c r="E125" s="12"/>
      <c r="F125" s="12"/>
      <c r="G125" s="12"/>
      <c r="H125" s="12"/>
      <c r="I125" s="12"/>
      <c r="J125" s="12"/>
      <c r="K125" s="12"/>
      <c r="L125" s="12"/>
      <c r="M125" s="12"/>
      <c r="N125" s="12"/>
      <c r="O125" s="12"/>
      <c r="Q125" s="34" t="str">
        <f t="shared" si="6"/>
        <v/>
      </c>
      <c r="R125" t="str">
        <f t="shared" si="4"/>
        <v/>
      </c>
      <c r="S125" t="str">
        <f t="shared" si="7"/>
        <v/>
      </c>
      <c r="T125" t="str">
        <f t="shared" si="5"/>
        <v/>
      </c>
    </row>
    <row r="126" spans="1:20" x14ac:dyDescent="0.15">
      <c r="A126" s="2">
        <v>122</v>
      </c>
      <c r="B126" s="2"/>
      <c r="C126" s="38"/>
      <c r="D126" s="12"/>
      <c r="E126" s="12"/>
      <c r="F126" s="12"/>
      <c r="G126" s="12"/>
      <c r="H126" s="12"/>
      <c r="I126" s="12"/>
      <c r="J126" s="12"/>
      <c r="K126" s="12"/>
      <c r="L126" s="12"/>
      <c r="M126" s="12"/>
      <c r="N126" s="12"/>
      <c r="O126" s="12"/>
      <c r="Q126" s="34" t="str">
        <f t="shared" si="6"/>
        <v/>
      </c>
      <c r="R126" t="str">
        <f t="shared" si="4"/>
        <v/>
      </c>
      <c r="S126" t="str">
        <f t="shared" si="7"/>
        <v/>
      </c>
      <c r="T126" t="str">
        <f t="shared" si="5"/>
        <v/>
      </c>
    </row>
    <row r="127" spans="1:20" x14ac:dyDescent="0.15">
      <c r="A127" s="2">
        <v>123</v>
      </c>
      <c r="B127" s="2"/>
      <c r="C127" s="38"/>
      <c r="D127" s="12"/>
      <c r="E127" s="12"/>
      <c r="F127" s="12"/>
      <c r="G127" s="12"/>
      <c r="H127" s="12"/>
      <c r="I127" s="12"/>
      <c r="J127" s="12"/>
      <c r="K127" s="12"/>
      <c r="L127" s="12"/>
      <c r="M127" s="12"/>
      <c r="N127" s="12"/>
      <c r="O127" s="12"/>
      <c r="Q127" s="34" t="str">
        <f t="shared" si="6"/>
        <v/>
      </c>
      <c r="R127" t="str">
        <f t="shared" si="4"/>
        <v/>
      </c>
      <c r="S127" t="str">
        <f t="shared" si="7"/>
        <v/>
      </c>
      <c r="T127" t="str">
        <f t="shared" si="5"/>
        <v/>
      </c>
    </row>
    <row r="128" spans="1:20" x14ac:dyDescent="0.15">
      <c r="A128" s="2">
        <v>124</v>
      </c>
      <c r="B128" s="2"/>
      <c r="C128" s="38"/>
      <c r="D128" s="12"/>
      <c r="E128" s="12"/>
      <c r="F128" s="12"/>
      <c r="G128" s="12"/>
      <c r="H128" s="12"/>
      <c r="I128" s="12"/>
      <c r="J128" s="12"/>
      <c r="K128" s="12"/>
      <c r="L128" s="12"/>
      <c r="M128" s="12"/>
      <c r="N128" s="12"/>
      <c r="O128" s="12"/>
      <c r="Q128" s="34" t="str">
        <f t="shared" si="6"/>
        <v/>
      </c>
      <c r="R128" t="str">
        <f t="shared" si="4"/>
        <v/>
      </c>
      <c r="S128" t="str">
        <f t="shared" si="7"/>
        <v/>
      </c>
      <c r="T128" t="str">
        <f t="shared" si="5"/>
        <v/>
      </c>
    </row>
    <row r="129" spans="1:20" x14ac:dyDescent="0.15">
      <c r="A129" s="2">
        <v>125</v>
      </c>
      <c r="B129" s="2"/>
      <c r="C129" s="38"/>
      <c r="D129" s="12"/>
      <c r="E129" s="12"/>
      <c r="F129" s="12"/>
      <c r="G129" s="12"/>
      <c r="H129" s="12"/>
      <c r="I129" s="12"/>
      <c r="J129" s="12"/>
      <c r="K129" s="12"/>
      <c r="L129" s="12"/>
      <c r="M129" s="12"/>
      <c r="N129" s="12"/>
      <c r="O129" s="12"/>
      <c r="Q129" s="34" t="str">
        <f t="shared" si="6"/>
        <v/>
      </c>
      <c r="R129" t="str">
        <f t="shared" si="4"/>
        <v/>
      </c>
      <c r="S129" t="str">
        <f t="shared" si="7"/>
        <v/>
      </c>
      <c r="T129" t="str">
        <f t="shared" si="5"/>
        <v/>
      </c>
    </row>
    <row r="130" spans="1:20" x14ac:dyDescent="0.15">
      <c r="A130" s="2">
        <v>126</v>
      </c>
      <c r="B130" s="2"/>
      <c r="C130" s="38"/>
      <c r="D130" s="12"/>
      <c r="E130" s="12"/>
      <c r="F130" s="12"/>
      <c r="G130" s="12"/>
      <c r="H130" s="12"/>
      <c r="I130" s="12"/>
      <c r="J130" s="12"/>
      <c r="K130" s="12"/>
      <c r="L130" s="12"/>
      <c r="M130" s="12"/>
      <c r="N130" s="12"/>
      <c r="O130" s="12"/>
      <c r="Q130" s="34" t="str">
        <f t="shared" si="6"/>
        <v/>
      </c>
      <c r="R130" t="str">
        <f t="shared" si="4"/>
        <v/>
      </c>
      <c r="S130" t="str">
        <f t="shared" si="7"/>
        <v/>
      </c>
      <c r="T130" t="str">
        <f t="shared" si="5"/>
        <v/>
      </c>
    </row>
    <row r="131" spans="1:20" x14ac:dyDescent="0.15">
      <c r="A131" s="2">
        <v>127</v>
      </c>
      <c r="B131" s="2"/>
      <c r="C131" s="38"/>
      <c r="D131" s="12"/>
      <c r="E131" s="12"/>
      <c r="F131" s="12"/>
      <c r="G131" s="12"/>
      <c r="H131" s="12"/>
      <c r="I131" s="12"/>
      <c r="J131" s="12"/>
      <c r="K131" s="12"/>
      <c r="L131" s="12"/>
      <c r="M131" s="12"/>
      <c r="N131" s="12"/>
      <c r="O131" s="12"/>
      <c r="Q131" s="34" t="str">
        <f t="shared" si="6"/>
        <v/>
      </c>
      <c r="R131" t="str">
        <f t="shared" si="4"/>
        <v/>
      </c>
      <c r="S131" t="str">
        <f t="shared" si="7"/>
        <v/>
      </c>
      <c r="T131" t="str">
        <f t="shared" si="5"/>
        <v/>
      </c>
    </row>
    <row r="132" spans="1:20" x14ac:dyDescent="0.15">
      <c r="A132" s="2">
        <v>128</v>
      </c>
      <c r="B132" s="2"/>
      <c r="C132" s="38"/>
      <c r="D132" s="12"/>
      <c r="E132" s="12"/>
      <c r="F132" s="12"/>
      <c r="G132" s="12"/>
      <c r="H132" s="12"/>
      <c r="I132" s="12"/>
      <c r="J132" s="12"/>
      <c r="K132" s="12"/>
      <c r="L132" s="12"/>
      <c r="M132" s="12"/>
      <c r="N132" s="12"/>
      <c r="O132" s="12"/>
      <c r="Q132" s="34" t="str">
        <f t="shared" si="6"/>
        <v/>
      </c>
      <c r="R132" t="str">
        <f t="shared" si="4"/>
        <v/>
      </c>
      <c r="S132" t="str">
        <f t="shared" si="7"/>
        <v/>
      </c>
      <c r="T132" t="str">
        <f t="shared" si="5"/>
        <v/>
      </c>
    </row>
    <row r="133" spans="1:20" x14ac:dyDescent="0.15">
      <c r="A133" s="2">
        <v>129</v>
      </c>
      <c r="B133" s="2"/>
      <c r="C133" s="38"/>
      <c r="D133" s="12"/>
      <c r="E133" s="12"/>
      <c r="F133" s="12"/>
      <c r="G133" s="12"/>
      <c r="H133" s="12"/>
      <c r="I133" s="12"/>
      <c r="J133" s="12"/>
      <c r="K133" s="12"/>
      <c r="L133" s="12"/>
      <c r="M133" s="12"/>
      <c r="N133" s="12"/>
      <c r="O133" s="12"/>
      <c r="Q133" s="34" t="str">
        <f t="shared" si="6"/>
        <v/>
      </c>
      <c r="R133" t="str">
        <f t="shared" ref="R133:R196" si="8">IF(AND(ISBLANK(D133),ISBLANK(E133),ISBLANK(F133),ISBLANK(G133),ISBLANK(H133),ISBLANK(I133),ISBLANK(J133),ISBLANK(K133),ISBLANK(L133),ISBLANK(M133),ISBLANK(N133),ISBLANK(O133)),"",COUNTIF(D133:O133,1))</f>
        <v/>
      </c>
      <c r="S133" t="str">
        <f t="shared" si="7"/>
        <v/>
      </c>
      <c r="T133" t="str">
        <f t="shared" ref="T133:T196" si="9">IF(AND(ISBLANK(D133),ISBLANK(E133),ISBLANK(F133),ISBLANK(G133),ISBLANK(H133),ISBLANK(I133),ISBLANK(J133),ISBLANK(K133),ISBLANK(L133),ISBLANK(M133),ISBLANK(N133),ISBLANK(O133)),"",COUNTIF(D133:O133,3))</f>
        <v/>
      </c>
    </row>
    <row r="134" spans="1:20" x14ac:dyDescent="0.15">
      <c r="A134" s="2">
        <v>130</v>
      </c>
      <c r="B134" s="2"/>
      <c r="C134" s="38"/>
      <c r="D134" s="12"/>
      <c r="E134" s="12"/>
      <c r="F134" s="12"/>
      <c r="G134" s="12"/>
      <c r="H134" s="12"/>
      <c r="I134" s="12"/>
      <c r="J134" s="12"/>
      <c r="K134" s="12"/>
      <c r="L134" s="12"/>
      <c r="M134" s="12"/>
      <c r="N134" s="12"/>
      <c r="O134" s="12"/>
      <c r="Q134" s="34" t="str">
        <f t="shared" ref="Q134:Q197" si="10">IF(ISERROR(R134/12*100),"",R134/12*100)</f>
        <v/>
      </c>
      <c r="R134" t="str">
        <f t="shared" si="8"/>
        <v/>
      </c>
      <c r="S134" t="str">
        <f t="shared" ref="S134:S197" si="11">IF(AND(ISBLANK(D134),ISBLANK(E134),ISBLANK(F134),ISBLANK(G134),ISBLANK(H134),ISBLANK(I134),ISBLANK(J134),ISBLANK(K134),ISBLANK(L134),ISBLANK(M134),ISBLANK(N134),ISBLANK(O134)),"",COUNTIF(D134:O134,2))</f>
        <v/>
      </c>
      <c r="T134" t="str">
        <f t="shared" si="9"/>
        <v/>
      </c>
    </row>
    <row r="135" spans="1:20" x14ac:dyDescent="0.15">
      <c r="A135" s="2">
        <v>131</v>
      </c>
      <c r="B135" s="2"/>
      <c r="C135" s="38"/>
      <c r="D135" s="12"/>
      <c r="E135" s="12"/>
      <c r="F135" s="12"/>
      <c r="G135" s="12"/>
      <c r="H135" s="12"/>
      <c r="I135" s="12"/>
      <c r="J135" s="12"/>
      <c r="K135" s="12"/>
      <c r="L135" s="12"/>
      <c r="M135" s="12"/>
      <c r="N135" s="12"/>
      <c r="O135" s="12"/>
      <c r="Q135" s="34" t="str">
        <f t="shared" si="10"/>
        <v/>
      </c>
      <c r="R135" t="str">
        <f t="shared" si="8"/>
        <v/>
      </c>
      <c r="S135" t="str">
        <f t="shared" si="11"/>
        <v/>
      </c>
      <c r="T135" t="str">
        <f t="shared" si="9"/>
        <v/>
      </c>
    </row>
    <row r="136" spans="1:20" x14ac:dyDescent="0.15">
      <c r="A136" s="2">
        <v>132</v>
      </c>
      <c r="B136" s="2"/>
      <c r="C136" s="38"/>
      <c r="D136" s="12"/>
      <c r="E136" s="12"/>
      <c r="F136" s="12"/>
      <c r="G136" s="12"/>
      <c r="H136" s="12"/>
      <c r="I136" s="12"/>
      <c r="J136" s="12"/>
      <c r="K136" s="12"/>
      <c r="L136" s="12"/>
      <c r="M136" s="12"/>
      <c r="N136" s="12"/>
      <c r="O136" s="12"/>
      <c r="Q136" s="34" t="str">
        <f t="shared" si="10"/>
        <v/>
      </c>
      <c r="R136" t="str">
        <f t="shared" si="8"/>
        <v/>
      </c>
      <c r="S136" t="str">
        <f t="shared" si="11"/>
        <v/>
      </c>
      <c r="T136" t="str">
        <f t="shared" si="9"/>
        <v/>
      </c>
    </row>
    <row r="137" spans="1:20" x14ac:dyDescent="0.15">
      <c r="A137" s="2">
        <v>133</v>
      </c>
      <c r="B137" s="2"/>
      <c r="C137" s="38"/>
      <c r="D137" s="12"/>
      <c r="E137" s="12"/>
      <c r="F137" s="12"/>
      <c r="G137" s="12"/>
      <c r="H137" s="12"/>
      <c r="I137" s="12"/>
      <c r="J137" s="12"/>
      <c r="K137" s="12"/>
      <c r="L137" s="12"/>
      <c r="M137" s="12"/>
      <c r="N137" s="12"/>
      <c r="O137" s="12"/>
      <c r="Q137" s="34" t="str">
        <f t="shared" si="10"/>
        <v/>
      </c>
      <c r="R137" t="str">
        <f t="shared" si="8"/>
        <v/>
      </c>
      <c r="S137" t="str">
        <f t="shared" si="11"/>
        <v/>
      </c>
      <c r="T137" t="str">
        <f t="shared" si="9"/>
        <v/>
      </c>
    </row>
    <row r="138" spans="1:20" x14ac:dyDescent="0.15">
      <c r="A138" s="2">
        <v>134</v>
      </c>
      <c r="B138" s="2"/>
      <c r="C138" s="38"/>
      <c r="D138" s="12"/>
      <c r="E138" s="12"/>
      <c r="F138" s="12"/>
      <c r="G138" s="12"/>
      <c r="H138" s="12"/>
      <c r="I138" s="12"/>
      <c r="J138" s="12"/>
      <c r="K138" s="12"/>
      <c r="L138" s="12"/>
      <c r="M138" s="12"/>
      <c r="N138" s="12"/>
      <c r="O138" s="12"/>
      <c r="Q138" s="34" t="str">
        <f t="shared" si="10"/>
        <v/>
      </c>
      <c r="R138" t="str">
        <f t="shared" si="8"/>
        <v/>
      </c>
      <c r="S138" t="str">
        <f t="shared" si="11"/>
        <v/>
      </c>
      <c r="T138" t="str">
        <f t="shared" si="9"/>
        <v/>
      </c>
    </row>
    <row r="139" spans="1:20" x14ac:dyDescent="0.15">
      <c r="A139" s="2">
        <v>135</v>
      </c>
      <c r="B139" s="2"/>
      <c r="C139" s="38"/>
      <c r="D139" s="12"/>
      <c r="E139" s="12"/>
      <c r="F139" s="12"/>
      <c r="G139" s="12"/>
      <c r="H139" s="12"/>
      <c r="I139" s="12"/>
      <c r="J139" s="12"/>
      <c r="K139" s="12"/>
      <c r="L139" s="12"/>
      <c r="M139" s="12"/>
      <c r="N139" s="12"/>
      <c r="O139" s="12"/>
      <c r="Q139" s="34" t="str">
        <f t="shared" si="10"/>
        <v/>
      </c>
      <c r="R139" t="str">
        <f t="shared" si="8"/>
        <v/>
      </c>
      <c r="S139" t="str">
        <f t="shared" si="11"/>
        <v/>
      </c>
      <c r="T139" t="str">
        <f t="shared" si="9"/>
        <v/>
      </c>
    </row>
    <row r="140" spans="1:20" x14ac:dyDescent="0.15">
      <c r="A140" s="2">
        <v>136</v>
      </c>
      <c r="B140" s="2"/>
      <c r="C140" s="38"/>
      <c r="D140" s="12"/>
      <c r="E140" s="12"/>
      <c r="F140" s="12"/>
      <c r="G140" s="12"/>
      <c r="H140" s="12"/>
      <c r="I140" s="12"/>
      <c r="J140" s="12"/>
      <c r="K140" s="12"/>
      <c r="L140" s="12"/>
      <c r="M140" s="12"/>
      <c r="N140" s="12"/>
      <c r="O140" s="12"/>
      <c r="Q140" s="34" t="str">
        <f t="shared" si="10"/>
        <v/>
      </c>
      <c r="R140" t="str">
        <f t="shared" si="8"/>
        <v/>
      </c>
      <c r="S140" t="str">
        <f t="shared" si="11"/>
        <v/>
      </c>
      <c r="T140" t="str">
        <f t="shared" si="9"/>
        <v/>
      </c>
    </row>
    <row r="141" spans="1:20" x14ac:dyDescent="0.15">
      <c r="A141" s="2">
        <v>137</v>
      </c>
      <c r="B141" s="2"/>
      <c r="C141" s="38"/>
      <c r="D141" s="12"/>
      <c r="E141" s="12"/>
      <c r="F141" s="12"/>
      <c r="G141" s="12"/>
      <c r="H141" s="12"/>
      <c r="I141" s="12"/>
      <c r="J141" s="12"/>
      <c r="K141" s="12"/>
      <c r="L141" s="12"/>
      <c r="M141" s="12"/>
      <c r="N141" s="12"/>
      <c r="O141" s="12"/>
      <c r="Q141" s="34" t="str">
        <f t="shared" si="10"/>
        <v/>
      </c>
      <c r="R141" t="str">
        <f t="shared" si="8"/>
        <v/>
      </c>
      <c r="S141" t="str">
        <f t="shared" si="11"/>
        <v/>
      </c>
      <c r="T141" t="str">
        <f t="shared" si="9"/>
        <v/>
      </c>
    </row>
    <row r="142" spans="1:20" x14ac:dyDescent="0.15">
      <c r="A142" s="2">
        <v>138</v>
      </c>
      <c r="B142" s="2"/>
      <c r="C142" s="38"/>
      <c r="D142" s="12"/>
      <c r="E142" s="12"/>
      <c r="F142" s="12"/>
      <c r="G142" s="12"/>
      <c r="H142" s="12"/>
      <c r="I142" s="12"/>
      <c r="J142" s="12"/>
      <c r="K142" s="12"/>
      <c r="L142" s="12"/>
      <c r="M142" s="12"/>
      <c r="N142" s="12"/>
      <c r="O142" s="12"/>
      <c r="Q142" s="34" t="str">
        <f t="shared" si="10"/>
        <v/>
      </c>
      <c r="R142" t="str">
        <f t="shared" si="8"/>
        <v/>
      </c>
      <c r="S142" t="str">
        <f t="shared" si="11"/>
        <v/>
      </c>
      <c r="T142" t="str">
        <f t="shared" si="9"/>
        <v/>
      </c>
    </row>
    <row r="143" spans="1:20" x14ac:dyDescent="0.15">
      <c r="A143" s="2">
        <v>139</v>
      </c>
      <c r="B143" s="2"/>
      <c r="C143" s="38"/>
      <c r="D143" s="12"/>
      <c r="E143" s="12"/>
      <c r="F143" s="12"/>
      <c r="G143" s="12"/>
      <c r="H143" s="12"/>
      <c r="I143" s="12"/>
      <c r="J143" s="12"/>
      <c r="K143" s="12"/>
      <c r="L143" s="12"/>
      <c r="M143" s="12"/>
      <c r="N143" s="12"/>
      <c r="O143" s="12"/>
      <c r="Q143" s="34" t="str">
        <f t="shared" si="10"/>
        <v/>
      </c>
      <c r="R143" t="str">
        <f t="shared" si="8"/>
        <v/>
      </c>
      <c r="S143" t="str">
        <f t="shared" si="11"/>
        <v/>
      </c>
      <c r="T143" t="str">
        <f t="shared" si="9"/>
        <v/>
      </c>
    </row>
    <row r="144" spans="1:20" x14ac:dyDescent="0.15">
      <c r="A144" s="2">
        <v>140</v>
      </c>
      <c r="B144" s="2"/>
      <c r="C144" s="38"/>
      <c r="D144" s="12"/>
      <c r="E144" s="12"/>
      <c r="F144" s="12"/>
      <c r="G144" s="12"/>
      <c r="H144" s="12"/>
      <c r="I144" s="12"/>
      <c r="J144" s="12"/>
      <c r="K144" s="12"/>
      <c r="L144" s="12"/>
      <c r="M144" s="12"/>
      <c r="N144" s="12"/>
      <c r="O144" s="12"/>
      <c r="Q144" s="34" t="str">
        <f t="shared" si="10"/>
        <v/>
      </c>
      <c r="R144" t="str">
        <f t="shared" si="8"/>
        <v/>
      </c>
      <c r="S144" t="str">
        <f t="shared" si="11"/>
        <v/>
      </c>
      <c r="T144" t="str">
        <f t="shared" si="9"/>
        <v/>
      </c>
    </row>
    <row r="145" spans="1:20" x14ac:dyDescent="0.15">
      <c r="A145" s="2">
        <v>141</v>
      </c>
      <c r="B145" s="2"/>
      <c r="C145" s="38"/>
      <c r="D145" s="12"/>
      <c r="E145" s="12"/>
      <c r="F145" s="12"/>
      <c r="G145" s="12"/>
      <c r="H145" s="12"/>
      <c r="I145" s="12"/>
      <c r="J145" s="12"/>
      <c r="K145" s="12"/>
      <c r="L145" s="12"/>
      <c r="M145" s="12"/>
      <c r="N145" s="12"/>
      <c r="O145" s="12"/>
      <c r="Q145" s="34" t="str">
        <f t="shared" si="10"/>
        <v/>
      </c>
      <c r="R145" t="str">
        <f t="shared" si="8"/>
        <v/>
      </c>
      <c r="S145" t="str">
        <f t="shared" si="11"/>
        <v/>
      </c>
      <c r="T145" t="str">
        <f t="shared" si="9"/>
        <v/>
      </c>
    </row>
    <row r="146" spans="1:20" x14ac:dyDescent="0.15">
      <c r="A146" s="2">
        <v>142</v>
      </c>
      <c r="B146" s="2"/>
      <c r="C146" s="38"/>
      <c r="D146" s="12"/>
      <c r="E146" s="12"/>
      <c r="F146" s="12"/>
      <c r="G146" s="12"/>
      <c r="H146" s="12"/>
      <c r="I146" s="12"/>
      <c r="J146" s="12"/>
      <c r="K146" s="12"/>
      <c r="L146" s="12"/>
      <c r="M146" s="12"/>
      <c r="N146" s="12"/>
      <c r="O146" s="12"/>
      <c r="Q146" s="34" t="str">
        <f t="shared" si="10"/>
        <v/>
      </c>
      <c r="R146" t="str">
        <f t="shared" si="8"/>
        <v/>
      </c>
      <c r="S146" t="str">
        <f t="shared" si="11"/>
        <v/>
      </c>
      <c r="T146" t="str">
        <f t="shared" si="9"/>
        <v/>
      </c>
    </row>
    <row r="147" spans="1:20" x14ac:dyDescent="0.15">
      <c r="A147" s="2">
        <v>143</v>
      </c>
      <c r="B147" s="2"/>
      <c r="C147" s="38"/>
      <c r="D147" s="12"/>
      <c r="E147" s="12"/>
      <c r="F147" s="12"/>
      <c r="G147" s="12"/>
      <c r="H147" s="12"/>
      <c r="I147" s="12"/>
      <c r="J147" s="12"/>
      <c r="K147" s="12"/>
      <c r="L147" s="12"/>
      <c r="M147" s="12"/>
      <c r="N147" s="12"/>
      <c r="O147" s="12"/>
      <c r="Q147" s="34" t="str">
        <f t="shared" si="10"/>
        <v/>
      </c>
      <c r="R147" t="str">
        <f t="shared" si="8"/>
        <v/>
      </c>
      <c r="S147" t="str">
        <f t="shared" si="11"/>
        <v/>
      </c>
      <c r="T147" t="str">
        <f t="shared" si="9"/>
        <v/>
      </c>
    </row>
    <row r="148" spans="1:20" x14ac:dyDescent="0.15">
      <c r="A148" s="2">
        <v>144</v>
      </c>
      <c r="B148" s="2"/>
      <c r="C148" s="38"/>
      <c r="D148" s="12"/>
      <c r="E148" s="12"/>
      <c r="F148" s="12"/>
      <c r="G148" s="12"/>
      <c r="H148" s="12"/>
      <c r="I148" s="12"/>
      <c r="J148" s="12"/>
      <c r="K148" s="12"/>
      <c r="L148" s="12"/>
      <c r="M148" s="12"/>
      <c r="N148" s="12"/>
      <c r="O148" s="12"/>
      <c r="Q148" s="34" t="str">
        <f t="shared" si="10"/>
        <v/>
      </c>
      <c r="R148" t="str">
        <f t="shared" si="8"/>
        <v/>
      </c>
      <c r="S148" t="str">
        <f t="shared" si="11"/>
        <v/>
      </c>
      <c r="T148" t="str">
        <f t="shared" si="9"/>
        <v/>
      </c>
    </row>
    <row r="149" spans="1:20" x14ac:dyDescent="0.15">
      <c r="A149" s="2">
        <v>145</v>
      </c>
      <c r="B149" s="2"/>
      <c r="C149" s="38"/>
      <c r="D149" s="12"/>
      <c r="E149" s="12"/>
      <c r="F149" s="12"/>
      <c r="G149" s="12"/>
      <c r="H149" s="12"/>
      <c r="I149" s="12"/>
      <c r="J149" s="12"/>
      <c r="K149" s="12"/>
      <c r="L149" s="12"/>
      <c r="M149" s="12"/>
      <c r="N149" s="12"/>
      <c r="O149" s="12"/>
      <c r="Q149" s="34" t="str">
        <f t="shared" si="10"/>
        <v/>
      </c>
      <c r="R149" t="str">
        <f t="shared" si="8"/>
        <v/>
      </c>
      <c r="S149" t="str">
        <f t="shared" si="11"/>
        <v/>
      </c>
      <c r="T149" t="str">
        <f t="shared" si="9"/>
        <v/>
      </c>
    </row>
    <row r="150" spans="1:20" x14ac:dyDescent="0.15">
      <c r="A150" s="2">
        <v>146</v>
      </c>
      <c r="B150" s="2"/>
      <c r="C150" s="38"/>
      <c r="D150" s="12"/>
      <c r="E150" s="12"/>
      <c r="F150" s="12"/>
      <c r="G150" s="12"/>
      <c r="H150" s="12"/>
      <c r="I150" s="12"/>
      <c r="J150" s="12"/>
      <c r="K150" s="12"/>
      <c r="L150" s="12"/>
      <c r="M150" s="12"/>
      <c r="N150" s="12"/>
      <c r="O150" s="12"/>
      <c r="Q150" s="34" t="str">
        <f t="shared" si="10"/>
        <v/>
      </c>
      <c r="R150" t="str">
        <f t="shared" si="8"/>
        <v/>
      </c>
      <c r="S150" t="str">
        <f t="shared" si="11"/>
        <v/>
      </c>
      <c r="T150" t="str">
        <f t="shared" si="9"/>
        <v/>
      </c>
    </row>
    <row r="151" spans="1:20" x14ac:dyDescent="0.15">
      <c r="A151" s="2">
        <v>147</v>
      </c>
      <c r="B151" s="2"/>
      <c r="C151" s="38"/>
      <c r="D151" s="12"/>
      <c r="E151" s="12"/>
      <c r="F151" s="12"/>
      <c r="G151" s="12"/>
      <c r="H151" s="12"/>
      <c r="I151" s="12"/>
      <c r="J151" s="12"/>
      <c r="K151" s="12"/>
      <c r="L151" s="12"/>
      <c r="M151" s="12"/>
      <c r="N151" s="12"/>
      <c r="O151" s="12"/>
      <c r="Q151" s="34" t="str">
        <f t="shared" si="10"/>
        <v/>
      </c>
      <c r="R151" t="str">
        <f t="shared" si="8"/>
        <v/>
      </c>
      <c r="S151" t="str">
        <f t="shared" si="11"/>
        <v/>
      </c>
      <c r="T151" t="str">
        <f t="shared" si="9"/>
        <v/>
      </c>
    </row>
    <row r="152" spans="1:20" x14ac:dyDescent="0.15">
      <c r="A152" s="2">
        <v>148</v>
      </c>
      <c r="B152" s="2"/>
      <c r="C152" s="38"/>
      <c r="D152" s="12"/>
      <c r="E152" s="12"/>
      <c r="F152" s="12"/>
      <c r="G152" s="12"/>
      <c r="H152" s="12"/>
      <c r="I152" s="12"/>
      <c r="J152" s="12"/>
      <c r="K152" s="12"/>
      <c r="L152" s="12"/>
      <c r="M152" s="12"/>
      <c r="N152" s="12"/>
      <c r="O152" s="12"/>
      <c r="Q152" s="34" t="str">
        <f t="shared" si="10"/>
        <v/>
      </c>
      <c r="R152" t="str">
        <f t="shared" si="8"/>
        <v/>
      </c>
      <c r="S152" t="str">
        <f t="shared" si="11"/>
        <v/>
      </c>
      <c r="T152" t="str">
        <f t="shared" si="9"/>
        <v/>
      </c>
    </row>
    <row r="153" spans="1:20" x14ac:dyDescent="0.15">
      <c r="A153" s="2">
        <v>149</v>
      </c>
      <c r="B153" s="2"/>
      <c r="C153" s="38"/>
      <c r="D153" s="12"/>
      <c r="E153" s="12"/>
      <c r="F153" s="12"/>
      <c r="G153" s="12"/>
      <c r="H153" s="12"/>
      <c r="I153" s="12"/>
      <c r="J153" s="12"/>
      <c r="K153" s="12"/>
      <c r="L153" s="12"/>
      <c r="M153" s="12"/>
      <c r="N153" s="12"/>
      <c r="O153" s="12"/>
      <c r="Q153" s="34" t="str">
        <f t="shared" si="10"/>
        <v/>
      </c>
      <c r="R153" t="str">
        <f t="shared" si="8"/>
        <v/>
      </c>
      <c r="S153" t="str">
        <f t="shared" si="11"/>
        <v/>
      </c>
      <c r="T153" t="str">
        <f t="shared" si="9"/>
        <v/>
      </c>
    </row>
    <row r="154" spans="1:20" x14ac:dyDescent="0.15">
      <c r="A154" s="2">
        <v>150</v>
      </c>
      <c r="B154" s="2"/>
      <c r="C154" s="38"/>
      <c r="D154" s="12"/>
      <c r="E154" s="12"/>
      <c r="F154" s="12"/>
      <c r="G154" s="12"/>
      <c r="H154" s="12"/>
      <c r="I154" s="12"/>
      <c r="J154" s="12"/>
      <c r="K154" s="12"/>
      <c r="L154" s="12"/>
      <c r="M154" s="12"/>
      <c r="N154" s="12"/>
      <c r="O154" s="12"/>
      <c r="Q154" s="34" t="str">
        <f t="shared" si="10"/>
        <v/>
      </c>
      <c r="R154" t="str">
        <f t="shared" si="8"/>
        <v/>
      </c>
      <c r="S154" t="str">
        <f t="shared" si="11"/>
        <v/>
      </c>
      <c r="T154" t="str">
        <f t="shared" si="9"/>
        <v/>
      </c>
    </row>
    <row r="155" spans="1:20" x14ac:dyDescent="0.15">
      <c r="A155" s="2">
        <v>151</v>
      </c>
      <c r="B155" s="2"/>
      <c r="C155" s="38"/>
      <c r="D155" s="12"/>
      <c r="E155" s="12"/>
      <c r="F155" s="12"/>
      <c r="G155" s="12"/>
      <c r="H155" s="12"/>
      <c r="I155" s="12"/>
      <c r="J155" s="12"/>
      <c r="K155" s="12"/>
      <c r="L155" s="12"/>
      <c r="M155" s="12"/>
      <c r="N155" s="12"/>
      <c r="O155" s="12"/>
      <c r="Q155" s="34" t="str">
        <f t="shared" si="10"/>
        <v/>
      </c>
      <c r="R155" t="str">
        <f t="shared" si="8"/>
        <v/>
      </c>
      <c r="S155" t="str">
        <f t="shared" si="11"/>
        <v/>
      </c>
      <c r="T155" t="str">
        <f t="shared" si="9"/>
        <v/>
      </c>
    </row>
    <row r="156" spans="1:20" x14ac:dyDescent="0.15">
      <c r="A156" s="2">
        <v>152</v>
      </c>
      <c r="B156" s="2"/>
      <c r="C156" s="38"/>
      <c r="D156" s="12"/>
      <c r="E156" s="12"/>
      <c r="F156" s="12"/>
      <c r="G156" s="12"/>
      <c r="H156" s="12"/>
      <c r="I156" s="12"/>
      <c r="J156" s="12"/>
      <c r="K156" s="12"/>
      <c r="L156" s="12"/>
      <c r="M156" s="12"/>
      <c r="N156" s="12"/>
      <c r="O156" s="12"/>
      <c r="Q156" s="34" t="str">
        <f t="shared" si="10"/>
        <v/>
      </c>
      <c r="R156" t="str">
        <f t="shared" si="8"/>
        <v/>
      </c>
      <c r="S156" t="str">
        <f t="shared" si="11"/>
        <v/>
      </c>
      <c r="T156" t="str">
        <f t="shared" si="9"/>
        <v/>
      </c>
    </row>
    <row r="157" spans="1:20" x14ac:dyDescent="0.15">
      <c r="A157" s="2">
        <v>153</v>
      </c>
      <c r="B157" s="2"/>
      <c r="C157" s="38"/>
      <c r="D157" s="12"/>
      <c r="E157" s="12"/>
      <c r="F157" s="12"/>
      <c r="G157" s="12"/>
      <c r="H157" s="12"/>
      <c r="I157" s="12"/>
      <c r="J157" s="12"/>
      <c r="K157" s="12"/>
      <c r="L157" s="12"/>
      <c r="M157" s="12"/>
      <c r="N157" s="12"/>
      <c r="O157" s="12"/>
      <c r="Q157" s="34" t="str">
        <f t="shared" si="10"/>
        <v/>
      </c>
      <c r="R157" t="str">
        <f t="shared" si="8"/>
        <v/>
      </c>
      <c r="S157" t="str">
        <f t="shared" si="11"/>
        <v/>
      </c>
      <c r="T157" t="str">
        <f t="shared" si="9"/>
        <v/>
      </c>
    </row>
    <row r="158" spans="1:20" x14ac:dyDescent="0.15">
      <c r="A158" s="2">
        <v>154</v>
      </c>
      <c r="B158" s="2"/>
      <c r="C158" s="38"/>
      <c r="D158" s="12"/>
      <c r="E158" s="12"/>
      <c r="F158" s="12"/>
      <c r="G158" s="12"/>
      <c r="H158" s="12"/>
      <c r="I158" s="12"/>
      <c r="J158" s="12"/>
      <c r="K158" s="12"/>
      <c r="L158" s="12"/>
      <c r="M158" s="12"/>
      <c r="N158" s="12"/>
      <c r="O158" s="12"/>
      <c r="Q158" s="34" t="str">
        <f t="shared" si="10"/>
        <v/>
      </c>
      <c r="R158" t="str">
        <f t="shared" si="8"/>
        <v/>
      </c>
      <c r="S158" t="str">
        <f t="shared" si="11"/>
        <v/>
      </c>
      <c r="T158" t="str">
        <f t="shared" si="9"/>
        <v/>
      </c>
    </row>
    <row r="159" spans="1:20" x14ac:dyDescent="0.15">
      <c r="A159" s="2">
        <v>155</v>
      </c>
      <c r="B159" s="2"/>
      <c r="C159" s="38"/>
      <c r="D159" s="12"/>
      <c r="E159" s="12"/>
      <c r="F159" s="12"/>
      <c r="G159" s="12"/>
      <c r="H159" s="12"/>
      <c r="I159" s="12"/>
      <c r="J159" s="12"/>
      <c r="K159" s="12"/>
      <c r="L159" s="12"/>
      <c r="M159" s="12"/>
      <c r="N159" s="12"/>
      <c r="O159" s="12"/>
      <c r="Q159" s="34" t="str">
        <f t="shared" si="10"/>
        <v/>
      </c>
      <c r="R159" t="str">
        <f t="shared" si="8"/>
        <v/>
      </c>
      <c r="S159" t="str">
        <f t="shared" si="11"/>
        <v/>
      </c>
      <c r="T159" t="str">
        <f t="shared" si="9"/>
        <v/>
      </c>
    </row>
    <row r="160" spans="1:20" x14ac:dyDescent="0.15">
      <c r="A160" s="2">
        <v>156</v>
      </c>
      <c r="B160" s="2"/>
      <c r="C160" s="38"/>
      <c r="D160" s="12"/>
      <c r="E160" s="12"/>
      <c r="F160" s="12"/>
      <c r="G160" s="12"/>
      <c r="H160" s="12"/>
      <c r="I160" s="12"/>
      <c r="J160" s="12"/>
      <c r="K160" s="12"/>
      <c r="L160" s="12"/>
      <c r="M160" s="12"/>
      <c r="N160" s="12"/>
      <c r="O160" s="12"/>
      <c r="Q160" s="34" t="str">
        <f t="shared" si="10"/>
        <v/>
      </c>
      <c r="R160" t="str">
        <f t="shared" si="8"/>
        <v/>
      </c>
      <c r="S160" t="str">
        <f t="shared" si="11"/>
        <v/>
      </c>
      <c r="T160" t="str">
        <f t="shared" si="9"/>
        <v/>
      </c>
    </row>
    <row r="161" spans="1:20" x14ac:dyDescent="0.15">
      <c r="A161" s="2">
        <v>157</v>
      </c>
      <c r="B161" s="2"/>
      <c r="C161" s="38"/>
      <c r="D161" s="12"/>
      <c r="E161" s="12"/>
      <c r="F161" s="12"/>
      <c r="G161" s="12"/>
      <c r="H161" s="12"/>
      <c r="I161" s="12"/>
      <c r="J161" s="12"/>
      <c r="K161" s="12"/>
      <c r="L161" s="12"/>
      <c r="M161" s="12"/>
      <c r="N161" s="12"/>
      <c r="O161" s="12"/>
      <c r="Q161" s="34" t="str">
        <f t="shared" si="10"/>
        <v/>
      </c>
      <c r="R161" t="str">
        <f t="shared" si="8"/>
        <v/>
      </c>
      <c r="S161" t="str">
        <f t="shared" si="11"/>
        <v/>
      </c>
      <c r="T161" t="str">
        <f t="shared" si="9"/>
        <v/>
      </c>
    </row>
    <row r="162" spans="1:20" x14ac:dyDescent="0.15">
      <c r="A162" s="2">
        <v>158</v>
      </c>
      <c r="B162" s="2"/>
      <c r="C162" s="38"/>
      <c r="D162" s="12"/>
      <c r="E162" s="12"/>
      <c r="F162" s="12"/>
      <c r="G162" s="12"/>
      <c r="H162" s="12"/>
      <c r="I162" s="12"/>
      <c r="J162" s="12"/>
      <c r="K162" s="12"/>
      <c r="L162" s="12"/>
      <c r="M162" s="12"/>
      <c r="N162" s="12"/>
      <c r="O162" s="12"/>
      <c r="Q162" s="34" t="str">
        <f t="shared" si="10"/>
        <v/>
      </c>
      <c r="R162" t="str">
        <f t="shared" si="8"/>
        <v/>
      </c>
      <c r="S162" t="str">
        <f t="shared" si="11"/>
        <v/>
      </c>
      <c r="T162" t="str">
        <f t="shared" si="9"/>
        <v/>
      </c>
    </row>
    <row r="163" spans="1:20" x14ac:dyDescent="0.15">
      <c r="A163" s="2">
        <v>159</v>
      </c>
      <c r="B163" s="2"/>
      <c r="C163" s="38"/>
      <c r="D163" s="12"/>
      <c r="E163" s="12"/>
      <c r="F163" s="12"/>
      <c r="G163" s="12"/>
      <c r="H163" s="12"/>
      <c r="I163" s="12"/>
      <c r="J163" s="12"/>
      <c r="K163" s="12"/>
      <c r="L163" s="12"/>
      <c r="M163" s="12"/>
      <c r="N163" s="12"/>
      <c r="O163" s="12"/>
      <c r="Q163" s="34" t="str">
        <f t="shared" si="10"/>
        <v/>
      </c>
      <c r="R163" t="str">
        <f t="shared" si="8"/>
        <v/>
      </c>
      <c r="S163" t="str">
        <f t="shared" si="11"/>
        <v/>
      </c>
      <c r="T163" t="str">
        <f t="shared" si="9"/>
        <v/>
      </c>
    </row>
    <row r="164" spans="1:20" x14ac:dyDescent="0.15">
      <c r="A164" s="2">
        <v>160</v>
      </c>
      <c r="B164" s="2"/>
      <c r="C164" s="38"/>
      <c r="D164" s="12"/>
      <c r="E164" s="12"/>
      <c r="F164" s="12"/>
      <c r="G164" s="12"/>
      <c r="H164" s="12"/>
      <c r="I164" s="12"/>
      <c r="J164" s="12"/>
      <c r="K164" s="12"/>
      <c r="L164" s="12"/>
      <c r="M164" s="12"/>
      <c r="N164" s="12"/>
      <c r="O164" s="12"/>
      <c r="Q164" s="34" t="str">
        <f t="shared" si="10"/>
        <v/>
      </c>
      <c r="R164" t="str">
        <f t="shared" si="8"/>
        <v/>
      </c>
      <c r="S164" t="str">
        <f t="shared" si="11"/>
        <v/>
      </c>
      <c r="T164" t="str">
        <f t="shared" si="9"/>
        <v/>
      </c>
    </row>
    <row r="165" spans="1:20" x14ac:dyDescent="0.15">
      <c r="A165" s="2">
        <v>161</v>
      </c>
      <c r="B165" s="2"/>
      <c r="C165" s="38"/>
      <c r="D165" s="12"/>
      <c r="E165" s="12"/>
      <c r="F165" s="12"/>
      <c r="G165" s="12"/>
      <c r="H165" s="12"/>
      <c r="I165" s="12"/>
      <c r="J165" s="12"/>
      <c r="K165" s="12"/>
      <c r="L165" s="12"/>
      <c r="M165" s="12"/>
      <c r="N165" s="12"/>
      <c r="O165" s="12"/>
      <c r="Q165" s="34" t="str">
        <f t="shared" si="10"/>
        <v/>
      </c>
      <c r="R165" t="str">
        <f t="shared" si="8"/>
        <v/>
      </c>
      <c r="S165" t="str">
        <f t="shared" si="11"/>
        <v/>
      </c>
      <c r="T165" t="str">
        <f t="shared" si="9"/>
        <v/>
      </c>
    </row>
    <row r="166" spans="1:20" x14ac:dyDescent="0.15">
      <c r="A166" s="2">
        <v>162</v>
      </c>
      <c r="B166" s="2"/>
      <c r="C166" s="38"/>
      <c r="D166" s="12"/>
      <c r="E166" s="12"/>
      <c r="F166" s="12"/>
      <c r="G166" s="12"/>
      <c r="H166" s="12"/>
      <c r="I166" s="12"/>
      <c r="J166" s="12"/>
      <c r="K166" s="12"/>
      <c r="L166" s="12"/>
      <c r="M166" s="12"/>
      <c r="N166" s="12"/>
      <c r="O166" s="12"/>
      <c r="Q166" s="34" t="str">
        <f t="shared" si="10"/>
        <v/>
      </c>
      <c r="R166" t="str">
        <f t="shared" si="8"/>
        <v/>
      </c>
      <c r="S166" t="str">
        <f t="shared" si="11"/>
        <v/>
      </c>
      <c r="T166" t="str">
        <f t="shared" si="9"/>
        <v/>
      </c>
    </row>
    <row r="167" spans="1:20" x14ac:dyDescent="0.15">
      <c r="A167" s="2">
        <v>163</v>
      </c>
      <c r="B167" s="2"/>
      <c r="C167" s="38"/>
      <c r="D167" s="12"/>
      <c r="E167" s="12"/>
      <c r="F167" s="12"/>
      <c r="G167" s="12"/>
      <c r="H167" s="12"/>
      <c r="I167" s="12"/>
      <c r="J167" s="12"/>
      <c r="K167" s="12"/>
      <c r="L167" s="12"/>
      <c r="M167" s="12"/>
      <c r="N167" s="12"/>
      <c r="O167" s="12"/>
      <c r="Q167" s="34" t="str">
        <f t="shared" si="10"/>
        <v/>
      </c>
      <c r="R167" t="str">
        <f t="shared" si="8"/>
        <v/>
      </c>
      <c r="S167" t="str">
        <f t="shared" si="11"/>
        <v/>
      </c>
      <c r="T167" t="str">
        <f t="shared" si="9"/>
        <v/>
      </c>
    </row>
    <row r="168" spans="1:20" x14ac:dyDescent="0.15">
      <c r="A168" s="2">
        <v>164</v>
      </c>
      <c r="B168" s="2"/>
      <c r="C168" s="38"/>
      <c r="D168" s="12"/>
      <c r="E168" s="12"/>
      <c r="F168" s="12"/>
      <c r="G168" s="12"/>
      <c r="H168" s="12"/>
      <c r="I168" s="12"/>
      <c r="J168" s="12"/>
      <c r="K168" s="12"/>
      <c r="L168" s="12"/>
      <c r="M168" s="12"/>
      <c r="N168" s="12"/>
      <c r="O168" s="12"/>
      <c r="Q168" s="34" t="str">
        <f t="shared" si="10"/>
        <v/>
      </c>
      <c r="R168" t="str">
        <f t="shared" si="8"/>
        <v/>
      </c>
      <c r="S168" t="str">
        <f t="shared" si="11"/>
        <v/>
      </c>
      <c r="T168" t="str">
        <f t="shared" si="9"/>
        <v/>
      </c>
    </row>
    <row r="169" spans="1:20" x14ac:dyDescent="0.15">
      <c r="A169" s="2">
        <v>165</v>
      </c>
      <c r="B169" s="2"/>
      <c r="C169" s="38"/>
      <c r="D169" s="12"/>
      <c r="E169" s="12"/>
      <c r="F169" s="12"/>
      <c r="G169" s="12"/>
      <c r="H169" s="12"/>
      <c r="I169" s="12"/>
      <c r="J169" s="12"/>
      <c r="K169" s="12"/>
      <c r="L169" s="12"/>
      <c r="M169" s="12"/>
      <c r="N169" s="12"/>
      <c r="O169" s="12"/>
      <c r="Q169" s="34" t="str">
        <f t="shared" si="10"/>
        <v/>
      </c>
      <c r="R169" t="str">
        <f t="shared" si="8"/>
        <v/>
      </c>
      <c r="S169" t="str">
        <f t="shared" si="11"/>
        <v/>
      </c>
      <c r="T169" t="str">
        <f t="shared" si="9"/>
        <v/>
      </c>
    </row>
    <row r="170" spans="1:20" x14ac:dyDescent="0.15">
      <c r="A170" s="2">
        <v>166</v>
      </c>
      <c r="B170" s="2"/>
      <c r="C170" s="38"/>
      <c r="D170" s="12"/>
      <c r="E170" s="12"/>
      <c r="F170" s="12"/>
      <c r="G170" s="12"/>
      <c r="H170" s="12"/>
      <c r="I170" s="12"/>
      <c r="J170" s="12"/>
      <c r="K170" s="12"/>
      <c r="L170" s="12"/>
      <c r="M170" s="12"/>
      <c r="N170" s="12"/>
      <c r="O170" s="12"/>
      <c r="Q170" s="34" t="str">
        <f t="shared" si="10"/>
        <v/>
      </c>
      <c r="R170" t="str">
        <f t="shared" si="8"/>
        <v/>
      </c>
      <c r="S170" t="str">
        <f t="shared" si="11"/>
        <v/>
      </c>
      <c r="T170" t="str">
        <f t="shared" si="9"/>
        <v/>
      </c>
    </row>
    <row r="171" spans="1:20" x14ac:dyDescent="0.15">
      <c r="A171" s="2">
        <v>167</v>
      </c>
      <c r="B171" s="2"/>
      <c r="C171" s="38"/>
      <c r="D171" s="12"/>
      <c r="E171" s="12"/>
      <c r="F171" s="12"/>
      <c r="G171" s="12"/>
      <c r="H171" s="12"/>
      <c r="I171" s="12"/>
      <c r="J171" s="12"/>
      <c r="K171" s="12"/>
      <c r="L171" s="12"/>
      <c r="M171" s="12"/>
      <c r="N171" s="12"/>
      <c r="O171" s="12"/>
      <c r="Q171" s="34" t="str">
        <f t="shared" si="10"/>
        <v/>
      </c>
      <c r="R171" t="str">
        <f t="shared" si="8"/>
        <v/>
      </c>
      <c r="S171" t="str">
        <f t="shared" si="11"/>
        <v/>
      </c>
      <c r="T171" t="str">
        <f t="shared" si="9"/>
        <v/>
      </c>
    </row>
    <row r="172" spans="1:20" x14ac:dyDescent="0.15">
      <c r="A172" s="2">
        <v>168</v>
      </c>
      <c r="B172" s="2"/>
      <c r="C172" s="38"/>
      <c r="D172" s="12"/>
      <c r="E172" s="12"/>
      <c r="F172" s="12"/>
      <c r="G172" s="12"/>
      <c r="H172" s="12"/>
      <c r="I172" s="12"/>
      <c r="J172" s="12"/>
      <c r="K172" s="12"/>
      <c r="L172" s="12"/>
      <c r="M172" s="12"/>
      <c r="N172" s="12"/>
      <c r="O172" s="12"/>
      <c r="Q172" s="34" t="str">
        <f t="shared" si="10"/>
        <v/>
      </c>
      <c r="R172" t="str">
        <f t="shared" si="8"/>
        <v/>
      </c>
      <c r="S172" t="str">
        <f t="shared" si="11"/>
        <v/>
      </c>
      <c r="T172" t="str">
        <f t="shared" si="9"/>
        <v/>
      </c>
    </row>
    <row r="173" spans="1:20" x14ac:dyDescent="0.15">
      <c r="A173" s="2">
        <v>169</v>
      </c>
      <c r="B173" s="2"/>
      <c r="C173" s="38"/>
      <c r="D173" s="12"/>
      <c r="E173" s="12"/>
      <c r="F173" s="12"/>
      <c r="G173" s="12"/>
      <c r="H173" s="12"/>
      <c r="I173" s="12"/>
      <c r="J173" s="12"/>
      <c r="K173" s="12"/>
      <c r="L173" s="12"/>
      <c r="M173" s="12"/>
      <c r="N173" s="12"/>
      <c r="O173" s="12"/>
      <c r="Q173" s="34" t="str">
        <f t="shared" si="10"/>
        <v/>
      </c>
      <c r="R173" t="str">
        <f t="shared" si="8"/>
        <v/>
      </c>
      <c r="S173" t="str">
        <f t="shared" si="11"/>
        <v/>
      </c>
      <c r="T173" t="str">
        <f t="shared" si="9"/>
        <v/>
      </c>
    </row>
    <row r="174" spans="1:20" x14ac:dyDescent="0.15">
      <c r="A174" s="2">
        <v>170</v>
      </c>
      <c r="B174" s="2"/>
      <c r="C174" s="38"/>
      <c r="D174" s="12"/>
      <c r="E174" s="12"/>
      <c r="F174" s="12"/>
      <c r="G174" s="12"/>
      <c r="H174" s="12"/>
      <c r="I174" s="12"/>
      <c r="J174" s="12"/>
      <c r="K174" s="12"/>
      <c r="L174" s="12"/>
      <c r="M174" s="12"/>
      <c r="N174" s="12"/>
      <c r="O174" s="12"/>
      <c r="Q174" s="34" t="str">
        <f t="shared" si="10"/>
        <v/>
      </c>
      <c r="R174" t="str">
        <f t="shared" si="8"/>
        <v/>
      </c>
      <c r="S174" t="str">
        <f t="shared" si="11"/>
        <v/>
      </c>
      <c r="T174" t="str">
        <f t="shared" si="9"/>
        <v/>
      </c>
    </row>
    <row r="175" spans="1:20" x14ac:dyDescent="0.15">
      <c r="A175" s="2">
        <v>171</v>
      </c>
      <c r="B175" s="2"/>
      <c r="C175" s="38"/>
      <c r="D175" s="12"/>
      <c r="E175" s="12"/>
      <c r="F175" s="12"/>
      <c r="G175" s="12"/>
      <c r="H175" s="12"/>
      <c r="I175" s="12"/>
      <c r="J175" s="12"/>
      <c r="K175" s="12"/>
      <c r="L175" s="12"/>
      <c r="M175" s="12"/>
      <c r="N175" s="12"/>
      <c r="O175" s="12"/>
      <c r="Q175" s="34" t="str">
        <f t="shared" si="10"/>
        <v/>
      </c>
      <c r="R175" t="str">
        <f t="shared" si="8"/>
        <v/>
      </c>
      <c r="S175" t="str">
        <f t="shared" si="11"/>
        <v/>
      </c>
      <c r="T175" t="str">
        <f t="shared" si="9"/>
        <v/>
      </c>
    </row>
    <row r="176" spans="1:20" x14ac:dyDescent="0.15">
      <c r="A176" s="2">
        <v>172</v>
      </c>
      <c r="B176" s="2"/>
      <c r="C176" s="38"/>
      <c r="D176" s="12"/>
      <c r="E176" s="12"/>
      <c r="F176" s="12"/>
      <c r="G176" s="12"/>
      <c r="H176" s="12"/>
      <c r="I176" s="12"/>
      <c r="J176" s="12"/>
      <c r="K176" s="12"/>
      <c r="L176" s="12"/>
      <c r="M176" s="12"/>
      <c r="N176" s="12"/>
      <c r="O176" s="12"/>
      <c r="Q176" s="34" t="str">
        <f t="shared" si="10"/>
        <v/>
      </c>
      <c r="R176" t="str">
        <f t="shared" si="8"/>
        <v/>
      </c>
      <c r="S176" t="str">
        <f t="shared" si="11"/>
        <v/>
      </c>
      <c r="T176" t="str">
        <f t="shared" si="9"/>
        <v/>
      </c>
    </row>
    <row r="177" spans="1:20" x14ac:dyDescent="0.15">
      <c r="A177" s="2">
        <v>173</v>
      </c>
      <c r="B177" s="2"/>
      <c r="C177" s="38"/>
      <c r="D177" s="12"/>
      <c r="E177" s="12"/>
      <c r="F177" s="12"/>
      <c r="G177" s="12"/>
      <c r="H177" s="12"/>
      <c r="I177" s="12"/>
      <c r="J177" s="12"/>
      <c r="K177" s="12"/>
      <c r="L177" s="12"/>
      <c r="M177" s="12"/>
      <c r="N177" s="12"/>
      <c r="O177" s="12"/>
      <c r="Q177" s="34" t="str">
        <f t="shared" si="10"/>
        <v/>
      </c>
      <c r="R177" t="str">
        <f t="shared" si="8"/>
        <v/>
      </c>
      <c r="S177" t="str">
        <f t="shared" si="11"/>
        <v/>
      </c>
      <c r="T177" t="str">
        <f t="shared" si="9"/>
        <v/>
      </c>
    </row>
    <row r="178" spans="1:20" x14ac:dyDescent="0.15">
      <c r="A178" s="2">
        <v>174</v>
      </c>
      <c r="B178" s="2"/>
      <c r="C178" s="38"/>
      <c r="D178" s="12"/>
      <c r="E178" s="12"/>
      <c r="F178" s="12"/>
      <c r="G178" s="12"/>
      <c r="H178" s="12"/>
      <c r="I178" s="12"/>
      <c r="J178" s="12"/>
      <c r="K178" s="12"/>
      <c r="L178" s="12"/>
      <c r="M178" s="12"/>
      <c r="N178" s="12"/>
      <c r="O178" s="12"/>
      <c r="Q178" s="34" t="str">
        <f t="shared" si="10"/>
        <v/>
      </c>
      <c r="R178" t="str">
        <f t="shared" si="8"/>
        <v/>
      </c>
      <c r="S178" t="str">
        <f t="shared" si="11"/>
        <v/>
      </c>
      <c r="T178" t="str">
        <f t="shared" si="9"/>
        <v/>
      </c>
    </row>
    <row r="179" spans="1:20" x14ac:dyDescent="0.15">
      <c r="A179" s="2">
        <v>175</v>
      </c>
      <c r="B179" s="2"/>
      <c r="C179" s="38"/>
      <c r="D179" s="12"/>
      <c r="E179" s="12"/>
      <c r="F179" s="12"/>
      <c r="G179" s="12"/>
      <c r="H179" s="12"/>
      <c r="I179" s="12"/>
      <c r="J179" s="12"/>
      <c r="K179" s="12"/>
      <c r="L179" s="12"/>
      <c r="M179" s="12"/>
      <c r="N179" s="12"/>
      <c r="O179" s="12"/>
      <c r="Q179" s="34" t="str">
        <f t="shared" si="10"/>
        <v/>
      </c>
      <c r="R179" t="str">
        <f t="shared" si="8"/>
        <v/>
      </c>
      <c r="S179" t="str">
        <f t="shared" si="11"/>
        <v/>
      </c>
      <c r="T179" t="str">
        <f t="shared" si="9"/>
        <v/>
      </c>
    </row>
    <row r="180" spans="1:20" x14ac:dyDescent="0.15">
      <c r="A180" s="2">
        <v>176</v>
      </c>
      <c r="B180" s="2"/>
      <c r="C180" s="38"/>
      <c r="D180" s="12"/>
      <c r="E180" s="12"/>
      <c r="F180" s="12"/>
      <c r="G180" s="12"/>
      <c r="H180" s="12"/>
      <c r="I180" s="12"/>
      <c r="J180" s="12"/>
      <c r="K180" s="12"/>
      <c r="L180" s="12"/>
      <c r="M180" s="12"/>
      <c r="N180" s="12"/>
      <c r="O180" s="12"/>
      <c r="Q180" s="34" t="str">
        <f t="shared" si="10"/>
        <v/>
      </c>
      <c r="R180" t="str">
        <f t="shared" si="8"/>
        <v/>
      </c>
      <c r="S180" t="str">
        <f t="shared" si="11"/>
        <v/>
      </c>
      <c r="T180" t="str">
        <f t="shared" si="9"/>
        <v/>
      </c>
    </row>
    <row r="181" spans="1:20" x14ac:dyDescent="0.15">
      <c r="A181" s="2">
        <v>177</v>
      </c>
      <c r="B181" s="2"/>
      <c r="C181" s="38"/>
      <c r="D181" s="12"/>
      <c r="E181" s="12"/>
      <c r="F181" s="12"/>
      <c r="G181" s="12"/>
      <c r="H181" s="12"/>
      <c r="I181" s="12"/>
      <c r="J181" s="12"/>
      <c r="K181" s="12"/>
      <c r="L181" s="12"/>
      <c r="M181" s="12"/>
      <c r="N181" s="12"/>
      <c r="O181" s="12"/>
      <c r="Q181" s="34" t="str">
        <f t="shared" si="10"/>
        <v/>
      </c>
      <c r="R181" t="str">
        <f t="shared" si="8"/>
        <v/>
      </c>
      <c r="S181" t="str">
        <f t="shared" si="11"/>
        <v/>
      </c>
      <c r="T181" t="str">
        <f t="shared" si="9"/>
        <v/>
      </c>
    </row>
    <row r="182" spans="1:20" x14ac:dyDescent="0.15">
      <c r="A182" s="2">
        <v>178</v>
      </c>
      <c r="B182" s="2"/>
      <c r="C182" s="38"/>
      <c r="D182" s="12"/>
      <c r="E182" s="12"/>
      <c r="F182" s="12"/>
      <c r="G182" s="12"/>
      <c r="H182" s="12"/>
      <c r="I182" s="12"/>
      <c r="J182" s="12"/>
      <c r="K182" s="12"/>
      <c r="L182" s="12"/>
      <c r="M182" s="12"/>
      <c r="N182" s="12"/>
      <c r="O182" s="12"/>
      <c r="Q182" s="34" t="str">
        <f t="shared" si="10"/>
        <v/>
      </c>
      <c r="R182" t="str">
        <f t="shared" si="8"/>
        <v/>
      </c>
      <c r="S182" t="str">
        <f t="shared" si="11"/>
        <v/>
      </c>
      <c r="T182" t="str">
        <f t="shared" si="9"/>
        <v/>
      </c>
    </row>
    <row r="183" spans="1:20" x14ac:dyDescent="0.15">
      <c r="A183" s="2">
        <v>179</v>
      </c>
      <c r="B183" s="2"/>
      <c r="C183" s="38"/>
      <c r="D183" s="12"/>
      <c r="E183" s="12"/>
      <c r="F183" s="12"/>
      <c r="G183" s="12"/>
      <c r="H183" s="12"/>
      <c r="I183" s="12"/>
      <c r="J183" s="12"/>
      <c r="K183" s="12"/>
      <c r="L183" s="12"/>
      <c r="M183" s="12"/>
      <c r="N183" s="12"/>
      <c r="O183" s="12"/>
      <c r="Q183" s="34" t="str">
        <f t="shared" si="10"/>
        <v/>
      </c>
      <c r="R183" t="str">
        <f t="shared" si="8"/>
        <v/>
      </c>
      <c r="S183" t="str">
        <f t="shared" si="11"/>
        <v/>
      </c>
      <c r="T183" t="str">
        <f t="shared" si="9"/>
        <v/>
      </c>
    </row>
    <row r="184" spans="1:20" x14ac:dyDescent="0.15">
      <c r="A184" s="2">
        <v>180</v>
      </c>
      <c r="B184" s="2"/>
      <c r="C184" s="38"/>
      <c r="D184" s="12"/>
      <c r="E184" s="12"/>
      <c r="F184" s="12"/>
      <c r="G184" s="12"/>
      <c r="H184" s="12"/>
      <c r="I184" s="12"/>
      <c r="J184" s="12"/>
      <c r="K184" s="12"/>
      <c r="L184" s="12"/>
      <c r="M184" s="12"/>
      <c r="N184" s="12"/>
      <c r="O184" s="12"/>
      <c r="Q184" s="34" t="str">
        <f t="shared" si="10"/>
        <v/>
      </c>
      <c r="R184" t="str">
        <f t="shared" si="8"/>
        <v/>
      </c>
      <c r="S184" t="str">
        <f t="shared" si="11"/>
        <v/>
      </c>
      <c r="T184" t="str">
        <f t="shared" si="9"/>
        <v/>
      </c>
    </row>
    <row r="185" spans="1:20" x14ac:dyDescent="0.15">
      <c r="A185" s="2">
        <v>181</v>
      </c>
      <c r="B185" s="2"/>
      <c r="C185" s="38"/>
      <c r="D185" s="12"/>
      <c r="E185" s="12"/>
      <c r="F185" s="12"/>
      <c r="G185" s="12"/>
      <c r="H185" s="12"/>
      <c r="I185" s="12"/>
      <c r="J185" s="12"/>
      <c r="K185" s="12"/>
      <c r="L185" s="12"/>
      <c r="M185" s="12"/>
      <c r="N185" s="12"/>
      <c r="O185" s="12"/>
      <c r="Q185" s="34" t="str">
        <f t="shared" si="10"/>
        <v/>
      </c>
      <c r="R185" t="str">
        <f t="shared" si="8"/>
        <v/>
      </c>
      <c r="S185" t="str">
        <f t="shared" si="11"/>
        <v/>
      </c>
      <c r="T185" t="str">
        <f t="shared" si="9"/>
        <v/>
      </c>
    </row>
    <row r="186" spans="1:20" x14ac:dyDescent="0.15">
      <c r="A186" s="2">
        <v>182</v>
      </c>
      <c r="B186" s="2"/>
      <c r="C186" s="38"/>
      <c r="D186" s="12"/>
      <c r="E186" s="12"/>
      <c r="F186" s="12"/>
      <c r="G186" s="12"/>
      <c r="H186" s="12"/>
      <c r="I186" s="12"/>
      <c r="J186" s="12"/>
      <c r="K186" s="12"/>
      <c r="L186" s="12"/>
      <c r="M186" s="12"/>
      <c r="N186" s="12"/>
      <c r="O186" s="12"/>
      <c r="Q186" s="34" t="str">
        <f t="shared" si="10"/>
        <v/>
      </c>
      <c r="R186" t="str">
        <f t="shared" si="8"/>
        <v/>
      </c>
      <c r="S186" t="str">
        <f t="shared" si="11"/>
        <v/>
      </c>
      <c r="T186" t="str">
        <f t="shared" si="9"/>
        <v/>
      </c>
    </row>
    <row r="187" spans="1:20" x14ac:dyDescent="0.15">
      <c r="A187" s="2">
        <v>183</v>
      </c>
      <c r="B187" s="2"/>
      <c r="C187" s="38"/>
      <c r="D187" s="12"/>
      <c r="E187" s="12"/>
      <c r="F187" s="12"/>
      <c r="G187" s="12"/>
      <c r="H187" s="12"/>
      <c r="I187" s="12"/>
      <c r="J187" s="12"/>
      <c r="K187" s="12"/>
      <c r="L187" s="12"/>
      <c r="M187" s="12"/>
      <c r="N187" s="12"/>
      <c r="O187" s="12"/>
      <c r="Q187" s="34" t="str">
        <f t="shared" si="10"/>
        <v/>
      </c>
      <c r="R187" t="str">
        <f t="shared" si="8"/>
        <v/>
      </c>
      <c r="S187" t="str">
        <f t="shared" si="11"/>
        <v/>
      </c>
      <c r="T187" t="str">
        <f t="shared" si="9"/>
        <v/>
      </c>
    </row>
    <row r="188" spans="1:20" x14ac:dyDescent="0.15">
      <c r="A188" s="2">
        <v>184</v>
      </c>
      <c r="B188" s="2"/>
      <c r="C188" s="38"/>
      <c r="D188" s="12"/>
      <c r="E188" s="12"/>
      <c r="F188" s="12"/>
      <c r="G188" s="12"/>
      <c r="H188" s="12"/>
      <c r="I188" s="12"/>
      <c r="J188" s="12"/>
      <c r="K188" s="12"/>
      <c r="L188" s="12"/>
      <c r="M188" s="12"/>
      <c r="N188" s="12"/>
      <c r="O188" s="12"/>
      <c r="Q188" s="34" t="str">
        <f t="shared" si="10"/>
        <v/>
      </c>
      <c r="R188" t="str">
        <f t="shared" si="8"/>
        <v/>
      </c>
      <c r="S188" t="str">
        <f t="shared" si="11"/>
        <v/>
      </c>
      <c r="T188" t="str">
        <f t="shared" si="9"/>
        <v/>
      </c>
    </row>
    <row r="189" spans="1:20" x14ac:dyDescent="0.15">
      <c r="A189" s="2">
        <v>185</v>
      </c>
      <c r="B189" s="2"/>
      <c r="C189" s="38"/>
      <c r="D189" s="12"/>
      <c r="E189" s="12"/>
      <c r="F189" s="12"/>
      <c r="G189" s="12"/>
      <c r="H189" s="12"/>
      <c r="I189" s="12"/>
      <c r="J189" s="12"/>
      <c r="K189" s="12"/>
      <c r="L189" s="12"/>
      <c r="M189" s="12"/>
      <c r="N189" s="12"/>
      <c r="O189" s="12"/>
      <c r="Q189" s="34" t="str">
        <f t="shared" si="10"/>
        <v/>
      </c>
      <c r="R189" t="str">
        <f t="shared" si="8"/>
        <v/>
      </c>
      <c r="S189" t="str">
        <f t="shared" si="11"/>
        <v/>
      </c>
      <c r="T189" t="str">
        <f t="shared" si="9"/>
        <v/>
      </c>
    </row>
    <row r="190" spans="1:20" x14ac:dyDescent="0.15">
      <c r="A190" s="2">
        <v>186</v>
      </c>
      <c r="B190" s="2"/>
      <c r="C190" s="38"/>
      <c r="D190" s="12"/>
      <c r="E190" s="12"/>
      <c r="F190" s="12"/>
      <c r="G190" s="12"/>
      <c r="H190" s="12"/>
      <c r="I190" s="12"/>
      <c r="J190" s="12"/>
      <c r="K190" s="12"/>
      <c r="L190" s="12"/>
      <c r="M190" s="12"/>
      <c r="N190" s="12"/>
      <c r="O190" s="12"/>
      <c r="Q190" s="34" t="str">
        <f t="shared" si="10"/>
        <v/>
      </c>
      <c r="R190" t="str">
        <f t="shared" si="8"/>
        <v/>
      </c>
      <c r="S190" t="str">
        <f t="shared" si="11"/>
        <v/>
      </c>
      <c r="T190" t="str">
        <f t="shared" si="9"/>
        <v/>
      </c>
    </row>
    <row r="191" spans="1:20" x14ac:dyDescent="0.15">
      <c r="A191" s="2">
        <v>187</v>
      </c>
      <c r="B191" s="2"/>
      <c r="C191" s="38"/>
      <c r="D191" s="12"/>
      <c r="E191" s="12"/>
      <c r="F191" s="12"/>
      <c r="G191" s="12"/>
      <c r="H191" s="12"/>
      <c r="I191" s="12"/>
      <c r="J191" s="12"/>
      <c r="K191" s="12"/>
      <c r="L191" s="12"/>
      <c r="M191" s="12"/>
      <c r="N191" s="12"/>
      <c r="O191" s="12"/>
      <c r="Q191" s="34" t="str">
        <f t="shared" si="10"/>
        <v/>
      </c>
      <c r="R191" t="str">
        <f t="shared" si="8"/>
        <v/>
      </c>
      <c r="S191" t="str">
        <f t="shared" si="11"/>
        <v/>
      </c>
      <c r="T191" t="str">
        <f t="shared" si="9"/>
        <v/>
      </c>
    </row>
    <row r="192" spans="1:20" x14ac:dyDescent="0.15">
      <c r="A192" s="2">
        <v>188</v>
      </c>
      <c r="B192" s="2"/>
      <c r="C192" s="38"/>
      <c r="D192" s="12"/>
      <c r="E192" s="12"/>
      <c r="F192" s="12"/>
      <c r="G192" s="12"/>
      <c r="H192" s="12"/>
      <c r="I192" s="12"/>
      <c r="J192" s="12"/>
      <c r="K192" s="12"/>
      <c r="L192" s="12"/>
      <c r="M192" s="12"/>
      <c r="N192" s="12"/>
      <c r="O192" s="12"/>
      <c r="Q192" s="34" t="str">
        <f t="shared" si="10"/>
        <v/>
      </c>
      <c r="R192" t="str">
        <f t="shared" si="8"/>
        <v/>
      </c>
      <c r="S192" t="str">
        <f t="shared" si="11"/>
        <v/>
      </c>
      <c r="T192" t="str">
        <f t="shared" si="9"/>
        <v/>
      </c>
    </row>
    <row r="193" spans="1:20" x14ac:dyDescent="0.15">
      <c r="A193" s="2">
        <v>189</v>
      </c>
      <c r="B193" s="2"/>
      <c r="C193" s="38"/>
      <c r="D193" s="12"/>
      <c r="E193" s="12"/>
      <c r="F193" s="12"/>
      <c r="G193" s="12"/>
      <c r="H193" s="12"/>
      <c r="I193" s="12"/>
      <c r="J193" s="12"/>
      <c r="K193" s="12"/>
      <c r="L193" s="12"/>
      <c r="M193" s="12"/>
      <c r="N193" s="12"/>
      <c r="O193" s="12"/>
      <c r="Q193" s="34" t="str">
        <f t="shared" si="10"/>
        <v/>
      </c>
      <c r="R193" t="str">
        <f t="shared" si="8"/>
        <v/>
      </c>
      <c r="S193" t="str">
        <f t="shared" si="11"/>
        <v/>
      </c>
      <c r="T193" t="str">
        <f t="shared" si="9"/>
        <v/>
      </c>
    </row>
    <row r="194" spans="1:20" x14ac:dyDescent="0.15">
      <c r="A194" s="2">
        <v>190</v>
      </c>
      <c r="B194" s="2"/>
      <c r="C194" s="38"/>
      <c r="D194" s="12"/>
      <c r="E194" s="12"/>
      <c r="F194" s="12"/>
      <c r="G194" s="12"/>
      <c r="H194" s="12"/>
      <c r="I194" s="12"/>
      <c r="J194" s="12"/>
      <c r="K194" s="12"/>
      <c r="L194" s="12"/>
      <c r="M194" s="12"/>
      <c r="N194" s="12"/>
      <c r="O194" s="12"/>
      <c r="Q194" s="34" t="str">
        <f t="shared" si="10"/>
        <v/>
      </c>
      <c r="R194" t="str">
        <f t="shared" si="8"/>
        <v/>
      </c>
      <c r="S194" t="str">
        <f t="shared" si="11"/>
        <v/>
      </c>
      <c r="T194" t="str">
        <f t="shared" si="9"/>
        <v/>
      </c>
    </row>
    <row r="195" spans="1:20" x14ac:dyDescent="0.15">
      <c r="A195" s="2">
        <v>191</v>
      </c>
      <c r="B195" s="2"/>
      <c r="C195" s="38"/>
      <c r="D195" s="12"/>
      <c r="E195" s="12"/>
      <c r="F195" s="12"/>
      <c r="G195" s="12"/>
      <c r="H195" s="12"/>
      <c r="I195" s="12"/>
      <c r="J195" s="12"/>
      <c r="K195" s="12"/>
      <c r="L195" s="12"/>
      <c r="M195" s="12"/>
      <c r="N195" s="12"/>
      <c r="O195" s="12"/>
      <c r="Q195" s="34" t="str">
        <f t="shared" si="10"/>
        <v/>
      </c>
      <c r="R195" t="str">
        <f t="shared" si="8"/>
        <v/>
      </c>
      <c r="S195" t="str">
        <f t="shared" si="11"/>
        <v/>
      </c>
      <c r="T195" t="str">
        <f t="shared" si="9"/>
        <v/>
      </c>
    </row>
    <row r="196" spans="1:20" x14ac:dyDescent="0.15">
      <c r="A196" s="2">
        <v>192</v>
      </c>
      <c r="B196" s="2"/>
      <c r="C196" s="38"/>
      <c r="D196" s="12"/>
      <c r="E196" s="12"/>
      <c r="F196" s="12"/>
      <c r="G196" s="12"/>
      <c r="H196" s="12"/>
      <c r="I196" s="12"/>
      <c r="J196" s="12"/>
      <c r="K196" s="12"/>
      <c r="L196" s="12"/>
      <c r="M196" s="12"/>
      <c r="N196" s="12"/>
      <c r="O196" s="12"/>
      <c r="Q196" s="34" t="str">
        <f t="shared" si="10"/>
        <v/>
      </c>
      <c r="R196" t="str">
        <f t="shared" si="8"/>
        <v/>
      </c>
      <c r="S196" t="str">
        <f t="shared" si="11"/>
        <v/>
      </c>
      <c r="T196" t="str">
        <f t="shared" si="9"/>
        <v/>
      </c>
    </row>
    <row r="197" spans="1:20" x14ac:dyDescent="0.15">
      <c r="A197" s="2">
        <v>193</v>
      </c>
      <c r="B197" s="2"/>
      <c r="C197" s="38"/>
      <c r="D197" s="12"/>
      <c r="E197" s="12"/>
      <c r="F197" s="12"/>
      <c r="G197" s="12"/>
      <c r="H197" s="12"/>
      <c r="I197" s="12"/>
      <c r="J197" s="12"/>
      <c r="K197" s="12"/>
      <c r="L197" s="12"/>
      <c r="M197" s="12"/>
      <c r="N197" s="12"/>
      <c r="O197" s="12"/>
      <c r="Q197" s="34" t="str">
        <f t="shared" si="10"/>
        <v/>
      </c>
      <c r="R197" t="str">
        <f t="shared" ref="R197:R203" si="12">IF(AND(ISBLANK(D197),ISBLANK(E197),ISBLANK(F197),ISBLANK(G197),ISBLANK(H197),ISBLANK(I197),ISBLANK(J197),ISBLANK(K197),ISBLANK(L197),ISBLANK(M197),ISBLANK(N197),ISBLANK(O197)),"",COUNTIF(D197:O197,1))</f>
        <v/>
      </c>
      <c r="S197" t="str">
        <f t="shared" si="11"/>
        <v/>
      </c>
      <c r="T197" t="str">
        <f t="shared" ref="T197:T203" si="13">IF(AND(ISBLANK(D197),ISBLANK(E197),ISBLANK(F197),ISBLANK(G197),ISBLANK(H197),ISBLANK(I197),ISBLANK(J197),ISBLANK(K197),ISBLANK(L197),ISBLANK(M197),ISBLANK(N197),ISBLANK(O197)),"",COUNTIF(D197:O197,3))</f>
        <v/>
      </c>
    </row>
    <row r="198" spans="1:20" x14ac:dyDescent="0.15">
      <c r="A198" s="2">
        <v>194</v>
      </c>
      <c r="B198" s="2"/>
      <c r="C198" s="38"/>
      <c r="D198" s="12"/>
      <c r="E198" s="12"/>
      <c r="F198" s="12"/>
      <c r="G198" s="12"/>
      <c r="H198" s="12"/>
      <c r="I198" s="12"/>
      <c r="J198" s="12"/>
      <c r="K198" s="12"/>
      <c r="L198" s="12"/>
      <c r="M198" s="12"/>
      <c r="N198" s="12"/>
      <c r="O198" s="12"/>
      <c r="Q198" s="34" t="str">
        <f t="shared" ref="Q198:Q204" si="14">IF(ISERROR(R198/12*100),"",R198/12*100)</f>
        <v/>
      </c>
      <c r="R198" t="str">
        <f t="shared" si="12"/>
        <v/>
      </c>
      <c r="S198" t="str">
        <f t="shared" ref="S198:S204" si="15">IF(AND(ISBLANK(D198),ISBLANK(E198),ISBLANK(F198),ISBLANK(G198),ISBLANK(H198),ISBLANK(I198),ISBLANK(J198),ISBLANK(K198),ISBLANK(L198),ISBLANK(M198),ISBLANK(N198),ISBLANK(O198)),"",COUNTIF(D198:O198,2))</f>
        <v/>
      </c>
      <c r="T198" t="str">
        <f t="shared" si="13"/>
        <v/>
      </c>
    </row>
    <row r="199" spans="1:20" x14ac:dyDescent="0.15">
      <c r="A199" s="2">
        <v>195</v>
      </c>
      <c r="B199" s="2"/>
      <c r="C199" s="38"/>
      <c r="D199" s="12"/>
      <c r="E199" s="12"/>
      <c r="F199" s="12"/>
      <c r="G199" s="12"/>
      <c r="H199" s="12"/>
      <c r="I199" s="12"/>
      <c r="J199" s="12"/>
      <c r="K199" s="12"/>
      <c r="L199" s="12"/>
      <c r="M199" s="12"/>
      <c r="N199" s="12"/>
      <c r="O199" s="12"/>
      <c r="Q199" s="34" t="str">
        <f t="shared" si="14"/>
        <v/>
      </c>
      <c r="R199" t="str">
        <f t="shared" si="12"/>
        <v/>
      </c>
      <c r="S199" t="str">
        <f t="shared" si="15"/>
        <v/>
      </c>
      <c r="T199" t="str">
        <f t="shared" si="13"/>
        <v/>
      </c>
    </row>
    <row r="200" spans="1:20" x14ac:dyDescent="0.15">
      <c r="A200" s="2">
        <v>196</v>
      </c>
      <c r="B200" s="2"/>
      <c r="C200" s="38"/>
      <c r="D200" s="12"/>
      <c r="E200" s="12"/>
      <c r="F200" s="12"/>
      <c r="G200" s="12"/>
      <c r="H200" s="12"/>
      <c r="I200" s="12"/>
      <c r="J200" s="12"/>
      <c r="K200" s="12"/>
      <c r="L200" s="12"/>
      <c r="M200" s="12"/>
      <c r="N200" s="12"/>
      <c r="O200" s="12"/>
      <c r="Q200" s="34" t="str">
        <f t="shared" si="14"/>
        <v/>
      </c>
      <c r="R200" t="str">
        <f t="shared" si="12"/>
        <v/>
      </c>
      <c r="S200" t="str">
        <f t="shared" si="15"/>
        <v/>
      </c>
      <c r="T200" t="str">
        <f t="shared" si="13"/>
        <v/>
      </c>
    </row>
    <row r="201" spans="1:20" x14ac:dyDescent="0.15">
      <c r="A201" s="2">
        <v>197</v>
      </c>
      <c r="B201" s="2"/>
      <c r="C201" s="38"/>
      <c r="D201" s="12"/>
      <c r="E201" s="12"/>
      <c r="F201" s="12"/>
      <c r="G201" s="12"/>
      <c r="H201" s="12"/>
      <c r="I201" s="12"/>
      <c r="J201" s="12"/>
      <c r="K201" s="12"/>
      <c r="L201" s="12"/>
      <c r="M201" s="12"/>
      <c r="N201" s="12"/>
      <c r="O201" s="12"/>
      <c r="Q201" s="34" t="str">
        <f t="shared" si="14"/>
        <v/>
      </c>
      <c r="R201" t="str">
        <f t="shared" si="12"/>
        <v/>
      </c>
      <c r="S201" t="str">
        <f t="shared" si="15"/>
        <v/>
      </c>
      <c r="T201" t="str">
        <f t="shared" si="13"/>
        <v/>
      </c>
    </row>
    <row r="202" spans="1:20" x14ac:dyDescent="0.15">
      <c r="A202" s="2">
        <v>198</v>
      </c>
      <c r="B202" s="2"/>
      <c r="C202" s="38"/>
      <c r="D202" s="12"/>
      <c r="E202" s="12"/>
      <c r="F202" s="12"/>
      <c r="G202" s="12"/>
      <c r="H202" s="12"/>
      <c r="I202" s="12"/>
      <c r="J202" s="12"/>
      <c r="K202" s="12"/>
      <c r="L202" s="12"/>
      <c r="M202" s="12"/>
      <c r="N202" s="12"/>
      <c r="O202" s="12"/>
      <c r="Q202" s="34" t="str">
        <f t="shared" si="14"/>
        <v/>
      </c>
      <c r="R202" t="str">
        <f t="shared" si="12"/>
        <v/>
      </c>
      <c r="S202" t="str">
        <f t="shared" si="15"/>
        <v/>
      </c>
      <c r="T202" t="str">
        <f t="shared" si="13"/>
        <v/>
      </c>
    </row>
    <row r="203" spans="1:20" x14ac:dyDescent="0.15">
      <c r="A203" s="2">
        <v>199</v>
      </c>
      <c r="B203" s="2"/>
      <c r="C203" s="38"/>
      <c r="D203" s="12"/>
      <c r="E203" s="12"/>
      <c r="F203" s="12"/>
      <c r="G203" s="12"/>
      <c r="H203" s="12"/>
      <c r="I203" s="12"/>
      <c r="J203" s="12"/>
      <c r="K203" s="12"/>
      <c r="L203" s="12"/>
      <c r="M203" s="12"/>
      <c r="N203" s="12"/>
      <c r="O203" s="12"/>
      <c r="Q203" s="34" t="str">
        <f t="shared" si="14"/>
        <v/>
      </c>
      <c r="R203" t="str">
        <f t="shared" si="12"/>
        <v/>
      </c>
      <c r="S203" t="str">
        <f t="shared" si="15"/>
        <v/>
      </c>
      <c r="T203" t="str">
        <f t="shared" si="13"/>
        <v/>
      </c>
    </row>
    <row r="204" spans="1:20" x14ac:dyDescent="0.15">
      <c r="A204" s="2">
        <v>200</v>
      </c>
      <c r="B204" s="2"/>
      <c r="C204" s="38"/>
      <c r="D204" s="12"/>
      <c r="E204" s="12"/>
      <c r="F204" s="12"/>
      <c r="G204" s="12"/>
      <c r="H204" s="12"/>
      <c r="I204" s="12"/>
      <c r="J204" s="12"/>
      <c r="K204" s="12"/>
      <c r="L204" s="12"/>
      <c r="M204" s="12"/>
      <c r="N204" s="12"/>
      <c r="O204" s="12"/>
      <c r="Q204" s="34" t="str">
        <f t="shared" si="14"/>
        <v/>
      </c>
      <c r="R204" t="str">
        <f>IF(AND(ISBLANK(D204),ISBLANK(E204),ISBLANK(F204),ISBLANK(G204),ISBLANK(H204),ISBLANK(I204),ISBLANK(J204),ISBLANK(K204),ISBLANK(L204),ISBLANK(M204),ISBLANK(N204),ISBLANK(O204)),"",COUNTIF(D204:O204,1))</f>
        <v/>
      </c>
      <c r="S204" t="str">
        <f t="shared" si="15"/>
        <v/>
      </c>
      <c r="T204" t="str">
        <f>IF(AND(ISBLANK(D204),ISBLANK(E204),ISBLANK(F204),ISBLANK(G204),ISBLANK(H204),ISBLANK(I204),ISBLANK(J204),ISBLANK(K204),ISBLANK(L204),ISBLANK(M204),ISBLANK(N204),ISBLANK(O204)),"",COUNTIF(D204:O204,3))</f>
        <v/>
      </c>
    </row>
    <row r="207" spans="1:20" x14ac:dyDescent="0.15">
      <c r="C207" t="s">
        <v>11</v>
      </c>
      <c r="D207">
        <f t="shared" ref="D207:O207" si="16">COUNTIF(D$5:D$204,1)</f>
        <v>29</v>
      </c>
      <c r="E207">
        <f t="shared" si="16"/>
        <v>29</v>
      </c>
      <c r="F207">
        <f t="shared" si="16"/>
        <v>29</v>
      </c>
      <c r="G207">
        <f t="shared" si="16"/>
        <v>28</v>
      </c>
      <c r="H207">
        <f t="shared" si="16"/>
        <v>29</v>
      </c>
      <c r="I207">
        <f t="shared" si="16"/>
        <v>28</v>
      </c>
      <c r="J207">
        <f t="shared" si="16"/>
        <v>29</v>
      </c>
      <c r="K207">
        <f t="shared" si="16"/>
        <v>28</v>
      </c>
      <c r="L207">
        <f t="shared" si="16"/>
        <v>29</v>
      </c>
      <c r="M207">
        <f t="shared" si="16"/>
        <v>28</v>
      </c>
      <c r="N207">
        <f t="shared" si="16"/>
        <v>28</v>
      </c>
      <c r="O207">
        <f t="shared" si="16"/>
        <v>27</v>
      </c>
    </row>
    <row r="208" spans="1:20" x14ac:dyDescent="0.15">
      <c r="C208" t="s">
        <v>1</v>
      </c>
      <c r="D208">
        <f t="shared" ref="D208:O208" si="17">COUNTIF(D$5:D$204,2)</f>
        <v>0</v>
      </c>
      <c r="E208">
        <f t="shared" si="17"/>
        <v>0</v>
      </c>
      <c r="F208">
        <f t="shared" si="17"/>
        <v>0</v>
      </c>
      <c r="G208">
        <f t="shared" si="17"/>
        <v>1</v>
      </c>
      <c r="H208">
        <f t="shared" si="17"/>
        <v>1</v>
      </c>
      <c r="I208">
        <f t="shared" si="17"/>
        <v>1</v>
      </c>
      <c r="J208">
        <f t="shared" si="17"/>
        <v>0</v>
      </c>
      <c r="K208">
        <f t="shared" si="17"/>
        <v>0</v>
      </c>
      <c r="L208">
        <f t="shared" si="17"/>
        <v>0</v>
      </c>
      <c r="M208">
        <f t="shared" si="17"/>
        <v>1</v>
      </c>
      <c r="N208">
        <f t="shared" si="17"/>
        <v>1</v>
      </c>
      <c r="O208">
        <f t="shared" si="17"/>
        <v>2</v>
      </c>
    </row>
    <row r="209" spans="1:18" x14ac:dyDescent="0.15">
      <c r="C209" t="s">
        <v>13</v>
      </c>
      <c r="D209">
        <f t="shared" ref="D209:O209" si="18">COUNTIF(D$5:D$204,3)</f>
        <v>1</v>
      </c>
      <c r="E209">
        <f t="shared" si="18"/>
        <v>1</v>
      </c>
      <c r="F209">
        <f t="shared" si="18"/>
        <v>1</v>
      </c>
      <c r="G209">
        <f t="shared" si="18"/>
        <v>1</v>
      </c>
      <c r="H209">
        <f t="shared" si="18"/>
        <v>0</v>
      </c>
      <c r="I209">
        <f t="shared" si="18"/>
        <v>1</v>
      </c>
      <c r="J209">
        <f t="shared" si="18"/>
        <v>1</v>
      </c>
      <c r="K209">
        <f t="shared" si="18"/>
        <v>2</v>
      </c>
      <c r="L209">
        <f t="shared" si="18"/>
        <v>1</v>
      </c>
      <c r="M209">
        <f t="shared" si="18"/>
        <v>1</v>
      </c>
      <c r="N209">
        <f t="shared" si="18"/>
        <v>1</v>
      </c>
      <c r="O209">
        <f t="shared" si="18"/>
        <v>1</v>
      </c>
      <c r="Q209" s="3" t="s">
        <v>2</v>
      </c>
      <c r="R209" s="3" t="s">
        <v>3</v>
      </c>
    </row>
    <row r="210" spans="1:18" x14ac:dyDescent="0.15">
      <c r="C210" t="s">
        <v>14</v>
      </c>
      <c r="D210" s="13">
        <f t="shared" ref="D210:O210" si="19">COUNT(D5:D204)</f>
        <v>30</v>
      </c>
      <c r="E210" s="13">
        <f t="shared" si="19"/>
        <v>30</v>
      </c>
      <c r="F210" s="13">
        <f t="shared" si="19"/>
        <v>30</v>
      </c>
      <c r="G210" s="13">
        <f t="shared" si="19"/>
        <v>30</v>
      </c>
      <c r="H210" s="13">
        <f t="shared" si="19"/>
        <v>30</v>
      </c>
      <c r="I210" s="13">
        <f t="shared" si="19"/>
        <v>30</v>
      </c>
      <c r="J210" s="13">
        <f t="shared" si="19"/>
        <v>30</v>
      </c>
      <c r="K210" s="13">
        <f t="shared" si="19"/>
        <v>30</v>
      </c>
      <c r="L210" s="13">
        <f t="shared" si="19"/>
        <v>30</v>
      </c>
      <c r="M210" s="13">
        <f t="shared" si="19"/>
        <v>30</v>
      </c>
      <c r="N210" s="13">
        <f t="shared" si="19"/>
        <v>30</v>
      </c>
      <c r="O210" s="13">
        <f t="shared" si="19"/>
        <v>30</v>
      </c>
      <c r="Q210" s="2">
        <v>12</v>
      </c>
      <c r="R210" s="2">
        <f t="shared" ref="R210:R222" si="20">COUNTIF($R$5:$R$204,$Q210)</f>
        <v>24</v>
      </c>
    </row>
    <row r="211" spans="1:18" x14ac:dyDescent="0.15">
      <c r="D211" s="74" t="s">
        <v>65</v>
      </c>
      <c r="E211" s="74" t="s">
        <v>66</v>
      </c>
      <c r="F211" s="74" t="s">
        <v>67</v>
      </c>
      <c r="G211" s="74" t="s">
        <v>68</v>
      </c>
      <c r="H211" s="74" t="s">
        <v>69</v>
      </c>
      <c r="I211" s="74" t="s">
        <v>70</v>
      </c>
      <c r="J211" s="74" t="s">
        <v>71</v>
      </c>
      <c r="K211" s="74" t="s">
        <v>72</v>
      </c>
      <c r="L211" s="74" t="s">
        <v>73</v>
      </c>
      <c r="M211" s="74" t="s">
        <v>74</v>
      </c>
      <c r="N211" s="74" t="s">
        <v>75</v>
      </c>
      <c r="O211" s="74" t="s">
        <v>76</v>
      </c>
      <c r="Q211" s="2">
        <v>11</v>
      </c>
      <c r="R211" s="2">
        <f t="shared" si="20"/>
        <v>1</v>
      </c>
    </row>
    <row r="212" spans="1:18" x14ac:dyDescent="0.15">
      <c r="A212" s="13" t="s">
        <v>19</v>
      </c>
      <c r="B212" s="13"/>
      <c r="C212" s="75" t="s">
        <v>63</v>
      </c>
      <c r="D212" s="4">
        <f t="shared" ref="D212:O212" si="21">D207/D210*100</f>
        <v>96.666666666666671</v>
      </c>
      <c r="E212" s="4">
        <f t="shared" si="21"/>
        <v>96.666666666666671</v>
      </c>
      <c r="F212" s="4">
        <f t="shared" si="21"/>
        <v>96.666666666666671</v>
      </c>
      <c r="G212" s="4">
        <f t="shared" si="21"/>
        <v>93.333333333333329</v>
      </c>
      <c r="H212" s="4">
        <f t="shared" si="21"/>
        <v>96.666666666666671</v>
      </c>
      <c r="I212" s="4">
        <f t="shared" si="21"/>
        <v>93.333333333333329</v>
      </c>
      <c r="J212" s="4">
        <f t="shared" si="21"/>
        <v>96.666666666666671</v>
      </c>
      <c r="K212" s="4">
        <f t="shared" si="21"/>
        <v>93.333333333333329</v>
      </c>
      <c r="L212" s="4">
        <f t="shared" si="21"/>
        <v>96.666666666666671</v>
      </c>
      <c r="M212" s="4">
        <f t="shared" si="21"/>
        <v>93.333333333333329</v>
      </c>
      <c r="N212" s="4">
        <f t="shared" si="21"/>
        <v>93.333333333333329</v>
      </c>
      <c r="O212" s="4">
        <f t="shared" si="21"/>
        <v>90</v>
      </c>
      <c r="Q212" s="2">
        <v>10</v>
      </c>
      <c r="R212" s="2">
        <f t="shared" si="20"/>
        <v>2</v>
      </c>
    </row>
    <row r="213" spans="1:18" x14ac:dyDescent="0.15">
      <c r="C213" s="75" t="s">
        <v>17</v>
      </c>
      <c r="D213" s="4">
        <f t="shared" ref="D213:O213" si="22">D208/D210*100</f>
        <v>0</v>
      </c>
      <c r="E213" s="4">
        <f t="shared" si="22"/>
        <v>0</v>
      </c>
      <c r="F213" s="4">
        <f t="shared" si="22"/>
        <v>0</v>
      </c>
      <c r="G213" s="4">
        <f t="shared" si="22"/>
        <v>3.3333333333333335</v>
      </c>
      <c r="H213" s="4">
        <f t="shared" si="22"/>
        <v>3.3333333333333335</v>
      </c>
      <c r="I213" s="4">
        <f t="shared" si="22"/>
        <v>3.3333333333333335</v>
      </c>
      <c r="J213" s="4">
        <f t="shared" si="22"/>
        <v>0</v>
      </c>
      <c r="K213" s="4">
        <f t="shared" si="22"/>
        <v>0</v>
      </c>
      <c r="L213" s="4">
        <f t="shared" si="22"/>
        <v>0</v>
      </c>
      <c r="M213" s="4">
        <f t="shared" si="22"/>
        <v>3.3333333333333335</v>
      </c>
      <c r="N213" s="4">
        <f t="shared" si="22"/>
        <v>3.3333333333333335</v>
      </c>
      <c r="O213" s="4">
        <f t="shared" si="22"/>
        <v>6.666666666666667</v>
      </c>
      <c r="Q213" s="2">
        <v>9</v>
      </c>
      <c r="R213" s="2">
        <f t="shared" si="20"/>
        <v>1</v>
      </c>
    </row>
    <row r="214" spans="1:18" x14ac:dyDescent="0.15">
      <c r="C214" s="75" t="s">
        <v>64</v>
      </c>
      <c r="D214" s="4">
        <f t="shared" ref="D214:O214" si="23">D209/D210*100</f>
        <v>3.3333333333333335</v>
      </c>
      <c r="E214" s="4">
        <f t="shared" si="23"/>
        <v>3.3333333333333335</v>
      </c>
      <c r="F214" s="4">
        <f t="shared" si="23"/>
        <v>3.3333333333333335</v>
      </c>
      <c r="G214" s="4">
        <f t="shared" si="23"/>
        <v>3.3333333333333335</v>
      </c>
      <c r="H214" s="4">
        <f t="shared" si="23"/>
        <v>0</v>
      </c>
      <c r="I214" s="4">
        <f t="shared" si="23"/>
        <v>3.3333333333333335</v>
      </c>
      <c r="J214" s="4">
        <f t="shared" si="23"/>
        <v>3.3333333333333335</v>
      </c>
      <c r="K214" s="4">
        <f t="shared" si="23"/>
        <v>6.666666666666667</v>
      </c>
      <c r="L214" s="4">
        <f t="shared" si="23"/>
        <v>3.3333333333333335</v>
      </c>
      <c r="M214" s="4">
        <f t="shared" si="23"/>
        <v>3.3333333333333335</v>
      </c>
      <c r="N214" s="4">
        <f t="shared" si="23"/>
        <v>3.3333333333333335</v>
      </c>
      <c r="O214" s="4">
        <f t="shared" si="23"/>
        <v>3.3333333333333335</v>
      </c>
      <c r="Q214" s="2">
        <v>8</v>
      </c>
      <c r="R214" s="2">
        <f t="shared" si="20"/>
        <v>0</v>
      </c>
    </row>
    <row r="215" spans="1:18" x14ac:dyDescent="0.15">
      <c r="Q215" s="2">
        <v>7</v>
      </c>
      <c r="R215" s="2">
        <f t="shared" si="20"/>
        <v>1</v>
      </c>
    </row>
    <row r="216" spans="1:18" x14ac:dyDescent="0.15">
      <c r="A216" s="37"/>
      <c r="B216" s="37"/>
      <c r="C216" s="36"/>
      <c r="D216" s="36"/>
      <c r="E216" s="36"/>
      <c r="F216" s="36"/>
      <c r="G216" s="36"/>
      <c r="H216" s="36"/>
      <c r="I216" s="36"/>
      <c r="J216" s="36"/>
      <c r="K216" s="36"/>
      <c r="L216" s="36"/>
      <c r="M216" s="36"/>
      <c r="N216" s="36"/>
      <c r="O216" s="36"/>
      <c r="Q216" s="2">
        <v>6</v>
      </c>
      <c r="R216" s="2">
        <f t="shared" si="20"/>
        <v>1</v>
      </c>
    </row>
    <row r="217" spans="1:18" x14ac:dyDescent="0.15">
      <c r="A217" s="36"/>
      <c r="B217" s="36"/>
      <c r="C217" s="36"/>
      <c r="D217" s="36"/>
      <c r="E217" s="36"/>
      <c r="F217" s="36"/>
      <c r="G217" s="36"/>
      <c r="H217" s="36"/>
      <c r="I217" s="36"/>
      <c r="J217" s="36"/>
      <c r="K217" s="36"/>
      <c r="L217" s="36"/>
      <c r="M217" s="36"/>
      <c r="N217" s="36"/>
      <c r="O217" s="36"/>
      <c r="Q217" s="2">
        <v>5</v>
      </c>
      <c r="R217" s="2">
        <f t="shared" si="20"/>
        <v>0</v>
      </c>
    </row>
    <row r="218" spans="1:18" x14ac:dyDescent="0.15">
      <c r="A218" s="36"/>
      <c r="B218" s="36"/>
      <c r="C218" s="36"/>
      <c r="D218" s="36"/>
      <c r="E218" s="36"/>
      <c r="F218" s="36"/>
      <c r="G218" s="36"/>
      <c r="H218" s="36"/>
      <c r="I218" s="36"/>
      <c r="J218" s="36"/>
      <c r="K218" s="36"/>
      <c r="L218" s="36"/>
      <c r="M218" s="36"/>
      <c r="N218" s="36"/>
      <c r="O218" s="36"/>
      <c r="Q218" s="2">
        <v>4</v>
      </c>
      <c r="R218" s="2">
        <f t="shared" si="20"/>
        <v>0</v>
      </c>
    </row>
    <row r="219" spans="1:18" x14ac:dyDescent="0.15">
      <c r="Q219" s="2">
        <v>3</v>
      </c>
      <c r="R219" s="2">
        <f t="shared" si="20"/>
        <v>0</v>
      </c>
    </row>
    <row r="220" spans="1:18" x14ac:dyDescent="0.15">
      <c r="Q220" s="2">
        <v>2</v>
      </c>
      <c r="R220" s="2">
        <f t="shared" si="20"/>
        <v>0</v>
      </c>
    </row>
    <row r="221" spans="1:18" x14ac:dyDescent="0.15">
      <c r="Q221" s="2">
        <v>1</v>
      </c>
      <c r="R221" s="2">
        <f t="shared" si="20"/>
        <v>0</v>
      </c>
    </row>
    <row r="222" spans="1:18" x14ac:dyDescent="0.15">
      <c r="Q222" s="2">
        <v>0</v>
      </c>
      <c r="R222" s="2">
        <f t="shared" si="20"/>
        <v>0</v>
      </c>
    </row>
    <row r="223" spans="1:18" x14ac:dyDescent="0.15">
      <c r="Q223" s="81" t="s">
        <v>79</v>
      </c>
      <c r="R223" s="82">
        <f>SUM(R208:R222)</f>
        <v>30</v>
      </c>
    </row>
  </sheetData>
  <mergeCells count="4">
    <mergeCell ref="A1:D1"/>
    <mergeCell ref="D2:F2"/>
    <mergeCell ref="G2:J2"/>
    <mergeCell ref="N2:O2"/>
  </mergeCells>
  <phoneticPr fontId="1"/>
  <dataValidations count="1">
    <dataValidation type="whole" errorStyle="warning" allowBlank="1" showInputMessage="1" showErrorMessage="1" errorTitle="入力規制" error="１、２、３のいずれかの整数を入力してください。" sqref="D5:O204">
      <formula1>1</formula1>
      <formula2>3</formula2>
    </dataValidation>
  </dataValidations>
  <printOptions horizontalCentered="1" verticalCentered="1"/>
  <pageMargins left="0.19685039370078741" right="0" top="0" bottom="0" header="0.31496062992125984" footer="0.31496062992125984"/>
  <pageSetup paperSize="1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73" zoomScaleNormal="100" zoomScaleSheetLayoutView="73" workbookViewId="0">
      <selection activeCell="B2" sqref="B2"/>
    </sheetView>
  </sheetViews>
  <sheetFormatPr defaultRowHeight="13.5" x14ac:dyDescent="0.15"/>
  <cols>
    <col min="1" max="1" width="21.625" customWidth="1"/>
    <col min="2" max="6" width="13.125" customWidth="1"/>
    <col min="7" max="7" width="7.5" customWidth="1"/>
    <col min="8" max="8" width="7" bestFit="1" customWidth="1"/>
    <col min="9" max="9" width="13.625" bestFit="1" customWidth="1"/>
    <col min="10" max="10" width="18.375" bestFit="1" customWidth="1"/>
    <col min="11" max="11" width="8.125" customWidth="1"/>
  </cols>
  <sheetData>
    <row r="1" spans="1:10" ht="28.5" customHeight="1" x14ac:dyDescent="0.15">
      <c r="A1" s="44" t="str">
        <f>国語正答数分布グラフ!$A$1</f>
        <v>令和５年度富山県小学校教育研究会後期学力調査</v>
      </c>
      <c r="B1" s="9"/>
      <c r="C1" s="9"/>
      <c r="D1" s="9"/>
      <c r="E1" s="9"/>
      <c r="F1" s="9"/>
      <c r="G1" s="10"/>
      <c r="H1" s="10"/>
      <c r="I1" s="10"/>
    </row>
    <row r="2" spans="1:10" ht="30.75" customHeight="1" x14ac:dyDescent="0.15">
      <c r="A2" s="46" t="s">
        <v>61</v>
      </c>
      <c r="B2" s="9"/>
      <c r="C2" s="9"/>
      <c r="D2" s="9"/>
      <c r="E2" s="9"/>
      <c r="F2" s="9"/>
      <c r="G2" s="10"/>
      <c r="H2" s="10"/>
      <c r="I2" s="10"/>
    </row>
    <row r="3" spans="1:10" ht="20.25" customHeight="1" x14ac:dyDescent="0.15">
      <c r="A3" s="126" t="str">
        <f>国語正答数分布グラフ!A3</f>
        <v>○○市立○○小学校第６学年</v>
      </c>
      <c r="B3" s="122"/>
      <c r="C3" s="9"/>
      <c r="D3" s="9"/>
      <c r="E3" s="9"/>
      <c r="F3" s="9"/>
      <c r="G3" s="10"/>
      <c r="H3" s="10"/>
      <c r="I3" s="10"/>
    </row>
    <row r="4" spans="1:10" ht="25.5" customHeight="1" x14ac:dyDescent="0.15">
      <c r="B4" s="1"/>
      <c r="C4" s="1"/>
      <c r="D4" s="1"/>
      <c r="E4" s="1"/>
      <c r="F4" s="1"/>
    </row>
    <row r="5" spans="1:10" ht="25.5" customHeight="1" x14ac:dyDescent="0.15">
      <c r="A5" s="2"/>
      <c r="B5" s="5" t="s">
        <v>4</v>
      </c>
      <c r="C5" s="6" t="s">
        <v>5</v>
      </c>
      <c r="D5" s="6" t="s">
        <v>6</v>
      </c>
      <c r="E5" s="6" t="s">
        <v>47</v>
      </c>
      <c r="F5" s="6" t="s">
        <v>7</v>
      </c>
    </row>
    <row r="6" spans="1:10" ht="25.5" customHeight="1" x14ac:dyDescent="0.15">
      <c r="A6" s="47" t="str">
        <f>国語正答数分布グラフ!$A$6</f>
        <v>貴　　　校</v>
      </c>
      <c r="B6" s="47">
        <f>$H$25</f>
        <v>30</v>
      </c>
      <c r="C6" s="48">
        <f>AVERAGE(算数!R5:R204)</f>
        <v>11.366666666666667</v>
      </c>
      <c r="D6" s="48">
        <f>AVERAGE(算数!Q5:Q204)</f>
        <v>94.722222222222214</v>
      </c>
      <c r="E6" s="54">
        <f>MEDIAN(算数!R5:R204)</f>
        <v>12</v>
      </c>
      <c r="F6" s="48">
        <f>_xlfn.STDEV.P(算数!Q5:Q204)</f>
        <v>12.450519350563878</v>
      </c>
    </row>
    <row r="7" spans="1:10" ht="25.5" customHeight="1" x14ac:dyDescent="0.15">
      <c r="A7" s="47" t="s">
        <v>46</v>
      </c>
      <c r="B7" s="54">
        <f>'[1]６学年集計結果'!C22</f>
        <v>260</v>
      </c>
      <c r="C7" s="48">
        <f>'[1]６学年集計結果'!D22</f>
        <v>6</v>
      </c>
      <c r="D7" s="48">
        <f>'[1]６学年集計結果'!E22</f>
        <v>49.999999999999979</v>
      </c>
      <c r="E7" s="54">
        <f>'[1]６学年集計結果'!F22</f>
        <v>6</v>
      </c>
      <c r="F7" s="48">
        <f>'[1]６学年集計結果'!G22</f>
        <v>31.180478223116168</v>
      </c>
    </row>
    <row r="10" spans="1:10" ht="24.75" customHeight="1" x14ac:dyDescent="0.15">
      <c r="G10" s="2"/>
      <c r="H10" s="113" t="s">
        <v>34</v>
      </c>
      <c r="I10" s="114"/>
      <c r="J10" s="115"/>
    </row>
    <row r="11" spans="1:10" ht="30" customHeight="1" x14ac:dyDescent="0.15">
      <c r="G11" s="7" t="s">
        <v>8</v>
      </c>
      <c r="H11" s="7" t="s">
        <v>4</v>
      </c>
      <c r="I11" s="7" t="s">
        <v>35</v>
      </c>
      <c r="J11" s="31" t="s">
        <v>38</v>
      </c>
    </row>
    <row r="12" spans="1:10" ht="24" customHeight="1" x14ac:dyDescent="0.15">
      <c r="G12" s="33" t="s">
        <v>43</v>
      </c>
      <c r="H12" s="49">
        <f>算数!R210</f>
        <v>24</v>
      </c>
      <c r="I12" s="50">
        <f t="shared" ref="I12:I24" si="0">H12/$H$25*100</f>
        <v>80</v>
      </c>
      <c r="J12" s="53">
        <f>'[1]６学年集計結果'!J23</f>
        <v>7.6923076923076925</v>
      </c>
    </row>
    <row r="13" spans="1:10" ht="24" customHeight="1" x14ac:dyDescent="0.15">
      <c r="G13" s="33" t="s">
        <v>44</v>
      </c>
      <c r="H13" s="49">
        <f>算数!R211</f>
        <v>1</v>
      </c>
      <c r="I13" s="50">
        <f t="shared" si="0"/>
        <v>3.3333333333333335</v>
      </c>
      <c r="J13" s="53">
        <f>'[1]６学年集計結果'!J24</f>
        <v>7.6923076923076925</v>
      </c>
    </row>
    <row r="14" spans="1:10" ht="24" customHeight="1" x14ac:dyDescent="0.15">
      <c r="G14" s="3" t="s">
        <v>21</v>
      </c>
      <c r="H14" s="49">
        <f>算数!R212</f>
        <v>2</v>
      </c>
      <c r="I14" s="50">
        <f t="shared" si="0"/>
        <v>6.666666666666667</v>
      </c>
      <c r="J14" s="53">
        <f>'[1]６学年集計結果'!J25</f>
        <v>7.6923076923076925</v>
      </c>
    </row>
    <row r="15" spans="1:10" ht="24" customHeight="1" x14ac:dyDescent="0.15">
      <c r="G15" s="3" t="s">
        <v>22</v>
      </c>
      <c r="H15" s="49">
        <f>算数!R213</f>
        <v>1</v>
      </c>
      <c r="I15" s="50">
        <f t="shared" si="0"/>
        <v>3.3333333333333335</v>
      </c>
      <c r="J15" s="53">
        <f>'[1]６学年集計結果'!J26</f>
        <v>7.6923076923076925</v>
      </c>
    </row>
    <row r="16" spans="1:10" ht="24" customHeight="1" x14ac:dyDescent="0.15">
      <c r="G16" s="3" t="s">
        <v>23</v>
      </c>
      <c r="H16" s="49">
        <f>算数!R214</f>
        <v>0</v>
      </c>
      <c r="I16" s="50">
        <f t="shared" si="0"/>
        <v>0</v>
      </c>
      <c r="J16" s="53">
        <f>'[1]６学年集計結果'!J27</f>
        <v>7.6923076923076925</v>
      </c>
    </row>
    <row r="17" spans="7:10" ht="24" customHeight="1" x14ac:dyDescent="0.15">
      <c r="G17" s="3" t="s">
        <v>24</v>
      </c>
      <c r="H17" s="49">
        <f>算数!R215</f>
        <v>1</v>
      </c>
      <c r="I17" s="50">
        <f t="shared" si="0"/>
        <v>3.3333333333333335</v>
      </c>
      <c r="J17" s="53">
        <f>'[1]６学年集計結果'!J28</f>
        <v>7.6923076923076925</v>
      </c>
    </row>
    <row r="18" spans="7:10" ht="24" customHeight="1" x14ac:dyDescent="0.15">
      <c r="G18" s="3" t="s">
        <v>25</v>
      </c>
      <c r="H18" s="49">
        <f>算数!R216</f>
        <v>1</v>
      </c>
      <c r="I18" s="50">
        <f t="shared" si="0"/>
        <v>3.3333333333333335</v>
      </c>
      <c r="J18" s="53">
        <f>'[1]６学年集計結果'!J29</f>
        <v>7.6923076923076925</v>
      </c>
    </row>
    <row r="19" spans="7:10" ht="24" customHeight="1" x14ac:dyDescent="0.15">
      <c r="G19" s="3" t="s">
        <v>26</v>
      </c>
      <c r="H19" s="49">
        <f>算数!R217</f>
        <v>0</v>
      </c>
      <c r="I19" s="50">
        <f t="shared" si="0"/>
        <v>0</v>
      </c>
      <c r="J19" s="53">
        <f>'[1]６学年集計結果'!J30</f>
        <v>7.6923076923076925</v>
      </c>
    </row>
    <row r="20" spans="7:10" ht="24" customHeight="1" x14ac:dyDescent="0.15">
      <c r="G20" s="3" t="s">
        <v>27</v>
      </c>
      <c r="H20" s="49">
        <f>算数!R218</f>
        <v>0</v>
      </c>
      <c r="I20" s="50">
        <f t="shared" si="0"/>
        <v>0</v>
      </c>
      <c r="J20" s="53">
        <f>'[1]６学年集計結果'!J31</f>
        <v>7.6923076923076925</v>
      </c>
    </row>
    <row r="21" spans="7:10" ht="24" customHeight="1" x14ac:dyDescent="0.15">
      <c r="G21" s="3" t="s">
        <v>28</v>
      </c>
      <c r="H21" s="49">
        <f>算数!R219</f>
        <v>0</v>
      </c>
      <c r="I21" s="50">
        <f t="shared" si="0"/>
        <v>0</v>
      </c>
      <c r="J21" s="53">
        <f>'[1]６学年集計結果'!J32</f>
        <v>7.6923076923076925</v>
      </c>
    </row>
    <row r="22" spans="7:10" ht="24" customHeight="1" x14ac:dyDescent="0.15">
      <c r="G22" s="3" t="s">
        <v>29</v>
      </c>
      <c r="H22" s="49">
        <f>算数!R220</f>
        <v>0</v>
      </c>
      <c r="I22" s="50">
        <f t="shared" si="0"/>
        <v>0</v>
      </c>
      <c r="J22" s="53">
        <f>'[1]６学年集計結果'!J33</f>
        <v>7.6923076923076925</v>
      </c>
    </row>
    <row r="23" spans="7:10" ht="24" customHeight="1" x14ac:dyDescent="0.15">
      <c r="G23" s="3" t="s">
        <v>30</v>
      </c>
      <c r="H23" s="49">
        <f>算数!R221</f>
        <v>0</v>
      </c>
      <c r="I23" s="50">
        <f t="shared" si="0"/>
        <v>0</v>
      </c>
      <c r="J23" s="53">
        <f>'[1]６学年集計結果'!J34</f>
        <v>7.6923076923076925</v>
      </c>
    </row>
    <row r="24" spans="7:10" ht="24" customHeight="1" x14ac:dyDescent="0.15">
      <c r="G24" s="3" t="s">
        <v>31</v>
      </c>
      <c r="H24" s="49">
        <f>算数!R222</f>
        <v>0</v>
      </c>
      <c r="I24" s="50">
        <f t="shared" si="0"/>
        <v>0</v>
      </c>
      <c r="J24" s="53">
        <f>'[1]６学年集計結果'!J35</f>
        <v>7.6923076923076925</v>
      </c>
    </row>
    <row r="25" spans="7:10" ht="21.75" customHeight="1" x14ac:dyDescent="0.15">
      <c r="G25" s="1" t="s">
        <v>9</v>
      </c>
      <c r="H25" s="51">
        <f>SUM(H12:H24)</f>
        <v>30</v>
      </c>
      <c r="I25" s="52">
        <f t="shared" ref="I25" si="1">H25/$H$25*100</f>
        <v>100</v>
      </c>
      <c r="J25" s="52">
        <f>SUM(J12:J24)</f>
        <v>100</v>
      </c>
    </row>
  </sheetData>
  <mergeCells count="2">
    <mergeCell ref="H10:J10"/>
    <mergeCell ref="A3:B3"/>
  </mergeCells>
  <phoneticPr fontId="1"/>
  <printOptions horizontalCentered="1"/>
  <pageMargins left="0.70866141732283472" right="0.70866141732283472" top="0.74803149606299213" bottom="0.74803149606299213" header="0.31496062992125984" footer="0.31496062992125984"/>
  <pageSetup paperSize="9" scale="74"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activeCell="B2" sqref="B2"/>
    </sheetView>
  </sheetViews>
  <sheetFormatPr defaultRowHeight="13.5" x14ac:dyDescent="0.15"/>
  <cols>
    <col min="1" max="1" width="10.125" customWidth="1"/>
    <col min="2" max="2" width="30.625" customWidth="1"/>
    <col min="3" max="10" width="12.25" customWidth="1"/>
    <col min="12" max="18" width="9.625" customWidth="1"/>
  </cols>
  <sheetData>
    <row r="1" spans="1:18" ht="30" customHeight="1" x14ac:dyDescent="0.15">
      <c r="A1" s="44" t="str">
        <f>国語正答数分布グラフ!$A$1</f>
        <v>令和５年度富山県小学校教育研究会後期学力調査</v>
      </c>
      <c r="B1" s="8"/>
      <c r="C1" s="15"/>
      <c r="D1" s="15"/>
      <c r="E1" s="16"/>
      <c r="F1" s="17"/>
      <c r="G1" s="17"/>
      <c r="H1" s="18"/>
      <c r="I1" s="18"/>
      <c r="J1" s="22"/>
      <c r="K1" s="22"/>
      <c r="L1" s="22"/>
      <c r="M1" s="22"/>
      <c r="N1" s="22"/>
      <c r="O1" s="22"/>
      <c r="P1" s="22"/>
      <c r="Q1" s="22"/>
      <c r="R1" s="22"/>
    </row>
    <row r="2" spans="1:18" ht="32.25" customHeight="1" x14ac:dyDescent="0.15">
      <c r="A2" s="70" t="s">
        <v>62</v>
      </c>
      <c r="B2" s="70"/>
      <c r="C2" s="15"/>
      <c r="D2" s="15"/>
      <c r="E2" s="16"/>
      <c r="F2" s="20"/>
      <c r="G2" s="21"/>
      <c r="H2" s="18"/>
      <c r="I2" s="18"/>
      <c r="J2" s="23"/>
      <c r="K2" s="23"/>
      <c r="L2" s="22"/>
      <c r="M2" s="23"/>
      <c r="N2" s="23"/>
      <c r="O2" s="22"/>
      <c r="P2" s="22"/>
      <c r="Q2" s="22"/>
      <c r="R2" s="22"/>
    </row>
    <row r="3" spans="1:18" ht="22.5" customHeight="1" x14ac:dyDescent="0.15">
      <c r="A3" s="129" t="str">
        <f>国語正答・誤答・無答の割合!A3</f>
        <v>○○市立○○小学校第６学年</v>
      </c>
      <c r="B3" s="122"/>
      <c r="C3" s="69"/>
      <c r="D3" s="69"/>
      <c r="E3" s="69"/>
      <c r="F3" s="21"/>
      <c r="G3" s="21"/>
      <c r="H3" s="21"/>
      <c r="I3" s="21"/>
      <c r="J3" s="23"/>
      <c r="K3" s="24"/>
      <c r="L3" s="24"/>
      <c r="M3" s="22"/>
      <c r="N3" s="22"/>
      <c r="O3" s="22"/>
      <c r="P3" s="22"/>
      <c r="Q3" s="22"/>
      <c r="R3" s="22"/>
    </row>
    <row r="4" spans="1:18" ht="18" customHeight="1" x14ac:dyDescent="0.15">
      <c r="C4" s="1"/>
    </row>
    <row r="5" spans="1:18" ht="32.25" customHeight="1" x14ac:dyDescent="0.15">
      <c r="K5" s="26"/>
      <c r="L5" s="116" t="s">
        <v>16</v>
      </c>
      <c r="M5" s="119"/>
      <c r="N5" s="116" t="s">
        <v>17</v>
      </c>
      <c r="O5" s="117"/>
      <c r="P5" s="116" t="s">
        <v>32</v>
      </c>
      <c r="Q5" s="118"/>
      <c r="R5" s="127" t="s">
        <v>37</v>
      </c>
    </row>
    <row r="6" spans="1:18" ht="35.25" customHeight="1" x14ac:dyDescent="0.15">
      <c r="A6" s="3" t="s">
        <v>20</v>
      </c>
      <c r="B6" s="3" t="s">
        <v>42</v>
      </c>
      <c r="K6" s="25" t="s">
        <v>20</v>
      </c>
      <c r="L6" s="27" t="s">
        <v>18</v>
      </c>
      <c r="M6" s="28" t="s">
        <v>36</v>
      </c>
      <c r="N6" s="27" t="s">
        <v>18</v>
      </c>
      <c r="O6" s="29" t="s">
        <v>36</v>
      </c>
      <c r="P6" s="27" t="s">
        <v>18</v>
      </c>
      <c r="Q6" s="30" t="s">
        <v>36</v>
      </c>
      <c r="R6" s="128"/>
    </row>
    <row r="7" spans="1:18" ht="42" customHeight="1" x14ac:dyDescent="0.15">
      <c r="A7" s="25" t="s">
        <v>83</v>
      </c>
      <c r="B7" s="61" t="s">
        <v>128</v>
      </c>
      <c r="K7" s="25" t="s">
        <v>83</v>
      </c>
      <c r="L7" s="40">
        <f>算数!D$212</f>
        <v>96.666666666666671</v>
      </c>
      <c r="M7" s="41">
        <f>'[1]６学年集計結果'!M23</f>
        <v>92.307692307692307</v>
      </c>
      <c r="N7" s="40">
        <f>算数!D$213</f>
        <v>0</v>
      </c>
      <c r="O7" s="42">
        <f>'[1]６学年集計結果'!N23</f>
        <v>0</v>
      </c>
      <c r="P7" s="40">
        <f>算数!D$214</f>
        <v>3.3333333333333335</v>
      </c>
      <c r="Q7" s="39">
        <f>'[1]６学年集計結果'!O23</f>
        <v>7.6923076923076925</v>
      </c>
      <c r="R7" s="43">
        <f t="shared" ref="R7:R18" si="0">L7-M7</f>
        <v>4.3589743589743648</v>
      </c>
    </row>
    <row r="8" spans="1:18" ht="42" customHeight="1" x14ac:dyDescent="0.15">
      <c r="A8" s="101" t="s">
        <v>84</v>
      </c>
      <c r="B8" s="60" t="s">
        <v>129</v>
      </c>
      <c r="K8" s="101" t="s">
        <v>84</v>
      </c>
      <c r="L8" s="40">
        <f>算数!E$212</f>
        <v>96.666666666666671</v>
      </c>
      <c r="M8" s="41">
        <f>'[1]６学年集計結果'!M24</f>
        <v>84.615384615384613</v>
      </c>
      <c r="N8" s="40">
        <f>算数!E$213</f>
        <v>0</v>
      </c>
      <c r="O8" s="42">
        <f>'[1]６学年集計結果'!N24</f>
        <v>15.384615384615385</v>
      </c>
      <c r="P8" s="40">
        <f>算数!E$214</f>
        <v>3.3333333333333335</v>
      </c>
      <c r="Q8" s="39">
        <f>'[1]６学年集計結果'!O24</f>
        <v>0</v>
      </c>
      <c r="R8" s="43">
        <f t="shared" si="0"/>
        <v>12.051282051282058</v>
      </c>
    </row>
    <row r="9" spans="1:18" ht="42" customHeight="1" x14ac:dyDescent="0.15">
      <c r="A9" s="101" t="s">
        <v>85</v>
      </c>
      <c r="B9" s="60" t="s">
        <v>130</v>
      </c>
      <c r="K9" s="101" t="s">
        <v>85</v>
      </c>
      <c r="L9" s="40">
        <f>算数!F$212</f>
        <v>96.666666666666671</v>
      </c>
      <c r="M9" s="41">
        <f>'[1]６学年集計結果'!M25</f>
        <v>76.923076923076934</v>
      </c>
      <c r="N9" s="40">
        <f>算数!F$213</f>
        <v>0</v>
      </c>
      <c r="O9" s="42">
        <f>'[1]６学年集計結果'!N25</f>
        <v>0</v>
      </c>
      <c r="P9" s="40">
        <f>算数!F$214</f>
        <v>3.3333333333333335</v>
      </c>
      <c r="Q9" s="39">
        <f>'[1]６学年集計結果'!O25</f>
        <v>23.076923076923077</v>
      </c>
      <c r="R9" s="43">
        <f t="shared" si="0"/>
        <v>19.743589743589737</v>
      </c>
    </row>
    <row r="10" spans="1:18" ht="42" customHeight="1" x14ac:dyDescent="0.15">
      <c r="A10" s="101" t="s">
        <v>86</v>
      </c>
      <c r="B10" s="60" t="s">
        <v>131</v>
      </c>
      <c r="K10" s="101" t="s">
        <v>86</v>
      </c>
      <c r="L10" s="40">
        <f>算数!G$212</f>
        <v>93.333333333333329</v>
      </c>
      <c r="M10" s="41">
        <f>'[1]６学年集計結果'!M26</f>
        <v>69.230769230769226</v>
      </c>
      <c r="N10" s="40">
        <f>算数!G$213</f>
        <v>3.3333333333333335</v>
      </c>
      <c r="O10" s="42">
        <f>'[1]６学年集計結果'!N26</f>
        <v>30.76923076923077</v>
      </c>
      <c r="P10" s="40">
        <f>算数!G$214</f>
        <v>3.3333333333333335</v>
      </c>
      <c r="Q10" s="39">
        <f>'[1]６学年集計結果'!O26</f>
        <v>0</v>
      </c>
      <c r="R10" s="43">
        <f t="shared" si="0"/>
        <v>24.102564102564102</v>
      </c>
    </row>
    <row r="11" spans="1:18" ht="42" customHeight="1" x14ac:dyDescent="0.15">
      <c r="A11" s="101" t="s">
        <v>87</v>
      </c>
      <c r="B11" s="60" t="s">
        <v>132</v>
      </c>
      <c r="K11" s="101" t="s">
        <v>87</v>
      </c>
      <c r="L11" s="40">
        <f>算数!H$212</f>
        <v>96.666666666666671</v>
      </c>
      <c r="M11" s="41">
        <f>'[1]６学年集計結果'!M27</f>
        <v>61.53846153846154</v>
      </c>
      <c r="N11" s="40">
        <f>算数!H$213</f>
        <v>3.3333333333333335</v>
      </c>
      <c r="O11" s="42">
        <f>'[1]６学年集計結果'!N27</f>
        <v>0</v>
      </c>
      <c r="P11" s="40">
        <f>算数!H$214</f>
        <v>0</v>
      </c>
      <c r="Q11" s="39">
        <f>'[1]６学年集計結果'!O27</f>
        <v>38.461538461538467</v>
      </c>
      <c r="R11" s="43">
        <f t="shared" si="0"/>
        <v>35.128205128205131</v>
      </c>
    </row>
    <row r="12" spans="1:18" ht="42" customHeight="1" x14ac:dyDescent="0.15">
      <c r="A12" s="101" t="s">
        <v>88</v>
      </c>
      <c r="B12" s="60" t="s">
        <v>133</v>
      </c>
      <c r="K12" s="101" t="s">
        <v>88</v>
      </c>
      <c r="L12" s="40">
        <f>算数!I$212</f>
        <v>93.333333333333329</v>
      </c>
      <c r="M12" s="41">
        <f>'[1]６学年集計結果'!M28</f>
        <v>53.846153846153847</v>
      </c>
      <c r="N12" s="40">
        <f>算数!I$213</f>
        <v>3.3333333333333335</v>
      </c>
      <c r="O12" s="42">
        <f>'[1]６学年集計結果'!N28</f>
        <v>46.153846153846153</v>
      </c>
      <c r="P12" s="40">
        <f>算数!I$214</f>
        <v>3.3333333333333335</v>
      </c>
      <c r="Q12" s="39">
        <f>'[1]６学年集計結果'!O28</f>
        <v>0</v>
      </c>
      <c r="R12" s="43">
        <f t="shared" si="0"/>
        <v>39.487179487179482</v>
      </c>
    </row>
    <row r="13" spans="1:18" ht="42" customHeight="1" x14ac:dyDescent="0.15">
      <c r="A13" s="101" t="s">
        <v>92</v>
      </c>
      <c r="B13" s="61" t="s">
        <v>134</v>
      </c>
      <c r="K13" s="101" t="s">
        <v>92</v>
      </c>
      <c r="L13" s="40">
        <f>算数!J$212</f>
        <v>96.666666666666671</v>
      </c>
      <c r="M13" s="41">
        <f>'[1]６学年集計結果'!M29</f>
        <v>46.153846153846153</v>
      </c>
      <c r="N13" s="40">
        <f>算数!J$213</f>
        <v>0</v>
      </c>
      <c r="O13" s="42">
        <f>'[1]６学年集計結果'!N29</f>
        <v>0</v>
      </c>
      <c r="P13" s="40">
        <f>算数!J$214</f>
        <v>3.3333333333333335</v>
      </c>
      <c r="Q13" s="39">
        <f>'[1]６学年集計結果'!O29</f>
        <v>53.846153846153847</v>
      </c>
      <c r="R13" s="43">
        <f t="shared" si="0"/>
        <v>50.512820512820518</v>
      </c>
    </row>
    <row r="14" spans="1:18" ht="42" customHeight="1" x14ac:dyDescent="0.15">
      <c r="A14" s="101" t="s">
        <v>135</v>
      </c>
      <c r="B14" s="60" t="s">
        <v>136</v>
      </c>
      <c r="K14" s="101" t="s">
        <v>135</v>
      </c>
      <c r="L14" s="40">
        <f>算数!K$212</f>
        <v>93.333333333333329</v>
      </c>
      <c r="M14" s="41">
        <f>'[1]６学年集計結果'!M30</f>
        <v>38.461538461538467</v>
      </c>
      <c r="N14" s="40">
        <f>算数!K$213</f>
        <v>0</v>
      </c>
      <c r="O14" s="42">
        <f>'[1]６学年集計結果'!N30</f>
        <v>61.53846153846154</v>
      </c>
      <c r="P14" s="40">
        <f>算数!K$214</f>
        <v>6.666666666666667</v>
      </c>
      <c r="Q14" s="39">
        <f>'[1]６学年集計結果'!O30</f>
        <v>0</v>
      </c>
      <c r="R14" s="43">
        <f t="shared" si="0"/>
        <v>54.871794871794862</v>
      </c>
    </row>
    <row r="15" spans="1:18" ht="42" customHeight="1" x14ac:dyDescent="0.15">
      <c r="A15" s="100" t="s">
        <v>137</v>
      </c>
      <c r="B15" s="60" t="s">
        <v>138</v>
      </c>
      <c r="K15" s="100" t="s">
        <v>137</v>
      </c>
      <c r="L15" s="40">
        <f>算数!L$212</f>
        <v>96.666666666666671</v>
      </c>
      <c r="M15" s="41">
        <f>'[1]６学年集計結果'!M31</f>
        <v>30.76923076923077</v>
      </c>
      <c r="N15" s="40">
        <f>算数!L$213</f>
        <v>0</v>
      </c>
      <c r="O15" s="42">
        <f>'[1]６学年集計結果'!N31</f>
        <v>0</v>
      </c>
      <c r="P15" s="40">
        <f>算数!L$214</f>
        <v>3.3333333333333335</v>
      </c>
      <c r="Q15" s="39">
        <f>'[1]６学年集計結果'!O31</f>
        <v>69.230769230769226</v>
      </c>
      <c r="R15" s="43">
        <f t="shared" si="0"/>
        <v>65.897435897435898</v>
      </c>
    </row>
    <row r="16" spans="1:18" ht="42" customHeight="1" x14ac:dyDescent="0.15">
      <c r="A16" s="100" t="s">
        <v>139</v>
      </c>
      <c r="B16" s="60" t="s">
        <v>140</v>
      </c>
      <c r="K16" s="100" t="s">
        <v>139</v>
      </c>
      <c r="L16" s="40">
        <f>算数!M$212</f>
        <v>93.333333333333329</v>
      </c>
      <c r="M16" s="41">
        <f>'[1]６学年集計結果'!M32</f>
        <v>23.076923076923077</v>
      </c>
      <c r="N16" s="40">
        <f>算数!M$213</f>
        <v>3.3333333333333335</v>
      </c>
      <c r="O16" s="42">
        <f>'[1]６学年集計結果'!N32</f>
        <v>76.923076923076934</v>
      </c>
      <c r="P16" s="40">
        <f>算数!M$214</f>
        <v>3.3333333333333335</v>
      </c>
      <c r="Q16" s="39">
        <f>'[1]６学年集計結果'!O32</f>
        <v>0</v>
      </c>
      <c r="R16" s="43">
        <f t="shared" si="0"/>
        <v>70.256410256410248</v>
      </c>
    </row>
    <row r="17" spans="1:18" ht="42" customHeight="1" x14ac:dyDescent="0.15">
      <c r="A17" s="100" t="s">
        <v>93</v>
      </c>
      <c r="B17" s="60" t="s">
        <v>141</v>
      </c>
      <c r="K17" s="100" t="s">
        <v>93</v>
      </c>
      <c r="L17" s="40">
        <f>算数!N$212</f>
        <v>93.333333333333329</v>
      </c>
      <c r="M17" s="41">
        <f>'[1]６学年集計結果'!M33</f>
        <v>15.384615384615385</v>
      </c>
      <c r="N17" s="40">
        <f>算数!N$213</f>
        <v>3.3333333333333335</v>
      </c>
      <c r="O17" s="42">
        <f>'[1]６学年集計結果'!N33</f>
        <v>0</v>
      </c>
      <c r="P17" s="40">
        <f>算数!N$214</f>
        <v>3.3333333333333335</v>
      </c>
      <c r="Q17" s="39">
        <f>'[1]６学年集計結果'!O33</f>
        <v>84.615384615384613</v>
      </c>
      <c r="R17" s="39">
        <f t="shared" si="0"/>
        <v>77.948717948717942</v>
      </c>
    </row>
    <row r="18" spans="1:18" ht="42" customHeight="1" x14ac:dyDescent="0.15">
      <c r="A18" s="100" t="s">
        <v>142</v>
      </c>
      <c r="B18" s="60" t="s">
        <v>143</v>
      </c>
      <c r="K18" s="100" t="s">
        <v>142</v>
      </c>
      <c r="L18" s="40">
        <f>算数!O$212</f>
        <v>90</v>
      </c>
      <c r="M18" s="41">
        <f>'[1]６学年集計結果'!M34</f>
        <v>7.6923076923076925</v>
      </c>
      <c r="N18" s="40">
        <f>算数!O$213</f>
        <v>6.666666666666667</v>
      </c>
      <c r="O18" s="42">
        <f>'[1]６学年集計結果'!N34</f>
        <v>92.307692307692307</v>
      </c>
      <c r="P18" s="40">
        <f>算数!O$214</f>
        <v>3.3333333333333335</v>
      </c>
      <c r="Q18" s="39">
        <f>'[1]６学年集計結果'!O34</f>
        <v>0</v>
      </c>
      <c r="R18" s="43">
        <f t="shared" si="0"/>
        <v>82.307692307692307</v>
      </c>
    </row>
    <row r="19" spans="1:18" ht="26.25" customHeight="1" x14ac:dyDescent="0.15">
      <c r="A19" s="73"/>
    </row>
    <row r="20" spans="1:18" ht="26.25" customHeight="1" x14ac:dyDescent="0.15">
      <c r="A20" s="66"/>
    </row>
    <row r="21" spans="1:18" x14ac:dyDescent="0.15">
      <c r="A21" s="72"/>
    </row>
  </sheetData>
  <mergeCells count="5">
    <mergeCell ref="R5:R6"/>
    <mergeCell ref="A3:B3"/>
    <mergeCell ref="L5:M5"/>
    <mergeCell ref="N5:O5"/>
    <mergeCell ref="P5:Q5"/>
  </mergeCells>
  <phoneticPr fontId="1"/>
  <printOptions horizontalCentered="1" verticalCentered="1"/>
  <pageMargins left="0" right="0" top="0" bottom="0" header="0.31496062992125984" footer="0.31496062992125984"/>
  <pageSetup paperSize="9" scale="7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4"/>
  <sheetViews>
    <sheetView zoomScale="80" zoomScaleNormal="80" workbookViewId="0">
      <pane xSplit="3" ySplit="4" topLeftCell="D5" activePane="bottomRight" state="frozen"/>
      <selection pane="topRight" activeCell="D1" sqref="D1"/>
      <selection pane="bottomLeft" activeCell="A5" sqref="A5"/>
      <selection pane="bottomRight" activeCell="E1" sqref="E1"/>
    </sheetView>
  </sheetViews>
  <sheetFormatPr defaultRowHeight="13.5" x14ac:dyDescent="0.15"/>
  <cols>
    <col min="1" max="1" width="5.375" customWidth="1"/>
    <col min="2" max="2" width="5.25" bestFit="1" customWidth="1"/>
    <col min="3" max="3" width="9" bestFit="1" customWidth="1"/>
    <col min="4" max="5" width="9" customWidth="1"/>
    <col min="15" max="15" width="9" customWidth="1"/>
    <col min="16" max="18" width="0" hidden="1" customWidth="1"/>
  </cols>
  <sheetData>
    <row r="1" spans="1:23" ht="19.5" customHeight="1" x14ac:dyDescent="0.15">
      <c r="A1" s="122" t="str">
        <f>国語!A1</f>
        <v>○○市立○○小学校第６学年</v>
      </c>
      <c r="B1" s="122"/>
      <c r="C1" s="122"/>
      <c r="D1" s="122"/>
      <c r="E1" s="95" t="s">
        <v>52</v>
      </c>
    </row>
    <row r="2" spans="1:23" ht="30.75" customHeight="1" x14ac:dyDescent="0.15">
      <c r="A2" s="88"/>
      <c r="B2" s="85"/>
      <c r="C2" s="85"/>
      <c r="D2" s="124">
        <v>1</v>
      </c>
      <c r="E2" s="130"/>
      <c r="F2" s="125"/>
      <c r="G2" s="124">
        <v>2</v>
      </c>
      <c r="H2" s="130"/>
      <c r="I2" s="125"/>
      <c r="J2" s="124">
        <v>3</v>
      </c>
      <c r="K2" s="130"/>
      <c r="L2" s="125"/>
      <c r="M2" s="124" t="s">
        <v>99</v>
      </c>
      <c r="N2" s="130"/>
      <c r="O2" s="125"/>
    </row>
    <row r="3" spans="1:23" s="1" customFormat="1" ht="31.5" customHeight="1" x14ac:dyDescent="0.15">
      <c r="A3" s="30"/>
      <c r="B3" s="3"/>
      <c r="C3" s="3" t="s">
        <v>20</v>
      </c>
      <c r="D3" s="35" t="s">
        <v>103</v>
      </c>
      <c r="E3" s="59" t="s">
        <v>104</v>
      </c>
      <c r="F3" s="59" t="s">
        <v>105</v>
      </c>
      <c r="G3" s="35" t="s">
        <v>103</v>
      </c>
      <c r="H3" s="59" t="s">
        <v>104</v>
      </c>
      <c r="I3" s="59" t="s">
        <v>105</v>
      </c>
      <c r="J3" s="59" t="s">
        <v>55</v>
      </c>
      <c r="K3" s="59" t="s">
        <v>50</v>
      </c>
      <c r="L3" s="59" t="s">
        <v>51</v>
      </c>
      <c r="M3" s="59" t="s">
        <v>144</v>
      </c>
      <c r="N3" s="59" t="s">
        <v>50</v>
      </c>
      <c r="O3" s="59" t="s">
        <v>51</v>
      </c>
    </row>
    <row r="4" spans="1:23" s="1" customFormat="1" ht="31.5" customHeight="1" x14ac:dyDescent="0.15">
      <c r="A4" s="30" t="s">
        <v>45</v>
      </c>
      <c r="B4" s="3" t="s">
        <v>40</v>
      </c>
      <c r="C4" s="3" t="s">
        <v>41</v>
      </c>
      <c r="D4" s="55">
        <v>1</v>
      </c>
      <c r="E4" s="55">
        <v>2</v>
      </c>
      <c r="F4" s="55">
        <v>3</v>
      </c>
      <c r="G4" s="55">
        <v>4</v>
      </c>
      <c r="H4" s="55">
        <v>5</v>
      </c>
      <c r="I4" s="55">
        <v>6</v>
      </c>
      <c r="J4" s="55">
        <v>7</v>
      </c>
      <c r="K4" s="55">
        <v>8</v>
      </c>
      <c r="L4" s="55">
        <v>9</v>
      </c>
      <c r="M4" s="55">
        <v>10</v>
      </c>
      <c r="N4" s="55">
        <v>11</v>
      </c>
      <c r="O4" s="55">
        <v>12</v>
      </c>
      <c r="S4" s="58" t="s">
        <v>48</v>
      </c>
      <c r="T4" s="3" t="s">
        <v>16</v>
      </c>
      <c r="U4" s="3" t="s">
        <v>11</v>
      </c>
      <c r="V4" s="3" t="s">
        <v>1</v>
      </c>
      <c r="W4" s="3" t="s">
        <v>0</v>
      </c>
    </row>
    <row r="5" spans="1:23" x14ac:dyDescent="0.15">
      <c r="A5" s="2">
        <v>1</v>
      </c>
      <c r="B5" s="2"/>
      <c r="C5" s="38"/>
      <c r="D5" s="12">
        <v>1</v>
      </c>
      <c r="E5" s="12">
        <v>1</v>
      </c>
      <c r="F5" s="12">
        <v>1</v>
      </c>
      <c r="G5" s="12">
        <v>1</v>
      </c>
      <c r="H5" s="12">
        <v>1</v>
      </c>
      <c r="I5" s="12">
        <v>1</v>
      </c>
      <c r="J5" s="12">
        <v>1</v>
      </c>
      <c r="K5" s="12">
        <v>1</v>
      </c>
      <c r="L5" s="12">
        <v>1</v>
      </c>
      <c r="M5" s="12">
        <v>1</v>
      </c>
      <c r="N5" s="12">
        <v>1</v>
      </c>
      <c r="O5" s="12">
        <v>1</v>
      </c>
      <c r="T5" s="34">
        <f>IF(ISERROR(U5/12*100),"",U5/12*100)</f>
        <v>100</v>
      </c>
      <c r="U5">
        <f>IF(AND(ISBLANK(D5),ISBLANK(E5),ISBLANK(F5),ISBLANK(G5),ISBLANK(H5),ISBLANK(I5),ISBLANK(J5),ISBLANK(K5),ISBLANK(L5),ISBLANK(M5),ISBLANK(N5),ISBLANK(O5),ISBLANK(P5),ISBLANK(Q5),ISBLANK(R5)),"",COUNTIF(D5:O5,1))</f>
        <v>12</v>
      </c>
      <c r="V5">
        <f>IF(AND(ISBLANK(D5),ISBLANK(E5),ISBLANK(F5),ISBLANK(G5),ISBLANK(H5),ISBLANK(I5),ISBLANK(J5),ISBLANK(K5),ISBLANK(L5),ISBLANK(M5),ISBLANK(N5),ISBLANK(O5),ISBLANK(P5),ISBLANK(Q5),ISBLANK(R5)),"",COUNTIF(D5:O5,2))</f>
        <v>0</v>
      </c>
      <c r="W5">
        <f>IF(AND(ISBLANK(D5),ISBLANK(E5),ISBLANK(F5),ISBLANK(G5),ISBLANK(H5),ISBLANK(I5),ISBLANK(J5),ISBLANK(K5),ISBLANK(L5),ISBLANK(M5),ISBLANK(N5),ISBLANK(O5),ISBLANK(P5),ISBLANK(Q5),ISBLANK(R5)),"",COUNTIF(D5:O5,3))</f>
        <v>0</v>
      </c>
    </row>
    <row r="6" spans="1:23" x14ac:dyDescent="0.15">
      <c r="A6" s="2">
        <v>2</v>
      </c>
      <c r="B6" s="2"/>
      <c r="C6" s="38"/>
      <c r="D6" s="12">
        <v>1</v>
      </c>
      <c r="E6" s="12">
        <v>1</v>
      </c>
      <c r="F6" s="12">
        <v>1</v>
      </c>
      <c r="G6" s="12">
        <v>1</v>
      </c>
      <c r="H6" s="12">
        <v>1</v>
      </c>
      <c r="I6" s="12">
        <v>1</v>
      </c>
      <c r="J6" s="12">
        <v>1</v>
      </c>
      <c r="K6" s="12">
        <v>1</v>
      </c>
      <c r="L6" s="12">
        <v>1</v>
      </c>
      <c r="M6" s="12">
        <v>1</v>
      </c>
      <c r="N6" s="12">
        <v>1</v>
      </c>
      <c r="O6" s="12">
        <v>2</v>
      </c>
      <c r="T6" s="34">
        <f t="shared" ref="T6:T69" si="0">IF(ISERROR(U6/12*100),"",U6/12*100)</f>
        <v>91.666666666666657</v>
      </c>
      <c r="U6">
        <f t="shared" ref="U6:U69" si="1">IF(AND(ISBLANK(D6),ISBLANK(E6),ISBLANK(F6),ISBLANK(G6),ISBLANK(H6),ISBLANK(I6),ISBLANK(J6),ISBLANK(K6),ISBLANK(L6),ISBLANK(M6),ISBLANK(N6),ISBLANK(O6),ISBLANK(P6),ISBLANK(Q6),ISBLANK(R6)),"",COUNTIF(D6:O6,1))</f>
        <v>11</v>
      </c>
      <c r="V6">
        <f t="shared" ref="V6:V69" si="2">IF(AND(ISBLANK(D6),ISBLANK(E6),ISBLANK(F6),ISBLANK(G6),ISBLANK(H6),ISBLANK(I6),ISBLANK(J6),ISBLANK(K6),ISBLANK(L6),ISBLANK(M6),ISBLANK(N6),ISBLANK(O6),ISBLANK(P6),ISBLANK(Q6),ISBLANK(R6)),"",COUNTIF(D6:O6,2))</f>
        <v>1</v>
      </c>
      <c r="W6">
        <f t="shared" ref="W6:W69" si="3">IF(AND(ISBLANK(D6),ISBLANK(E6),ISBLANK(F6),ISBLANK(G6),ISBLANK(H6),ISBLANK(I6),ISBLANK(J6),ISBLANK(K6),ISBLANK(L6),ISBLANK(M6),ISBLANK(N6),ISBLANK(O6),ISBLANK(P6),ISBLANK(Q6),ISBLANK(R6)),"",COUNTIF(D6:O6,3))</f>
        <v>0</v>
      </c>
    </row>
    <row r="7" spans="1:23" x14ac:dyDescent="0.15">
      <c r="A7" s="2">
        <v>3</v>
      </c>
      <c r="B7" s="2"/>
      <c r="C7" s="38"/>
      <c r="D7" s="12">
        <v>1</v>
      </c>
      <c r="E7" s="12">
        <v>1</v>
      </c>
      <c r="F7" s="12">
        <v>1</v>
      </c>
      <c r="G7" s="12">
        <v>1</v>
      </c>
      <c r="H7" s="12">
        <v>1</v>
      </c>
      <c r="I7" s="12">
        <v>1</v>
      </c>
      <c r="J7" s="12">
        <v>1</v>
      </c>
      <c r="K7" s="12">
        <v>1</v>
      </c>
      <c r="L7" s="12">
        <v>1</v>
      </c>
      <c r="M7" s="12">
        <v>1</v>
      </c>
      <c r="N7" s="12">
        <v>2</v>
      </c>
      <c r="O7" s="12">
        <v>2</v>
      </c>
      <c r="T7" s="34">
        <f t="shared" si="0"/>
        <v>83.333333333333343</v>
      </c>
      <c r="U7">
        <f t="shared" si="1"/>
        <v>10</v>
      </c>
      <c r="V7">
        <f t="shared" si="2"/>
        <v>2</v>
      </c>
      <c r="W7">
        <f t="shared" si="3"/>
        <v>0</v>
      </c>
    </row>
    <row r="8" spans="1:23" x14ac:dyDescent="0.15">
      <c r="A8" s="2">
        <v>4</v>
      </c>
      <c r="B8" s="2"/>
      <c r="C8" s="38"/>
      <c r="D8" s="12">
        <v>1</v>
      </c>
      <c r="E8" s="12">
        <v>1</v>
      </c>
      <c r="F8" s="12">
        <v>1</v>
      </c>
      <c r="G8" s="12">
        <v>1</v>
      </c>
      <c r="H8" s="12">
        <v>1</v>
      </c>
      <c r="I8" s="12">
        <v>1</v>
      </c>
      <c r="J8" s="12">
        <v>1</v>
      </c>
      <c r="K8" s="12">
        <v>1</v>
      </c>
      <c r="L8" s="12">
        <v>1</v>
      </c>
      <c r="M8" s="12">
        <v>1</v>
      </c>
      <c r="N8" s="12">
        <v>1</v>
      </c>
      <c r="O8" s="12">
        <v>1</v>
      </c>
      <c r="T8" s="34">
        <f t="shared" si="0"/>
        <v>100</v>
      </c>
      <c r="U8">
        <f t="shared" si="1"/>
        <v>12</v>
      </c>
      <c r="V8">
        <f t="shared" si="2"/>
        <v>0</v>
      </c>
      <c r="W8">
        <f t="shared" si="3"/>
        <v>0</v>
      </c>
    </row>
    <row r="9" spans="1:23" x14ac:dyDescent="0.15">
      <c r="A9" s="2">
        <v>5</v>
      </c>
      <c r="B9" s="2"/>
      <c r="C9" s="38"/>
      <c r="D9" s="12">
        <v>2</v>
      </c>
      <c r="E9" s="12">
        <v>3</v>
      </c>
      <c r="F9" s="12">
        <v>2</v>
      </c>
      <c r="G9" s="12">
        <v>3</v>
      </c>
      <c r="H9" s="12">
        <v>2</v>
      </c>
      <c r="I9" s="12">
        <v>3</v>
      </c>
      <c r="J9" s="12">
        <v>2</v>
      </c>
      <c r="K9" s="12">
        <v>3</v>
      </c>
      <c r="L9" s="12">
        <v>2</v>
      </c>
      <c r="M9" s="12">
        <v>3</v>
      </c>
      <c r="N9" s="12">
        <v>2</v>
      </c>
      <c r="O9" s="12">
        <v>1</v>
      </c>
      <c r="T9" s="34">
        <f t="shared" si="0"/>
        <v>8.3333333333333321</v>
      </c>
      <c r="U9">
        <f t="shared" si="1"/>
        <v>1</v>
      </c>
      <c r="V9">
        <f t="shared" si="2"/>
        <v>6</v>
      </c>
      <c r="W9">
        <f t="shared" si="3"/>
        <v>5</v>
      </c>
    </row>
    <row r="10" spans="1:23" x14ac:dyDescent="0.15">
      <c r="A10" s="2">
        <v>6</v>
      </c>
      <c r="B10" s="2"/>
      <c r="C10" s="38"/>
      <c r="D10" s="12">
        <v>1</v>
      </c>
      <c r="E10" s="12">
        <v>1</v>
      </c>
      <c r="F10" s="12">
        <v>1</v>
      </c>
      <c r="G10" s="12">
        <v>1</v>
      </c>
      <c r="H10" s="12">
        <v>1</v>
      </c>
      <c r="I10" s="12">
        <v>1</v>
      </c>
      <c r="J10" s="12">
        <v>1</v>
      </c>
      <c r="K10" s="12">
        <v>1</v>
      </c>
      <c r="L10" s="12">
        <v>1</v>
      </c>
      <c r="M10" s="12">
        <v>1</v>
      </c>
      <c r="N10" s="12">
        <v>1</v>
      </c>
      <c r="O10" s="12">
        <v>1</v>
      </c>
      <c r="T10" s="34">
        <f t="shared" si="0"/>
        <v>100</v>
      </c>
      <c r="U10">
        <f t="shared" si="1"/>
        <v>12</v>
      </c>
      <c r="V10">
        <f t="shared" si="2"/>
        <v>0</v>
      </c>
      <c r="W10">
        <f t="shared" si="3"/>
        <v>0</v>
      </c>
    </row>
    <row r="11" spans="1:23" x14ac:dyDescent="0.15">
      <c r="A11" s="2">
        <v>7</v>
      </c>
      <c r="B11" s="2"/>
      <c r="C11" s="38"/>
      <c r="D11" s="12">
        <v>1</v>
      </c>
      <c r="E11" s="12">
        <v>1</v>
      </c>
      <c r="F11" s="12">
        <v>1</v>
      </c>
      <c r="G11" s="12">
        <v>1</v>
      </c>
      <c r="H11" s="12">
        <v>1</v>
      </c>
      <c r="I11" s="12">
        <v>1</v>
      </c>
      <c r="J11" s="12">
        <v>1</v>
      </c>
      <c r="K11" s="12">
        <v>1</v>
      </c>
      <c r="L11" s="12">
        <v>1</v>
      </c>
      <c r="M11" s="12">
        <v>1</v>
      </c>
      <c r="N11" s="12">
        <v>1</v>
      </c>
      <c r="O11" s="12">
        <v>2</v>
      </c>
      <c r="T11" s="34">
        <f t="shared" si="0"/>
        <v>91.666666666666657</v>
      </c>
      <c r="U11">
        <f t="shared" si="1"/>
        <v>11</v>
      </c>
      <c r="V11">
        <f t="shared" si="2"/>
        <v>1</v>
      </c>
      <c r="W11">
        <f t="shared" si="3"/>
        <v>0</v>
      </c>
    </row>
    <row r="12" spans="1:23" x14ac:dyDescent="0.15">
      <c r="A12" s="2">
        <v>8</v>
      </c>
      <c r="B12" s="2"/>
      <c r="C12" s="38"/>
      <c r="D12" s="12">
        <v>1</v>
      </c>
      <c r="E12" s="12">
        <v>1</v>
      </c>
      <c r="F12" s="12">
        <v>1</v>
      </c>
      <c r="G12" s="12">
        <v>1</v>
      </c>
      <c r="H12" s="12">
        <v>1</v>
      </c>
      <c r="I12" s="12">
        <v>1</v>
      </c>
      <c r="J12" s="12">
        <v>1</v>
      </c>
      <c r="K12" s="12">
        <v>1</v>
      </c>
      <c r="L12" s="12">
        <v>1</v>
      </c>
      <c r="M12" s="12">
        <v>1</v>
      </c>
      <c r="N12" s="12">
        <v>2</v>
      </c>
      <c r="O12" s="12">
        <v>2</v>
      </c>
      <c r="T12" s="34">
        <f t="shared" si="0"/>
        <v>83.333333333333343</v>
      </c>
      <c r="U12">
        <f t="shared" si="1"/>
        <v>10</v>
      </c>
      <c r="V12">
        <f t="shared" si="2"/>
        <v>2</v>
      </c>
      <c r="W12">
        <f t="shared" si="3"/>
        <v>0</v>
      </c>
    </row>
    <row r="13" spans="1:23" x14ac:dyDescent="0.15">
      <c r="A13" s="2">
        <v>9</v>
      </c>
      <c r="B13" s="2"/>
      <c r="C13" s="38"/>
      <c r="D13" s="12">
        <v>1</v>
      </c>
      <c r="E13" s="12">
        <v>1</v>
      </c>
      <c r="F13" s="12">
        <v>1</v>
      </c>
      <c r="G13" s="12">
        <v>1</v>
      </c>
      <c r="H13" s="12">
        <v>1</v>
      </c>
      <c r="I13" s="12">
        <v>1</v>
      </c>
      <c r="J13" s="12">
        <v>1</v>
      </c>
      <c r="K13" s="12">
        <v>1</v>
      </c>
      <c r="L13" s="12">
        <v>1</v>
      </c>
      <c r="M13" s="12">
        <v>1</v>
      </c>
      <c r="N13" s="12">
        <v>1</v>
      </c>
      <c r="O13" s="12">
        <v>1</v>
      </c>
      <c r="T13" s="34">
        <f t="shared" si="0"/>
        <v>100</v>
      </c>
      <c r="U13">
        <f t="shared" si="1"/>
        <v>12</v>
      </c>
      <c r="V13">
        <f t="shared" si="2"/>
        <v>0</v>
      </c>
      <c r="W13">
        <f t="shared" si="3"/>
        <v>0</v>
      </c>
    </row>
    <row r="14" spans="1:23" x14ac:dyDescent="0.15">
      <c r="A14" s="2">
        <v>10</v>
      </c>
      <c r="B14" s="2"/>
      <c r="C14" s="38"/>
      <c r="D14" s="12">
        <v>1</v>
      </c>
      <c r="E14" s="12">
        <v>1</v>
      </c>
      <c r="F14" s="12">
        <v>1</v>
      </c>
      <c r="G14" s="12">
        <v>1</v>
      </c>
      <c r="H14" s="12">
        <v>1</v>
      </c>
      <c r="I14" s="12">
        <v>1</v>
      </c>
      <c r="J14" s="12">
        <v>1</v>
      </c>
      <c r="K14" s="12">
        <v>1</v>
      </c>
      <c r="L14" s="12">
        <v>1</v>
      </c>
      <c r="M14" s="12">
        <v>1</v>
      </c>
      <c r="N14" s="12">
        <v>1</v>
      </c>
      <c r="O14" s="12">
        <v>1</v>
      </c>
      <c r="T14" s="34">
        <f t="shared" si="0"/>
        <v>100</v>
      </c>
      <c r="U14">
        <f t="shared" si="1"/>
        <v>12</v>
      </c>
      <c r="V14">
        <f t="shared" si="2"/>
        <v>0</v>
      </c>
      <c r="W14">
        <f t="shared" si="3"/>
        <v>0</v>
      </c>
    </row>
    <row r="15" spans="1:23" x14ac:dyDescent="0.15">
      <c r="A15" s="2">
        <v>11</v>
      </c>
      <c r="B15" s="2"/>
      <c r="C15" s="38"/>
      <c r="D15" s="12">
        <v>1</v>
      </c>
      <c r="E15" s="12">
        <v>1</v>
      </c>
      <c r="F15" s="12">
        <v>1</v>
      </c>
      <c r="G15" s="12">
        <v>1</v>
      </c>
      <c r="H15" s="12">
        <v>1</v>
      </c>
      <c r="I15" s="12">
        <v>1</v>
      </c>
      <c r="J15" s="12">
        <v>1</v>
      </c>
      <c r="K15" s="12">
        <v>1</v>
      </c>
      <c r="L15" s="12">
        <v>1</v>
      </c>
      <c r="M15" s="12">
        <v>1</v>
      </c>
      <c r="N15" s="12">
        <v>1</v>
      </c>
      <c r="O15" s="12">
        <v>1</v>
      </c>
      <c r="T15" s="34">
        <f t="shared" si="0"/>
        <v>100</v>
      </c>
      <c r="U15">
        <f t="shared" si="1"/>
        <v>12</v>
      </c>
      <c r="V15">
        <f t="shared" si="2"/>
        <v>0</v>
      </c>
      <c r="W15">
        <f t="shared" si="3"/>
        <v>0</v>
      </c>
    </row>
    <row r="16" spans="1:23" x14ac:dyDescent="0.15">
      <c r="A16" s="2">
        <v>12</v>
      </c>
      <c r="B16" s="2"/>
      <c r="C16" s="38"/>
      <c r="D16" s="12">
        <v>1</v>
      </c>
      <c r="E16" s="12">
        <v>1</v>
      </c>
      <c r="F16" s="12">
        <v>1</v>
      </c>
      <c r="G16" s="12">
        <v>1</v>
      </c>
      <c r="H16" s="12">
        <v>1</v>
      </c>
      <c r="I16" s="12">
        <v>1</v>
      </c>
      <c r="J16" s="12">
        <v>1</v>
      </c>
      <c r="K16" s="12">
        <v>1</v>
      </c>
      <c r="L16" s="12">
        <v>1</v>
      </c>
      <c r="M16" s="12">
        <v>1</v>
      </c>
      <c r="N16" s="12">
        <v>1</v>
      </c>
      <c r="O16" s="12">
        <v>1</v>
      </c>
      <c r="T16" s="34">
        <f t="shared" si="0"/>
        <v>100</v>
      </c>
      <c r="U16">
        <f t="shared" si="1"/>
        <v>12</v>
      </c>
      <c r="V16">
        <f t="shared" si="2"/>
        <v>0</v>
      </c>
      <c r="W16">
        <f t="shared" si="3"/>
        <v>0</v>
      </c>
    </row>
    <row r="17" spans="1:23" x14ac:dyDescent="0.15">
      <c r="A17" s="2">
        <v>13</v>
      </c>
      <c r="B17" s="2"/>
      <c r="C17" s="38"/>
      <c r="D17" s="12">
        <v>1</v>
      </c>
      <c r="E17" s="12">
        <v>1</v>
      </c>
      <c r="F17" s="12">
        <v>1</v>
      </c>
      <c r="G17" s="12">
        <v>1</v>
      </c>
      <c r="H17" s="12">
        <v>1</v>
      </c>
      <c r="I17" s="12">
        <v>1</v>
      </c>
      <c r="J17" s="12">
        <v>1</v>
      </c>
      <c r="K17" s="12">
        <v>1</v>
      </c>
      <c r="L17" s="12">
        <v>1</v>
      </c>
      <c r="M17" s="12">
        <v>1</v>
      </c>
      <c r="N17" s="12">
        <v>1</v>
      </c>
      <c r="O17" s="12">
        <v>1</v>
      </c>
      <c r="T17" s="34">
        <f t="shared" si="0"/>
        <v>100</v>
      </c>
      <c r="U17">
        <f t="shared" si="1"/>
        <v>12</v>
      </c>
      <c r="V17">
        <f t="shared" si="2"/>
        <v>0</v>
      </c>
      <c r="W17">
        <f t="shared" si="3"/>
        <v>0</v>
      </c>
    </row>
    <row r="18" spans="1:23" x14ac:dyDescent="0.15">
      <c r="A18" s="2">
        <v>14</v>
      </c>
      <c r="B18" s="2"/>
      <c r="C18" s="38"/>
      <c r="D18" s="12">
        <v>1</v>
      </c>
      <c r="E18" s="12">
        <v>1</v>
      </c>
      <c r="F18" s="12">
        <v>1</v>
      </c>
      <c r="G18" s="12">
        <v>1</v>
      </c>
      <c r="H18" s="12">
        <v>1</v>
      </c>
      <c r="I18" s="12">
        <v>1</v>
      </c>
      <c r="J18" s="12">
        <v>1</v>
      </c>
      <c r="K18" s="12">
        <v>1</v>
      </c>
      <c r="L18" s="12">
        <v>1</v>
      </c>
      <c r="M18" s="12">
        <v>1</v>
      </c>
      <c r="N18" s="12">
        <v>1</v>
      </c>
      <c r="O18" s="12">
        <v>1</v>
      </c>
      <c r="T18" s="34">
        <f t="shared" si="0"/>
        <v>100</v>
      </c>
      <c r="U18">
        <f t="shared" si="1"/>
        <v>12</v>
      </c>
      <c r="V18">
        <f t="shared" si="2"/>
        <v>0</v>
      </c>
      <c r="W18">
        <f t="shared" si="3"/>
        <v>0</v>
      </c>
    </row>
    <row r="19" spans="1:23" x14ac:dyDescent="0.15">
      <c r="A19" s="2">
        <v>15</v>
      </c>
      <c r="B19" s="2"/>
      <c r="C19" s="38"/>
      <c r="D19" s="12">
        <v>1</v>
      </c>
      <c r="E19" s="12">
        <v>1</v>
      </c>
      <c r="F19" s="12">
        <v>1</v>
      </c>
      <c r="G19" s="12">
        <v>1</v>
      </c>
      <c r="H19" s="12">
        <v>1</v>
      </c>
      <c r="I19" s="12">
        <v>1</v>
      </c>
      <c r="J19" s="12">
        <v>1</v>
      </c>
      <c r="K19" s="12">
        <v>1</v>
      </c>
      <c r="L19" s="12">
        <v>1</v>
      </c>
      <c r="M19" s="12">
        <v>1</v>
      </c>
      <c r="N19" s="12">
        <v>1</v>
      </c>
      <c r="O19" s="12">
        <v>1</v>
      </c>
      <c r="T19" s="34">
        <f t="shared" si="0"/>
        <v>100</v>
      </c>
      <c r="U19">
        <f t="shared" si="1"/>
        <v>12</v>
      </c>
      <c r="V19">
        <f t="shared" si="2"/>
        <v>0</v>
      </c>
      <c r="W19">
        <f t="shared" si="3"/>
        <v>0</v>
      </c>
    </row>
    <row r="20" spans="1:23" x14ac:dyDescent="0.15">
      <c r="A20" s="2">
        <v>16</v>
      </c>
      <c r="B20" s="2"/>
      <c r="C20" s="38"/>
      <c r="D20" s="12">
        <v>1</v>
      </c>
      <c r="E20" s="12">
        <v>1</v>
      </c>
      <c r="F20" s="12">
        <v>1</v>
      </c>
      <c r="G20" s="12">
        <v>1</v>
      </c>
      <c r="H20" s="12">
        <v>1</v>
      </c>
      <c r="I20" s="12">
        <v>1</v>
      </c>
      <c r="J20" s="12">
        <v>1</v>
      </c>
      <c r="K20" s="12">
        <v>1</v>
      </c>
      <c r="L20" s="12">
        <v>1</v>
      </c>
      <c r="M20" s="12">
        <v>1</v>
      </c>
      <c r="N20" s="12">
        <v>1</v>
      </c>
      <c r="O20" s="12">
        <v>1</v>
      </c>
      <c r="T20" s="34">
        <f t="shared" si="0"/>
        <v>100</v>
      </c>
      <c r="U20">
        <f t="shared" si="1"/>
        <v>12</v>
      </c>
      <c r="V20">
        <f t="shared" si="2"/>
        <v>0</v>
      </c>
      <c r="W20">
        <f t="shared" si="3"/>
        <v>0</v>
      </c>
    </row>
    <row r="21" spans="1:23" x14ac:dyDescent="0.15">
      <c r="A21" s="2">
        <v>17</v>
      </c>
      <c r="B21" s="2"/>
      <c r="C21" s="38"/>
      <c r="D21" s="12">
        <v>1</v>
      </c>
      <c r="E21" s="12">
        <v>1</v>
      </c>
      <c r="F21" s="12">
        <v>1</v>
      </c>
      <c r="G21" s="12">
        <v>1</v>
      </c>
      <c r="H21" s="12">
        <v>1</v>
      </c>
      <c r="I21" s="12">
        <v>1</v>
      </c>
      <c r="J21" s="12">
        <v>1</v>
      </c>
      <c r="K21" s="12">
        <v>1</v>
      </c>
      <c r="L21" s="12">
        <v>1</v>
      </c>
      <c r="M21" s="12">
        <v>1</v>
      </c>
      <c r="N21" s="12">
        <v>1</v>
      </c>
      <c r="O21" s="12">
        <v>1</v>
      </c>
      <c r="T21" s="34">
        <f t="shared" si="0"/>
        <v>100</v>
      </c>
      <c r="U21">
        <f t="shared" si="1"/>
        <v>12</v>
      </c>
      <c r="V21">
        <f t="shared" si="2"/>
        <v>0</v>
      </c>
      <c r="W21">
        <f t="shared" si="3"/>
        <v>0</v>
      </c>
    </row>
    <row r="22" spans="1:23" x14ac:dyDescent="0.15">
      <c r="A22" s="2">
        <v>18</v>
      </c>
      <c r="B22" s="2"/>
      <c r="C22" s="38"/>
      <c r="D22" s="12">
        <v>1</v>
      </c>
      <c r="E22" s="12">
        <v>1</v>
      </c>
      <c r="F22" s="12">
        <v>1</v>
      </c>
      <c r="G22" s="12">
        <v>1</v>
      </c>
      <c r="H22" s="12">
        <v>1</v>
      </c>
      <c r="I22" s="12">
        <v>1</v>
      </c>
      <c r="J22" s="12">
        <v>1</v>
      </c>
      <c r="K22" s="12">
        <v>1</v>
      </c>
      <c r="L22" s="12">
        <v>1</v>
      </c>
      <c r="M22" s="12">
        <v>1</v>
      </c>
      <c r="N22" s="12">
        <v>1</v>
      </c>
      <c r="O22" s="12">
        <v>1</v>
      </c>
      <c r="T22" s="34">
        <f t="shared" si="0"/>
        <v>100</v>
      </c>
      <c r="U22">
        <f t="shared" si="1"/>
        <v>12</v>
      </c>
      <c r="V22">
        <f t="shared" si="2"/>
        <v>0</v>
      </c>
      <c r="W22">
        <f t="shared" si="3"/>
        <v>0</v>
      </c>
    </row>
    <row r="23" spans="1:23" x14ac:dyDescent="0.15">
      <c r="A23" s="2">
        <v>19</v>
      </c>
      <c r="B23" s="2"/>
      <c r="C23" s="38"/>
      <c r="D23" s="12">
        <v>1</v>
      </c>
      <c r="E23" s="12">
        <v>1</v>
      </c>
      <c r="F23" s="12">
        <v>1</v>
      </c>
      <c r="G23" s="12">
        <v>1</v>
      </c>
      <c r="H23" s="12">
        <v>1</v>
      </c>
      <c r="I23" s="12">
        <v>1</v>
      </c>
      <c r="J23" s="12">
        <v>1</v>
      </c>
      <c r="K23" s="12">
        <v>1</v>
      </c>
      <c r="L23" s="12">
        <v>1</v>
      </c>
      <c r="M23" s="12">
        <v>1</v>
      </c>
      <c r="N23" s="12">
        <v>1</v>
      </c>
      <c r="O23" s="12">
        <v>1</v>
      </c>
      <c r="T23" s="34">
        <f t="shared" si="0"/>
        <v>100</v>
      </c>
      <c r="U23">
        <f t="shared" si="1"/>
        <v>12</v>
      </c>
      <c r="V23">
        <f t="shared" si="2"/>
        <v>0</v>
      </c>
      <c r="W23">
        <f t="shared" si="3"/>
        <v>0</v>
      </c>
    </row>
    <row r="24" spans="1:23" x14ac:dyDescent="0.15">
      <c r="A24" s="2">
        <v>20</v>
      </c>
      <c r="B24" s="2"/>
      <c r="C24" s="38"/>
      <c r="D24" s="12">
        <v>1</v>
      </c>
      <c r="E24" s="12">
        <v>1</v>
      </c>
      <c r="F24" s="12">
        <v>1</v>
      </c>
      <c r="G24" s="12">
        <v>1</v>
      </c>
      <c r="H24" s="12">
        <v>1</v>
      </c>
      <c r="I24" s="12">
        <v>1</v>
      </c>
      <c r="J24" s="12">
        <v>1</v>
      </c>
      <c r="K24" s="12">
        <v>1</v>
      </c>
      <c r="L24" s="12">
        <v>1</v>
      </c>
      <c r="M24" s="12">
        <v>1</v>
      </c>
      <c r="N24" s="12">
        <v>1</v>
      </c>
      <c r="O24" s="12">
        <v>1</v>
      </c>
      <c r="T24" s="34">
        <f t="shared" si="0"/>
        <v>100</v>
      </c>
      <c r="U24">
        <f t="shared" si="1"/>
        <v>12</v>
      </c>
      <c r="V24">
        <f t="shared" si="2"/>
        <v>0</v>
      </c>
      <c r="W24">
        <f t="shared" si="3"/>
        <v>0</v>
      </c>
    </row>
    <row r="25" spans="1:23" x14ac:dyDescent="0.15">
      <c r="A25" s="2">
        <v>21</v>
      </c>
      <c r="B25" s="2"/>
      <c r="C25" s="38"/>
      <c r="D25" s="12">
        <v>1</v>
      </c>
      <c r="E25" s="12">
        <v>1</v>
      </c>
      <c r="F25" s="12">
        <v>1</v>
      </c>
      <c r="G25" s="12">
        <v>1</v>
      </c>
      <c r="H25" s="12">
        <v>1</v>
      </c>
      <c r="I25" s="12">
        <v>1</v>
      </c>
      <c r="J25" s="12">
        <v>1</v>
      </c>
      <c r="K25" s="12">
        <v>1</v>
      </c>
      <c r="L25" s="12">
        <v>1</v>
      </c>
      <c r="M25" s="12">
        <v>1</v>
      </c>
      <c r="N25" s="12">
        <v>1</v>
      </c>
      <c r="O25" s="12">
        <v>1</v>
      </c>
      <c r="T25" s="34">
        <f t="shared" si="0"/>
        <v>100</v>
      </c>
      <c r="U25">
        <f t="shared" si="1"/>
        <v>12</v>
      </c>
      <c r="V25">
        <f t="shared" si="2"/>
        <v>0</v>
      </c>
      <c r="W25">
        <f t="shared" si="3"/>
        <v>0</v>
      </c>
    </row>
    <row r="26" spans="1:23" x14ac:dyDescent="0.15">
      <c r="A26" s="2">
        <v>22</v>
      </c>
      <c r="B26" s="2"/>
      <c r="C26" s="38"/>
      <c r="D26" s="12">
        <v>1</v>
      </c>
      <c r="E26" s="12">
        <v>1</v>
      </c>
      <c r="F26" s="12">
        <v>1</v>
      </c>
      <c r="G26" s="12">
        <v>3</v>
      </c>
      <c r="H26" s="12">
        <v>1</v>
      </c>
      <c r="I26" s="12">
        <v>2</v>
      </c>
      <c r="J26" s="12">
        <v>1</v>
      </c>
      <c r="K26" s="12">
        <v>3</v>
      </c>
      <c r="L26" s="12">
        <v>1</v>
      </c>
      <c r="M26" s="12">
        <v>2</v>
      </c>
      <c r="N26" s="12">
        <v>1</v>
      </c>
      <c r="O26" s="12">
        <v>3</v>
      </c>
      <c r="T26" s="34">
        <f t="shared" si="0"/>
        <v>58.333333333333336</v>
      </c>
      <c r="U26">
        <f t="shared" si="1"/>
        <v>7</v>
      </c>
      <c r="V26">
        <f t="shared" si="2"/>
        <v>2</v>
      </c>
      <c r="W26">
        <f t="shared" si="3"/>
        <v>3</v>
      </c>
    </row>
    <row r="27" spans="1:23" x14ac:dyDescent="0.15">
      <c r="A27" s="2">
        <v>23</v>
      </c>
      <c r="B27" s="2"/>
      <c r="C27" s="38"/>
      <c r="D27" s="12">
        <v>1</v>
      </c>
      <c r="E27" s="12">
        <v>1</v>
      </c>
      <c r="F27" s="12">
        <v>1</v>
      </c>
      <c r="G27" s="12">
        <v>1</v>
      </c>
      <c r="H27" s="12">
        <v>1</v>
      </c>
      <c r="I27" s="12">
        <v>1</v>
      </c>
      <c r="J27" s="12">
        <v>1</v>
      </c>
      <c r="K27" s="12">
        <v>1</v>
      </c>
      <c r="L27" s="12">
        <v>1</v>
      </c>
      <c r="M27" s="12">
        <v>1</v>
      </c>
      <c r="N27" s="12">
        <v>1</v>
      </c>
      <c r="O27" s="12">
        <v>1</v>
      </c>
      <c r="T27" s="34">
        <f t="shared" si="0"/>
        <v>100</v>
      </c>
      <c r="U27">
        <f t="shared" si="1"/>
        <v>12</v>
      </c>
      <c r="V27">
        <f t="shared" si="2"/>
        <v>0</v>
      </c>
      <c r="W27">
        <f t="shared" si="3"/>
        <v>0</v>
      </c>
    </row>
    <row r="28" spans="1:23" x14ac:dyDescent="0.15">
      <c r="A28" s="2">
        <v>24</v>
      </c>
      <c r="B28" s="2"/>
      <c r="C28" s="38"/>
      <c r="D28" s="12">
        <v>1</v>
      </c>
      <c r="E28" s="12">
        <v>1</v>
      </c>
      <c r="F28" s="12">
        <v>1</v>
      </c>
      <c r="G28" s="12">
        <v>1</v>
      </c>
      <c r="H28" s="12">
        <v>1</v>
      </c>
      <c r="I28" s="12">
        <v>1</v>
      </c>
      <c r="J28" s="12">
        <v>1</v>
      </c>
      <c r="K28" s="12">
        <v>1</v>
      </c>
      <c r="L28" s="12">
        <v>1</v>
      </c>
      <c r="M28" s="12">
        <v>1</v>
      </c>
      <c r="N28" s="12">
        <v>1</v>
      </c>
      <c r="O28" s="12">
        <v>1</v>
      </c>
      <c r="T28" s="34">
        <f t="shared" si="0"/>
        <v>100</v>
      </c>
      <c r="U28">
        <f t="shared" si="1"/>
        <v>12</v>
      </c>
      <c r="V28">
        <f t="shared" si="2"/>
        <v>0</v>
      </c>
      <c r="W28">
        <f t="shared" si="3"/>
        <v>0</v>
      </c>
    </row>
    <row r="29" spans="1:23" x14ac:dyDescent="0.15">
      <c r="A29" s="2">
        <v>25</v>
      </c>
      <c r="B29" s="2"/>
      <c r="C29" s="38"/>
      <c r="D29" s="12">
        <v>1</v>
      </c>
      <c r="E29" s="12">
        <v>1</v>
      </c>
      <c r="F29" s="12">
        <v>1</v>
      </c>
      <c r="G29" s="12">
        <v>1</v>
      </c>
      <c r="H29" s="12">
        <v>1</v>
      </c>
      <c r="I29" s="12">
        <v>1</v>
      </c>
      <c r="J29" s="12">
        <v>1</v>
      </c>
      <c r="K29" s="12">
        <v>1</v>
      </c>
      <c r="L29" s="12">
        <v>1</v>
      </c>
      <c r="M29" s="12">
        <v>1</v>
      </c>
      <c r="N29" s="12">
        <v>1</v>
      </c>
      <c r="O29" s="12">
        <v>1</v>
      </c>
      <c r="T29" s="34">
        <f t="shared" si="0"/>
        <v>100</v>
      </c>
      <c r="U29">
        <f t="shared" si="1"/>
        <v>12</v>
      </c>
      <c r="V29">
        <f t="shared" si="2"/>
        <v>0</v>
      </c>
      <c r="W29">
        <f t="shared" si="3"/>
        <v>0</v>
      </c>
    </row>
    <row r="30" spans="1:23" x14ac:dyDescent="0.15">
      <c r="A30" s="2">
        <v>26</v>
      </c>
      <c r="B30" s="2"/>
      <c r="C30" s="38"/>
      <c r="D30" s="12">
        <v>1</v>
      </c>
      <c r="E30" s="12">
        <v>1</v>
      </c>
      <c r="F30" s="12">
        <v>1</v>
      </c>
      <c r="G30" s="12">
        <v>1</v>
      </c>
      <c r="H30" s="12">
        <v>1</v>
      </c>
      <c r="I30" s="12">
        <v>1</v>
      </c>
      <c r="J30" s="12">
        <v>1</v>
      </c>
      <c r="K30" s="12">
        <v>1</v>
      </c>
      <c r="L30" s="12">
        <v>1</v>
      </c>
      <c r="M30" s="12">
        <v>1</v>
      </c>
      <c r="N30" s="12">
        <v>1</v>
      </c>
      <c r="O30" s="12">
        <v>1</v>
      </c>
      <c r="T30" s="34">
        <f t="shared" si="0"/>
        <v>100</v>
      </c>
      <c r="U30">
        <f t="shared" si="1"/>
        <v>12</v>
      </c>
      <c r="V30">
        <f t="shared" si="2"/>
        <v>0</v>
      </c>
      <c r="W30">
        <f t="shared" si="3"/>
        <v>0</v>
      </c>
    </row>
    <row r="31" spans="1:23" x14ac:dyDescent="0.15">
      <c r="A31" s="2">
        <v>27</v>
      </c>
      <c r="B31" s="2"/>
      <c r="C31" s="38"/>
      <c r="D31" s="12">
        <v>1</v>
      </c>
      <c r="E31" s="12">
        <v>1</v>
      </c>
      <c r="F31" s="12">
        <v>1</v>
      </c>
      <c r="G31" s="12">
        <v>1</v>
      </c>
      <c r="H31" s="12">
        <v>1</v>
      </c>
      <c r="I31" s="12">
        <v>1</v>
      </c>
      <c r="J31" s="12">
        <v>1</v>
      </c>
      <c r="K31" s="12">
        <v>1</v>
      </c>
      <c r="L31" s="12">
        <v>1</v>
      </c>
      <c r="M31" s="12">
        <v>1</v>
      </c>
      <c r="N31" s="12">
        <v>1</v>
      </c>
      <c r="O31" s="12">
        <v>1</v>
      </c>
      <c r="T31" s="34">
        <f t="shared" si="0"/>
        <v>100</v>
      </c>
      <c r="U31">
        <f t="shared" si="1"/>
        <v>12</v>
      </c>
      <c r="V31">
        <f t="shared" si="2"/>
        <v>0</v>
      </c>
      <c r="W31">
        <f t="shared" si="3"/>
        <v>0</v>
      </c>
    </row>
    <row r="32" spans="1:23" ht="12.75" customHeight="1" x14ac:dyDescent="0.15">
      <c r="A32" s="2">
        <v>28</v>
      </c>
      <c r="B32" s="2"/>
      <c r="C32" s="38"/>
      <c r="D32" s="12">
        <v>1</v>
      </c>
      <c r="E32" s="12">
        <v>1</v>
      </c>
      <c r="F32" s="12">
        <v>1</v>
      </c>
      <c r="G32" s="12">
        <v>1</v>
      </c>
      <c r="H32" s="12">
        <v>1</v>
      </c>
      <c r="I32" s="12">
        <v>1</v>
      </c>
      <c r="J32" s="12">
        <v>1</v>
      </c>
      <c r="K32" s="12">
        <v>1</v>
      </c>
      <c r="L32" s="12">
        <v>1</v>
      </c>
      <c r="M32" s="12">
        <v>1</v>
      </c>
      <c r="N32" s="12">
        <v>1</v>
      </c>
      <c r="O32" s="12">
        <v>1</v>
      </c>
      <c r="T32" s="34">
        <f t="shared" si="0"/>
        <v>100</v>
      </c>
      <c r="U32">
        <f t="shared" si="1"/>
        <v>12</v>
      </c>
      <c r="V32">
        <f t="shared" si="2"/>
        <v>0</v>
      </c>
      <c r="W32">
        <f t="shared" si="3"/>
        <v>0</v>
      </c>
    </row>
    <row r="33" spans="1:23" x14ac:dyDescent="0.15">
      <c r="A33" s="2">
        <v>29</v>
      </c>
      <c r="B33" s="2"/>
      <c r="C33" s="38"/>
      <c r="D33" s="12">
        <v>1</v>
      </c>
      <c r="E33" s="12">
        <v>1</v>
      </c>
      <c r="F33" s="12">
        <v>1</v>
      </c>
      <c r="G33" s="12">
        <v>1</v>
      </c>
      <c r="H33" s="12">
        <v>1</v>
      </c>
      <c r="I33" s="12">
        <v>1</v>
      </c>
      <c r="J33" s="12">
        <v>1</v>
      </c>
      <c r="K33" s="12">
        <v>1</v>
      </c>
      <c r="L33" s="12">
        <v>1</v>
      </c>
      <c r="M33" s="12">
        <v>1</v>
      </c>
      <c r="N33" s="12">
        <v>1</v>
      </c>
      <c r="O33" s="12">
        <v>1</v>
      </c>
      <c r="T33" s="34">
        <f t="shared" si="0"/>
        <v>100</v>
      </c>
      <c r="U33">
        <f t="shared" si="1"/>
        <v>12</v>
      </c>
      <c r="V33">
        <f t="shared" si="2"/>
        <v>0</v>
      </c>
      <c r="W33">
        <f t="shared" si="3"/>
        <v>0</v>
      </c>
    </row>
    <row r="34" spans="1:23" x14ac:dyDescent="0.15">
      <c r="A34" s="2">
        <v>30</v>
      </c>
      <c r="B34" s="2"/>
      <c r="C34" s="38"/>
      <c r="D34" s="12">
        <v>3</v>
      </c>
      <c r="E34" s="12">
        <v>3</v>
      </c>
      <c r="F34" s="12">
        <v>3</v>
      </c>
      <c r="G34" s="12">
        <v>1</v>
      </c>
      <c r="H34" s="12">
        <v>1</v>
      </c>
      <c r="I34" s="12">
        <v>1</v>
      </c>
      <c r="J34" s="12">
        <v>1</v>
      </c>
      <c r="K34" s="12">
        <v>1</v>
      </c>
      <c r="L34" s="12">
        <v>1</v>
      </c>
      <c r="M34" s="12">
        <v>1</v>
      </c>
      <c r="N34" s="12">
        <v>1</v>
      </c>
      <c r="O34" s="12">
        <v>1</v>
      </c>
      <c r="T34" s="34">
        <f t="shared" si="0"/>
        <v>75</v>
      </c>
      <c r="U34">
        <f t="shared" si="1"/>
        <v>9</v>
      </c>
      <c r="V34">
        <f t="shared" si="2"/>
        <v>0</v>
      </c>
      <c r="W34">
        <f t="shared" si="3"/>
        <v>3</v>
      </c>
    </row>
    <row r="35" spans="1:23" x14ac:dyDescent="0.15">
      <c r="A35" s="2">
        <v>31</v>
      </c>
      <c r="B35" s="2"/>
      <c r="C35" s="38"/>
      <c r="D35" s="12">
        <v>1</v>
      </c>
      <c r="E35" s="12">
        <v>1</v>
      </c>
      <c r="F35" s="12">
        <v>1</v>
      </c>
      <c r="G35" s="12">
        <v>2</v>
      </c>
      <c r="H35" s="12">
        <v>2</v>
      </c>
      <c r="I35" s="12">
        <v>1</v>
      </c>
      <c r="J35" s="12">
        <v>1</v>
      </c>
      <c r="K35" s="12">
        <v>1</v>
      </c>
      <c r="L35" s="12">
        <v>1</v>
      </c>
      <c r="M35" s="12">
        <v>1</v>
      </c>
      <c r="N35" s="12">
        <v>1</v>
      </c>
      <c r="O35" s="12">
        <v>1</v>
      </c>
      <c r="T35" s="34">
        <f t="shared" si="0"/>
        <v>83.333333333333343</v>
      </c>
      <c r="U35">
        <f t="shared" si="1"/>
        <v>10</v>
      </c>
      <c r="V35">
        <f t="shared" si="2"/>
        <v>2</v>
      </c>
      <c r="W35">
        <f t="shared" si="3"/>
        <v>0</v>
      </c>
    </row>
    <row r="36" spans="1:23" x14ac:dyDescent="0.15">
      <c r="A36" s="2">
        <v>32</v>
      </c>
      <c r="B36" s="2"/>
      <c r="C36" s="38"/>
      <c r="D36" s="12">
        <v>1</v>
      </c>
      <c r="E36" s="12">
        <v>1</v>
      </c>
      <c r="F36" s="12">
        <v>1</v>
      </c>
      <c r="G36" s="12">
        <v>1</v>
      </c>
      <c r="H36" s="12">
        <v>1</v>
      </c>
      <c r="I36" s="12">
        <v>3</v>
      </c>
      <c r="J36" s="12">
        <v>3</v>
      </c>
      <c r="K36" s="12">
        <v>3</v>
      </c>
      <c r="L36" s="12">
        <v>3</v>
      </c>
      <c r="M36" s="12">
        <v>3</v>
      </c>
      <c r="N36" s="12">
        <v>3</v>
      </c>
      <c r="O36" s="12">
        <v>1</v>
      </c>
      <c r="T36" s="34">
        <f t="shared" si="0"/>
        <v>50</v>
      </c>
      <c r="U36">
        <f t="shared" si="1"/>
        <v>6</v>
      </c>
      <c r="V36">
        <f t="shared" si="2"/>
        <v>0</v>
      </c>
      <c r="W36">
        <f t="shared" si="3"/>
        <v>6</v>
      </c>
    </row>
    <row r="37" spans="1:23" x14ac:dyDescent="0.15">
      <c r="A37" s="2">
        <v>33</v>
      </c>
      <c r="B37" s="2"/>
      <c r="C37" s="38"/>
      <c r="D37" s="12">
        <v>1</v>
      </c>
      <c r="E37" s="12">
        <v>1</v>
      </c>
      <c r="F37" s="12">
        <v>1</v>
      </c>
      <c r="G37" s="12">
        <v>1</v>
      </c>
      <c r="H37" s="12">
        <v>1</v>
      </c>
      <c r="I37" s="12">
        <v>1</v>
      </c>
      <c r="J37" s="12">
        <v>1</v>
      </c>
      <c r="K37" s="12">
        <v>1</v>
      </c>
      <c r="L37" s="12">
        <v>1</v>
      </c>
      <c r="M37" s="12">
        <v>1</v>
      </c>
      <c r="N37" s="12">
        <v>1</v>
      </c>
      <c r="O37" s="12">
        <v>1</v>
      </c>
      <c r="T37" s="34">
        <f t="shared" si="0"/>
        <v>100</v>
      </c>
      <c r="U37">
        <f t="shared" si="1"/>
        <v>12</v>
      </c>
      <c r="V37">
        <f t="shared" si="2"/>
        <v>0</v>
      </c>
      <c r="W37">
        <f t="shared" si="3"/>
        <v>0</v>
      </c>
    </row>
    <row r="38" spans="1:23" x14ac:dyDescent="0.15">
      <c r="A38" s="2">
        <v>34</v>
      </c>
      <c r="B38" s="2"/>
      <c r="C38" s="38"/>
      <c r="D38" s="12">
        <v>1</v>
      </c>
      <c r="E38" s="12">
        <v>1</v>
      </c>
      <c r="F38" s="12">
        <v>1</v>
      </c>
      <c r="G38" s="12">
        <v>1</v>
      </c>
      <c r="H38" s="12">
        <v>1</v>
      </c>
      <c r="I38" s="12">
        <v>1</v>
      </c>
      <c r="J38" s="12">
        <v>1</v>
      </c>
      <c r="K38" s="12">
        <v>1</v>
      </c>
      <c r="L38" s="12">
        <v>1</v>
      </c>
      <c r="M38" s="12">
        <v>1</v>
      </c>
      <c r="N38" s="12">
        <v>1</v>
      </c>
      <c r="O38" s="12">
        <v>1</v>
      </c>
      <c r="T38" s="34">
        <f t="shared" si="0"/>
        <v>100</v>
      </c>
      <c r="U38">
        <f t="shared" si="1"/>
        <v>12</v>
      </c>
      <c r="V38">
        <f t="shared" si="2"/>
        <v>0</v>
      </c>
      <c r="W38">
        <f t="shared" si="3"/>
        <v>0</v>
      </c>
    </row>
    <row r="39" spans="1:23" x14ac:dyDescent="0.15">
      <c r="A39" s="2">
        <v>35</v>
      </c>
      <c r="B39" s="2"/>
      <c r="C39" s="38"/>
      <c r="D39" s="12">
        <v>1</v>
      </c>
      <c r="E39" s="12">
        <v>1</v>
      </c>
      <c r="F39" s="12">
        <v>1</v>
      </c>
      <c r="G39" s="12">
        <v>1</v>
      </c>
      <c r="H39" s="12">
        <v>1</v>
      </c>
      <c r="I39" s="12">
        <v>1</v>
      </c>
      <c r="J39" s="12">
        <v>1</v>
      </c>
      <c r="K39" s="12">
        <v>1</v>
      </c>
      <c r="L39" s="12">
        <v>1</v>
      </c>
      <c r="M39" s="12">
        <v>1</v>
      </c>
      <c r="N39" s="12">
        <v>1</v>
      </c>
      <c r="O39" s="12">
        <v>1</v>
      </c>
      <c r="T39" s="34">
        <f t="shared" si="0"/>
        <v>100</v>
      </c>
      <c r="U39">
        <f t="shared" si="1"/>
        <v>12</v>
      </c>
      <c r="V39">
        <f t="shared" si="2"/>
        <v>0</v>
      </c>
      <c r="W39">
        <f t="shared" si="3"/>
        <v>0</v>
      </c>
    </row>
    <row r="40" spans="1:23" x14ac:dyDescent="0.15">
      <c r="A40" s="2">
        <v>36</v>
      </c>
      <c r="B40" s="2"/>
      <c r="C40" s="38"/>
      <c r="D40" s="12"/>
      <c r="E40" s="12"/>
      <c r="F40" s="12"/>
      <c r="G40" s="12"/>
      <c r="H40" s="12"/>
      <c r="I40" s="12"/>
      <c r="J40" s="12"/>
      <c r="K40" s="12"/>
      <c r="L40" s="12"/>
      <c r="M40" s="12"/>
      <c r="N40" s="12"/>
      <c r="O40" s="12"/>
      <c r="T40" s="34" t="str">
        <f t="shared" si="0"/>
        <v/>
      </c>
      <c r="U40" t="str">
        <f t="shared" si="1"/>
        <v/>
      </c>
      <c r="V40" t="str">
        <f t="shared" si="2"/>
        <v/>
      </c>
      <c r="W40" t="str">
        <f t="shared" si="3"/>
        <v/>
      </c>
    </row>
    <row r="41" spans="1:23" x14ac:dyDescent="0.15">
      <c r="A41" s="2">
        <v>37</v>
      </c>
      <c r="B41" s="2"/>
      <c r="C41" s="38"/>
      <c r="D41" s="12"/>
      <c r="E41" s="12"/>
      <c r="F41" s="12"/>
      <c r="G41" s="12"/>
      <c r="H41" s="12"/>
      <c r="I41" s="12"/>
      <c r="J41" s="12"/>
      <c r="K41" s="12"/>
      <c r="L41" s="12"/>
      <c r="M41" s="12"/>
      <c r="N41" s="12"/>
      <c r="O41" s="12"/>
      <c r="T41" s="34" t="str">
        <f t="shared" si="0"/>
        <v/>
      </c>
      <c r="U41" t="str">
        <f t="shared" si="1"/>
        <v/>
      </c>
      <c r="V41" t="str">
        <f t="shared" si="2"/>
        <v/>
      </c>
      <c r="W41" t="str">
        <f t="shared" si="3"/>
        <v/>
      </c>
    </row>
    <row r="42" spans="1:23" x14ac:dyDescent="0.15">
      <c r="A42" s="2">
        <v>38</v>
      </c>
      <c r="B42" s="2"/>
      <c r="C42" s="38"/>
      <c r="D42" s="12"/>
      <c r="E42" s="12"/>
      <c r="F42" s="12"/>
      <c r="G42" s="12"/>
      <c r="H42" s="12"/>
      <c r="I42" s="12"/>
      <c r="J42" s="12"/>
      <c r="K42" s="12"/>
      <c r="L42" s="12"/>
      <c r="M42" s="12"/>
      <c r="N42" s="12"/>
      <c r="O42" s="12"/>
      <c r="T42" s="34" t="str">
        <f t="shared" si="0"/>
        <v/>
      </c>
      <c r="U42" t="str">
        <f t="shared" si="1"/>
        <v/>
      </c>
      <c r="V42" t="str">
        <f t="shared" si="2"/>
        <v/>
      </c>
      <c r="W42" t="str">
        <f t="shared" si="3"/>
        <v/>
      </c>
    </row>
    <row r="43" spans="1:23" x14ac:dyDescent="0.15">
      <c r="A43" s="2">
        <v>39</v>
      </c>
      <c r="B43" s="2"/>
      <c r="C43" s="38"/>
      <c r="D43" s="12"/>
      <c r="E43" s="12"/>
      <c r="F43" s="12"/>
      <c r="G43" s="12"/>
      <c r="H43" s="12"/>
      <c r="I43" s="12"/>
      <c r="J43" s="12"/>
      <c r="K43" s="12"/>
      <c r="L43" s="12"/>
      <c r="M43" s="12"/>
      <c r="N43" s="12"/>
      <c r="O43" s="12"/>
      <c r="T43" s="34" t="str">
        <f t="shared" si="0"/>
        <v/>
      </c>
      <c r="U43" t="str">
        <f t="shared" si="1"/>
        <v/>
      </c>
      <c r="V43" t="str">
        <f t="shared" si="2"/>
        <v/>
      </c>
      <c r="W43" t="str">
        <f t="shared" si="3"/>
        <v/>
      </c>
    </row>
    <row r="44" spans="1:23" x14ac:dyDescent="0.15">
      <c r="A44" s="2">
        <v>40</v>
      </c>
      <c r="B44" s="2"/>
      <c r="C44" s="38"/>
      <c r="D44" s="12"/>
      <c r="E44" s="12"/>
      <c r="F44" s="12"/>
      <c r="G44" s="12"/>
      <c r="H44" s="12"/>
      <c r="I44" s="12"/>
      <c r="J44" s="12"/>
      <c r="K44" s="12"/>
      <c r="L44" s="12"/>
      <c r="M44" s="12"/>
      <c r="N44" s="12"/>
      <c r="O44" s="12"/>
      <c r="T44" s="34" t="str">
        <f t="shared" si="0"/>
        <v/>
      </c>
      <c r="U44" t="str">
        <f t="shared" si="1"/>
        <v/>
      </c>
      <c r="V44" t="str">
        <f t="shared" si="2"/>
        <v/>
      </c>
      <c r="W44" t="str">
        <f t="shared" si="3"/>
        <v/>
      </c>
    </row>
    <row r="45" spans="1:23" x14ac:dyDescent="0.15">
      <c r="A45" s="2">
        <v>41</v>
      </c>
      <c r="B45" s="2"/>
      <c r="C45" s="38"/>
      <c r="D45" s="12"/>
      <c r="E45" s="12"/>
      <c r="F45" s="12"/>
      <c r="G45" s="12"/>
      <c r="H45" s="12"/>
      <c r="I45" s="12"/>
      <c r="J45" s="12"/>
      <c r="K45" s="12"/>
      <c r="L45" s="12"/>
      <c r="M45" s="12"/>
      <c r="N45" s="12"/>
      <c r="O45" s="12"/>
      <c r="T45" s="34" t="str">
        <f t="shared" si="0"/>
        <v/>
      </c>
      <c r="U45" t="str">
        <f t="shared" si="1"/>
        <v/>
      </c>
      <c r="V45" t="str">
        <f t="shared" si="2"/>
        <v/>
      </c>
      <c r="W45" t="str">
        <f t="shared" si="3"/>
        <v/>
      </c>
    </row>
    <row r="46" spans="1:23" x14ac:dyDescent="0.15">
      <c r="A46" s="2">
        <v>42</v>
      </c>
      <c r="B46" s="2"/>
      <c r="C46" s="38"/>
      <c r="D46" s="12"/>
      <c r="E46" s="12"/>
      <c r="F46" s="12"/>
      <c r="G46" s="12"/>
      <c r="H46" s="12"/>
      <c r="I46" s="12"/>
      <c r="J46" s="12"/>
      <c r="K46" s="12"/>
      <c r="L46" s="12"/>
      <c r="M46" s="12"/>
      <c r="N46" s="12"/>
      <c r="O46" s="12"/>
      <c r="T46" s="34" t="str">
        <f t="shared" si="0"/>
        <v/>
      </c>
      <c r="U46" t="str">
        <f t="shared" si="1"/>
        <v/>
      </c>
      <c r="V46" t="str">
        <f t="shared" si="2"/>
        <v/>
      </c>
      <c r="W46" t="str">
        <f t="shared" si="3"/>
        <v/>
      </c>
    </row>
    <row r="47" spans="1:23" x14ac:dyDescent="0.15">
      <c r="A47" s="2">
        <v>43</v>
      </c>
      <c r="B47" s="2"/>
      <c r="C47" s="38"/>
      <c r="D47" s="12"/>
      <c r="E47" s="12"/>
      <c r="F47" s="12"/>
      <c r="G47" s="12"/>
      <c r="H47" s="12"/>
      <c r="I47" s="12"/>
      <c r="J47" s="12"/>
      <c r="K47" s="12"/>
      <c r="L47" s="12"/>
      <c r="M47" s="12"/>
      <c r="N47" s="12"/>
      <c r="O47" s="12"/>
      <c r="T47" s="34" t="str">
        <f t="shared" si="0"/>
        <v/>
      </c>
      <c r="U47" t="str">
        <f t="shared" si="1"/>
        <v/>
      </c>
      <c r="V47" t="str">
        <f t="shared" si="2"/>
        <v/>
      </c>
      <c r="W47" t="str">
        <f t="shared" si="3"/>
        <v/>
      </c>
    </row>
    <row r="48" spans="1:23" x14ac:dyDescent="0.15">
      <c r="A48" s="2">
        <v>44</v>
      </c>
      <c r="B48" s="2"/>
      <c r="C48" s="38"/>
      <c r="D48" s="12"/>
      <c r="E48" s="12"/>
      <c r="F48" s="12"/>
      <c r="G48" s="12"/>
      <c r="H48" s="12"/>
      <c r="I48" s="12"/>
      <c r="J48" s="12"/>
      <c r="K48" s="12"/>
      <c r="L48" s="12"/>
      <c r="M48" s="12"/>
      <c r="N48" s="12"/>
      <c r="O48" s="12"/>
      <c r="T48" s="34" t="str">
        <f t="shared" si="0"/>
        <v/>
      </c>
      <c r="U48" t="str">
        <f t="shared" si="1"/>
        <v/>
      </c>
      <c r="V48" t="str">
        <f t="shared" si="2"/>
        <v/>
      </c>
      <c r="W48" t="str">
        <f t="shared" si="3"/>
        <v/>
      </c>
    </row>
    <row r="49" spans="1:23" x14ac:dyDescent="0.15">
      <c r="A49" s="2">
        <v>45</v>
      </c>
      <c r="B49" s="2"/>
      <c r="C49" s="38"/>
      <c r="D49" s="12"/>
      <c r="E49" s="12"/>
      <c r="F49" s="12"/>
      <c r="G49" s="12"/>
      <c r="H49" s="12"/>
      <c r="I49" s="12"/>
      <c r="J49" s="12"/>
      <c r="K49" s="12"/>
      <c r="L49" s="12"/>
      <c r="M49" s="12"/>
      <c r="N49" s="12"/>
      <c r="O49" s="12"/>
      <c r="T49" s="34" t="str">
        <f t="shared" si="0"/>
        <v/>
      </c>
      <c r="U49" t="str">
        <f t="shared" si="1"/>
        <v/>
      </c>
      <c r="V49" t="str">
        <f t="shared" si="2"/>
        <v/>
      </c>
      <c r="W49" t="str">
        <f t="shared" si="3"/>
        <v/>
      </c>
    </row>
    <row r="50" spans="1:23" x14ac:dyDescent="0.15">
      <c r="A50" s="2">
        <v>46</v>
      </c>
      <c r="B50" s="2"/>
      <c r="C50" s="38"/>
      <c r="D50" s="12"/>
      <c r="E50" s="12"/>
      <c r="F50" s="12"/>
      <c r="G50" s="12"/>
      <c r="H50" s="12"/>
      <c r="I50" s="12"/>
      <c r="J50" s="12"/>
      <c r="K50" s="12"/>
      <c r="L50" s="12"/>
      <c r="M50" s="12"/>
      <c r="N50" s="12"/>
      <c r="O50" s="12"/>
      <c r="T50" s="34" t="str">
        <f t="shared" si="0"/>
        <v/>
      </c>
      <c r="U50" t="str">
        <f t="shared" si="1"/>
        <v/>
      </c>
      <c r="V50" t="str">
        <f t="shared" si="2"/>
        <v/>
      </c>
      <c r="W50" t="str">
        <f t="shared" si="3"/>
        <v/>
      </c>
    </row>
    <row r="51" spans="1:23" x14ac:dyDescent="0.15">
      <c r="A51" s="2">
        <v>47</v>
      </c>
      <c r="B51" s="2"/>
      <c r="C51" s="38"/>
      <c r="D51" s="12"/>
      <c r="E51" s="12"/>
      <c r="F51" s="12"/>
      <c r="G51" s="12"/>
      <c r="H51" s="12"/>
      <c r="I51" s="12"/>
      <c r="J51" s="12"/>
      <c r="K51" s="12"/>
      <c r="L51" s="12"/>
      <c r="M51" s="12"/>
      <c r="N51" s="12"/>
      <c r="O51" s="12"/>
      <c r="T51" s="34" t="str">
        <f t="shared" si="0"/>
        <v/>
      </c>
      <c r="U51" t="str">
        <f t="shared" si="1"/>
        <v/>
      </c>
      <c r="V51" t="str">
        <f t="shared" si="2"/>
        <v/>
      </c>
      <c r="W51" t="str">
        <f t="shared" si="3"/>
        <v/>
      </c>
    </row>
    <row r="52" spans="1:23" x14ac:dyDescent="0.15">
      <c r="A52" s="2">
        <v>48</v>
      </c>
      <c r="B52" s="2"/>
      <c r="C52" s="38"/>
      <c r="D52" s="12"/>
      <c r="E52" s="12"/>
      <c r="F52" s="12"/>
      <c r="G52" s="12"/>
      <c r="H52" s="12"/>
      <c r="I52" s="12"/>
      <c r="J52" s="12"/>
      <c r="K52" s="12"/>
      <c r="L52" s="12"/>
      <c r="M52" s="12"/>
      <c r="N52" s="12"/>
      <c r="O52" s="12"/>
      <c r="T52" s="34" t="str">
        <f t="shared" si="0"/>
        <v/>
      </c>
      <c r="U52" t="str">
        <f t="shared" si="1"/>
        <v/>
      </c>
      <c r="V52" t="str">
        <f t="shared" si="2"/>
        <v/>
      </c>
      <c r="W52" t="str">
        <f t="shared" si="3"/>
        <v/>
      </c>
    </row>
    <row r="53" spans="1:23" x14ac:dyDescent="0.15">
      <c r="A53" s="2">
        <v>49</v>
      </c>
      <c r="B53" s="2"/>
      <c r="C53" s="38"/>
      <c r="D53" s="12"/>
      <c r="E53" s="12"/>
      <c r="F53" s="12"/>
      <c r="G53" s="12"/>
      <c r="H53" s="12"/>
      <c r="I53" s="12"/>
      <c r="J53" s="12"/>
      <c r="K53" s="12"/>
      <c r="L53" s="12"/>
      <c r="M53" s="12"/>
      <c r="N53" s="12"/>
      <c r="O53" s="12"/>
      <c r="T53" s="34" t="str">
        <f t="shared" si="0"/>
        <v/>
      </c>
      <c r="U53" t="str">
        <f t="shared" si="1"/>
        <v/>
      </c>
      <c r="V53" t="str">
        <f t="shared" si="2"/>
        <v/>
      </c>
      <c r="W53" t="str">
        <f t="shared" si="3"/>
        <v/>
      </c>
    </row>
    <row r="54" spans="1:23" x14ac:dyDescent="0.15">
      <c r="A54" s="2">
        <v>50</v>
      </c>
      <c r="B54" s="2"/>
      <c r="C54" s="38"/>
      <c r="D54" s="12"/>
      <c r="E54" s="12"/>
      <c r="F54" s="12"/>
      <c r="G54" s="12"/>
      <c r="H54" s="12"/>
      <c r="I54" s="12"/>
      <c r="J54" s="12"/>
      <c r="K54" s="12"/>
      <c r="L54" s="12"/>
      <c r="M54" s="12"/>
      <c r="N54" s="12"/>
      <c r="O54" s="12"/>
      <c r="T54" s="34" t="str">
        <f t="shared" si="0"/>
        <v/>
      </c>
      <c r="U54" t="str">
        <f t="shared" si="1"/>
        <v/>
      </c>
      <c r="V54" t="str">
        <f t="shared" si="2"/>
        <v/>
      </c>
      <c r="W54" t="str">
        <f t="shared" si="3"/>
        <v/>
      </c>
    </row>
    <row r="55" spans="1:23" x14ac:dyDescent="0.15">
      <c r="A55" s="2">
        <v>51</v>
      </c>
      <c r="B55" s="2"/>
      <c r="C55" s="38"/>
      <c r="D55" s="12"/>
      <c r="E55" s="12"/>
      <c r="F55" s="12"/>
      <c r="G55" s="12"/>
      <c r="H55" s="12"/>
      <c r="I55" s="12"/>
      <c r="J55" s="12"/>
      <c r="K55" s="12"/>
      <c r="L55" s="12"/>
      <c r="M55" s="12"/>
      <c r="N55" s="12"/>
      <c r="O55" s="12"/>
      <c r="T55" s="34" t="str">
        <f t="shared" si="0"/>
        <v/>
      </c>
      <c r="U55" t="str">
        <f t="shared" si="1"/>
        <v/>
      </c>
      <c r="V55" t="str">
        <f t="shared" si="2"/>
        <v/>
      </c>
      <c r="W55" t="str">
        <f t="shared" si="3"/>
        <v/>
      </c>
    </row>
    <row r="56" spans="1:23" x14ac:dyDescent="0.15">
      <c r="A56" s="2">
        <v>52</v>
      </c>
      <c r="B56" s="2"/>
      <c r="C56" s="38"/>
      <c r="D56" s="12"/>
      <c r="E56" s="12"/>
      <c r="F56" s="12"/>
      <c r="G56" s="12"/>
      <c r="H56" s="12"/>
      <c r="I56" s="12"/>
      <c r="J56" s="12"/>
      <c r="K56" s="12"/>
      <c r="L56" s="12"/>
      <c r="M56" s="12"/>
      <c r="N56" s="12"/>
      <c r="O56" s="12"/>
      <c r="T56" s="34" t="str">
        <f t="shared" si="0"/>
        <v/>
      </c>
      <c r="U56" t="str">
        <f t="shared" si="1"/>
        <v/>
      </c>
      <c r="V56" t="str">
        <f t="shared" si="2"/>
        <v/>
      </c>
      <c r="W56" t="str">
        <f t="shared" si="3"/>
        <v/>
      </c>
    </row>
    <row r="57" spans="1:23" x14ac:dyDescent="0.15">
      <c r="A57" s="2">
        <v>53</v>
      </c>
      <c r="B57" s="2"/>
      <c r="C57" s="38"/>
      <c r="D57" s="12"/>
      <c r="E57" s="12"/>
      <c r="F57" s="12"/>
      <c r="G57" s="12"/>
      <c r="H57" s="12"/>
      <c r="I57" s="12"/>
      <c r="J57" s="12"/>
      <c r="K57" s="12"/>
      <c r="L57" s="12"/>
      <c r="M57" s="12"/>
      <c r="N57" s="12"/>
      <c r="O57" s="12"/>
      <c r="T57" s="34" t="str">
        <f t="shared" si="0"/>
        <v/>
      </c>
      <c r="U57" t="str">
        <f t="shared" si="1"/>
        <v/>
      </c>
      <c r="V57" t="str">
        <f t="shared" si="2"/>
        <v/>
      </c>
      <c r="W57" t="str">
        <f t="shared" si="3"/>
        <v/>
      </c>
    </row>
    <row r="58" spans="1:23" x14ac:dyDescent="0.15">
      <c r="A58" s="2">
        <v>54</v>
      </c>
      <c r="B58" s="2"/>
      <c r="C58" s="38"/>
      <c r="D58" s="12"/>
      <c r="E58" s="12"/>
      <c r="F58" s="12"/>
      <c r="G58" s="12"/>
      <c r="H58" s="12"/>
      <c r="I58" s="12"/>
      <c r="J58" s="12"/>
      <c r="K58" s="12"/>
      <c r="L58" s="12"/>
      <c r="M58" s="12"/>
      <c r="N58" s="12"/>
      <c r="O58" s="12"/>
      <c r="T58" s="34" t="str">
        <f t="shared" si="0"/>
        <v/>
      </c>
      <c r="U58" t="str">
        <f t="shared" si="1"/>
        <v/>
      </c>
      <c r="V58" t="str">
        <f t="shared" si="2"/>
        <v/>
      </c>
      <c r="W58" t="str">
        <f t="shared" si="3"/>
        <v/>
      </c>
    </row>
    <row r="59" spans="1:23" x14ac:dyDescent="0.15">
      <c r="A59" s="2">
        <v>55</v>
      </c>
      <c r="B59" s="2"/>
      <c r="C59" s="38"/>
      <c r="D59" s="12"/>
      <c r="E59" s="12"/>
      <c r="F59" s="12"/>
      <c r="G59" s="12"/>
      <c r="H59" s="12"/>
      <c r="I59" s="12"/>
      <c r="J59" s="12"/>
      <c r="K59" s="12"/>
      <c r="L59" s="12"/>
      <c r="M59" s="12"/>
      <c r="N59" s="12"/>
      <c r="O59" s="12"/>
      <c r="T59" s="34" t="str">
        <f t="shared" si="0"/>
        <v/>
      </c>
      <c r="U59" t="str">
        <f t="shared" si="1"/>
        <v/>
      </c>
      <c r="V59" t="str">
        <f t="shared" si="2"/>
        <v/>
      </c>
      <c r="W59" t="str">
        <f t="shared" si="3"/>
        <v/>
      </c>
    </row>
    <row r="60" spans="1:23" x14ac:dyDescent="0.15">
      <c r="A60" s="2">
        <v>56</v>
      </c>
      <c r="B60" s="2"/>
      <c r="C60" s="38"/>
      <c r="D60" s="12"/>
      <c r="E60" s="12"/>
      <c r="F60" s="12"/>
      <c r="G60" s="12"/>
      <c r="H60" s="12"/>
      <c r="I60" s="12"/>
      <c r="J60" s="12"/>
      <c r="K60" s="12"/>
      <c r="L60" s="12"/>
      <c r="M60" s="12"/>
      <c r="N60" s="12"/>
      <c r="O60" s="12"/>
      <c r="T60" s="34" t="str">
        <f t="shared" si="0"/>
        <v/>
      </c>
      <c r="U60" t="str">
        <f t="shared" si="1"/>
        <v/>
      </c>
      <c r="V60" t="str">
        <f t="shared" si="2"/>
        <v/>
      </c>
      <c r="W60" t="str">
        <f t="shared" si="3"/>
        <v/>
      </c>
    </row>
    <row r="61" spans="1:23" x14ac:dyDescent="0.15">
      <c r="A61" s="2">
        <v>57</v>
      </c>
      <c r="B61" s="2"/>
      <c r="C61" s="38"/>
      <c r="D61" s="12"/>
      <c r="E61" s="12"/>
      <c r="F61" s="12"/>
      <c r="G61" s="12"/>
      <c r="H61" s="12"/>
      <c r="I61" s="12"/>
      <c r="J61" s="12"/>
      <c r="K61" s="12"/>
      <c r="L61" s="12"/>
      <c r="M61" s="12"/>
      <c r="N61" s="12"/>
      <c r="O61" s="12"/>
      <c r="T61" s="34" t="str">
        <f t="shared" si="0"/>
        <v/>
      </c>
      <c r="U61" t="str">
        <f t="shared" si="1"/>
        <v/>
      </c>
      <c r="V61" t="str">
        <f t="shared" si="2"/>
        <v/>
      </c>
      <c r="W61" t="str">
        <f t="shared" si="3"/>
        <v/>
      </c>
    </row>
    <row r="62" spans="1:23" x14ac:dyDescent="0.15">
      <c r="A62" s="2">
        <v>58</v>
      </c>
      <c r="B62" s="2"/>
      <c r="C62" s="38"/>
      <c r="D62" s="12"/>
      <c r="E62" s="12"/>
      <c r="F62" s="12"/>
      <c r="G62" s="12"/>
      <c r="H62" s="12"/>
      <c r="I62" s="12"/>
      <c r="J62" s="12"/>
      <c r="K62" s="12"/>
      <c r="L62" s="12"/>
      <c r="M62" s="12"/>
      <c r="N62" s="12"/>
      <c r="O62" s="12"/>
      <c r="T62" s="34" t="str">
        <f t="shared" si="0"/>
        <v/>
      </c>
      <c r="U62" t="str">
        <f t="shared" si="1"/>
        <v/>
      </c>
      <c r="V62" t="str">
        <f t="shared" si="2"/>
        <v/>
      </c>
      <c r="W62" t="str">
        <f t="shared" si="3"/>
        <v/>
      </c>
    </row>
    <row r="63" spans="1:23" x14ac:dyDescent="0.15">
      <c r="A63" s="2">
        <v>59</v>
      </c>
      <c r="B63" s="2"/>
      <c r="C63" s="38"/>
      <c r="D63" s="12"/>
      <c r="E63" s="12"/>
      <c r="F63" s="12"/>
      <c r="G63" s="12"/>
      <c r="H63" s="12"/>
      <c r="I63" s="12"/>
      <c r="J63" s="12"/>
      <c r="K63" s="12"/>
      <c r="L63" s="12"/>
      <c r="M63" s="12"/>
      <c r="N63" s="12"/>
      <c r="O63" s="12"/>
      <c r="T63" s="34" t="str">
        <f t="shared" si="0"/>
        <v/>
      </c>
      <c r="U63" t="str">
        <f t="shared" si="1"/>
        <v/>
      </c>
      <c r="V63" t="str">
        <f t="shared" si="2"/>
        <v/>
      </c>
      <c r="W63" t="str">
        <f t="shared" si="3"/>
        <v/>
      </c>
    </row>
    <row r="64" spans="1:23" x14ac:dyDescent="0.15">
      <c r="A64" s="2">
        <v>60</v>
      </c>
      <c r="B64" s="2"/>
      <c r="C64" s="38"/>
      <c r="D64" s="12"/>
      <c r="E64" s="12"/>
      <c r="F64" s="12"/>
      <c r="G64" s="12"/>
      <c r="H64" s="12"/>
      <c r="I64" s="12"/>
      <c r="J64" s="12"/>
      <c r="K64" s="12"/>
      <c r="L64" s="12"/>
      <c r="M64" s="12"/>
      <c r="N64" s="12"/>
      <c r="O64" s="12"/>
      <c r="T64" s="34" t="str">
        <f t="shared" si="0"/>
        <v/>
      </c>
      <c r="U64" t="str">
        <f t="shared" si="1"/>
        <v/>
      </c>
      <c r="V64" t="str">
        <f t="shared" si="2"/>
        <v/>
      </c>
      <c r="W64" t="str">
        <f t="shared" si="3"/>
        <v/>
      </c>
    </row>
    <row r="65" spans="1:23" x14ac:dyDescent="0.15">
      <c r="A65" s="2">
        <v>61</v>
      </c>
      <c r="B65" s="2"/>
      <c r="C65" s="38"/>
      <c r="D65" s="12"/>
      <c r="E65" s="12"/>
      <c r="F65" s="12"/>
      <c r="G65" s="12"/>
      <c r="H65" s="12"/>
      <c r="I65" s="12"/>
      <c r="J65" s="12"/>
      <c r="K65" s="12"/>
      <c r="L65" s="12"/>
      <c r="M65" s="12"/>
      <c r="N65" s="12"/>
      <c r="O65" s="12"/>
      <c r="T65" s="34" t="str">
        <f t="shared" si="0"/>
        <v/>
      </c>
      <c r="U65" t="str">
        <f t="shared" si="1"/>
        <v/>
      </c>
      <c r="V65" t="str">
        <f t="shared" si="2"/>
        <v/>
      </c>
      <c r="W65" t="str">
        <f t="shared" si="3"/>
        <v/>
      </c>
    </row>
    <row r="66" spans="1:23" x14ac:dyDescent="0.15">
      <c r="A66" s="2">
        <v>62</v>
      </c>
      <c r="B66" s="2"/>
      <c r="C66" s="38"/>
      <c r="D66" s="12"/>
      <c r="E66" s="12"/>
      <c r="F66" s="12"/>
      <c r="G66" s="12"/>
      <c r="H66" s="12"/>
      <c r="I66" s="12"/>
      <c r="J66" s="12"/>
      <c r="K66" s="12"/>
      <c r="L66" s="12"/>
      <c r="M66" s="12"/>
      <c r="N66" s="12"/>
      <c r="O66" s="12"/>
      <c r="T66" s="34" t="str">
        <f t="shared" si="0"/>
        <v/>
      </c>
      <c r="U66" t="str">
        <f t="shared" si="1"/>
        <v/>
      </c>
      <c r="V66" t="str">
        <f t="shared" si="2"/>
        <v/>
      </c>
      <c r="W66" t="str">
        <f t="shared" si="3"/>
        <v/>
      </c>
    </row>
    <row r="67" spans="1:23" x14ac:dyDescent="0.15">
      <c r="A67" s="2">
        <v>63</v>
      </c>
      <c r="B67" s="2"/>
      <c r="C67" s="38"/>
      <c r="D67" s="12"/>
      <c r="E67" s="12"/>
      <c r="F67" s="12"/>
      <c r="G67" s="12"/>
      <c r="H67" s="12"/>
      <c r="I67" s="12"/>
      <c r="J67" s="12"/>
      <c r="K67" s="12"/>
      <c r="L67" s="12"/>
      <c r="M67" s="12"/>
      <c r="N67" s="12"/>
      <c r="O67" s="12"/>
      <c r="T67" s="34" t="str">
        <f t="shared" si="0"/>
        <v/>
      </c>
      <c r="U67" t="str">
        <f t="shared" si="1"/>
        <v/>
      </c>
      <c r="V67" t="str">
        <f t="shared" si="2"/>
        <v/>
      </c>
      <c r="W67" t="str">
        <f t="shared" si="3"/>
        <v/>
      </c>
    </row>
    <row r="68" spans="1:23" x14ac:dyDescent="0.15">
      <c r="A68" s="2">
        <v>64</v>
      </c>
      <c r="B68" s="2"/>
      <c r="C68" s="38"/>
      <c r="D68" s="12"/>
      <c r="E68" s="12"/>
      <c r="F68" s="12"/>
      <c r="G68" s="12"/>
      <c r="H68" s="12"/>
      <c r="I68" s="12"/>
      <c r="J68" s="12"/>
      <c r="K68" s="12"/>
      <c r="L68" s="12"/>
      <c r="M68" s="12"/>
      <c r="N68" s="12"/>
      <c r="O68" s="12"/>
      <c r="T68" s="34" t="str">
        <f t="shared" si="0"/>
        <v/>
      </c>
      <c r="U68" t="str">
        <f t="shared" si="1"/>
        <v/>
      </c>
      <c r="V68" t="str">
        <f t="shared" si="2"/>
        <v/>
      </c>
      <c r="W68" t="str">
        <f t="shared" si="3"/>
        <v/>
      </c>
    </row>
    <row r="69" spans="1:23" x14ac:dyDescent="0.15">
      <c r="A69" s="2">
        <v>65</v>
      </c>
      <c r="B69" s="2"/>
      <c r="C69" s="38"/>
      <c r="D69" s="12"/>
      <c r="E69" s="12"/>
      <c r="F69" s="12"/>
      <c r="G69" s="12"/>
      <c r="H69" s="12"/>
      <c r="I69" s="12"/>
      <c r="J69" s="12"/>
      <c r="K69" s="12"/>
      <c r="L69" s="12"/>
      <c r="M69" s="12"/>
      <c r="N69" s="12"/>
      <c r="O69" s="12"/>
      <c r="T69" s="34" t="str">
        <f t="shared" si="0"/>
        <v/>
      </c>
      <c r="U69" t="str">
        <f t="shared" si="1"/>
        <v/>
      </c>
      <c r="V69" t="str">
        <f t="shared" si="2"/>
        <v/>
      </c>
      <c r="W69" t="str">
        <f t="shared" si="3"/>
        <v/>
      </c>
    </row>
    <row r="70" spans="1:23" x14ac:dyDescent="0.15">
      <c r="A70" s="2">
        <v>66</v>
      </c>
      <c r="B70" s="2"/>
      <c r="C70" s="38"/>
      <c r="D70" s="12"/>
      <c r="E70" s="12"/>
      <c r="F70" s="12"/>
      <c r="G70" s="12"/>
      <c r="H70" s="12"/>
      <c r="I70" s="12"/>
      <c r="J70" s="12"/>
      <c r="K70" s="12"/>
      <c r="L70" s="12"/>
      <c r="M70" s="12"/>
      <c r="N70" s="12"/>
      <c r="O70" s="12"/>
      <c r="T70" s="34" t="str">
        <f t="shared" ref="T70:T133" si="4">IF(ISERROR(U70/12*100),"",U70/12*100)</f>
        <v/>
      </c>
      <c r="U70" t="str">
        <f t="shared" ref="U70:U133" si="5">IF(AND(ISBLANK(D70),ISBLANK(E70),ISBLANK(F70),ISBLANK(G70),ISBLANK(H70),ISBLANK(I70),ISBLANK(J70),ISBLANK(K70),ISBLANK(L70),ISBLANK(M70),ISBLANK(N70),ISBLANK(O70),ISBLANK(P70),ISBLANK(Q70),ISBLANK(R70)),"",COUNTIF(D70:O70,1))</f>
        <v/>
      </c>
      <c r="V70" t="str">
        <f t="shared" ref="V70:V133" si="6">IF(AND(ISBLANK(D70),ISBLANK(E70),ISBLANK(F70),ISBLANK(G70),ISBLANK(H70),ISBLANK(I70),ISBLANK(J70),ISBLANK(K70),ISBLANK(L70),ISBLANK(M70),ISBLANK(N70),ISBLANK(O70),ISBLANK(P70),ISBLANK(Q70),ISBLANK(R70)),"",COUNTIF(D70:O70,2))</f>
        <v/>
      </c>
      <c r="W70" t="str">
        <f t="shared" ref="W70:W133" si="7">IF(AND(ISBLANK(D70),ISBLANK(E70),ISBLANK(F70),ISBLANK(G70),ISBLANK(H70),ISBLANK(I70),ISBLANK(J70),ISBLANK(K70),ISBLANK(L70),ISBLANK(M70),ISBLANK(N70),ISBLANK(O70),ISBLANK(P70),ISBLANK(Q70),ISBLANK(R70)),"",COUNTIF(D70:O70,3))</f>
        <v/>
      </c>
    </row>
    <row r="71" spans="1:23" x14ac:dyDescent="0.15">
      <c r="A71" s="2">
        <v>67</v>
      </c>
      <c r="B71" s="2"/>
      <c r="C71" s="38"/>
      <c r="D71" s="12"/>
      <c r="E71" s="12"/>
      <c r="F71" s="12"/>
      <c r="G71" s="12"/>
      <c r="H71" s="12"/>
      <c r="I71" s="12"/>
      <c r="J71" s="12"/>
      <c r="K71" s="12"/>
      <c r="L71" s="12"/>
      <c r="M71" s="12"/>
      <c r="N71" s="12"/>
      <c r="O71" s="12"/>
      <c r="T71" s="34" t="str">
        <f t="shared" si="4"/>
        <v/>
      </c>
      <c r="U71" t="str">
        <f t="shared" si="5"/>
        <v/>
      </c>
      <c r="V71" t="str">
        <f t="shared" si="6"/>
        <v/>
      </c>
      <c r="W71" t="str">
        <f t="shared" si="7"/>
        <v/>
      </c>
    </row>
    <row r="72" spans="1:23" x14ac:dyDescent="0.15">
      <c r="A72" s="2">
        <v>68</v>
      </c>
      <c r="B72" s="2"/>
      <c r="C72" s="38"/>
      <c r="D72" s="12"/>
      <c r="E72" s="12"/>
      <c r="F72" s="12"/>
      <c r="G72" s="12"/>
      <c r="H72" s="12"/>
      <c r="I72" s="12"/>
      <c r="J72" s="12"/>
      <c r="K72" s="12"/>
      <c r="L72" s="12"/>
      <c r="M72" s="12"/>
      <c r="N72" s="12"/>
      <c r="O72" s="12"/>
      <c r="T72" s="34" t="str">
        <f t="shared" si="4"/>
        <v/>
      </c>
      <c r="U72" t="str">
        <f t="shared" si="5"/>
        <v/>
      </c>
      <c r="V72" t="str">
        <f t="shared" si="6"/>
        <v/>
      </c>
      <c r="W72" t="str">
        <f t="shared" si="7"/>
        <v/>
      </c>
    </row>
    <row r="73" spans="1:23" x14ac:dyDescent="0.15">
      <c r="A73" s="2">
        <v>69</v>
      </c>
      <c r="B73" s="2"/>
      <c r="C73" s="38"/>
      <c r="D73" s="12"/>
      <c r="E73" s="12"/>
      <c r="F73" s="12"/>
      <c r="G73" s="12"/>
      <c r="H73" s="12"/>
      <c r="I73" s="12"/>
      <c r="J73" s="12"/>
      <c r="K73" s="12"/>
      <c r="L73" s="12"/>
      <c r="M73" s="12"/>
      <c r="N73" s="12"/>
      <c r="O73" s="12"/>
      <c r="T73" s="34" t="str">
        <f t="shared" si="4"/>
        <v/>
      </c>
      <c r="U73" t="str">
        <f t="shared" si="5"/>
        <v/>
      </c>
      <c r="V73" t="str">
        <f t="shared" si="6"/>
        <v/>
      </c>
      <c r="W73" t="str">
        <f t="shared" si="7"/>
        <v/>
      </c>
    </row>
    <row r="74" spans="1:23" x14ac:dyDescent="0.15">
      <c r="A74" s="2">
        <v>70</v>
      </c>
      <c r="B74" s="2"/>
      <c r="C74" s="38"/>
      <c r="D74" s="12"/>
      <c r="E74" s="12"/>
      <c r="F74" s="12"/>
      <c r="G74" s="12"/>
      <c r="H74" s="12"/>
      <c r="I74" s="12"/>
      <c r="J74" s="12"/>
      <c r="K74" s="12"/>
      <c r="L74" s="12"/>
      <c r="M74" s="12"/>
      <c r="N74" s="12"/>
      <c r="O74" s="12"/>
      <c r="T74" s="34" t="str">
        <f t="shared" si="4"/>
        <v/>
      </c>
      <c r="U74" t="str">
        <f t="shared" si="5"/>
        <v/>
      </c>
      <c r="V74" t="str">
        <f t="shared" si="6"/>
        <v/>
      </c>
      <c r="W74" t="str">
        <f t="shared" si="7"/>
        <v/>
      </c>
    </row>
    <row r="75" spans="1:23" x14ac:dyDescent="0.15">
      <c r="A75" s="2">
        <v>71</v>
      </c>
      <c r="B75" s="2"/>
      <c r="C75" s="38"/>
      <c r="D75" s="12"/>
      <c r="E75" s="12"/>
      <c r="F75" s="12"/>
      <c r="G75" s="12"/>
      <c r="H75" s="12"/>
      <c r="I75" s="12"/>
      <c r="J75" s="12"/>
      <c r="K75" s="12"/>
      <c r="L75" s="12"/>
      <c r="M75" s="12"/>
      <c r="N75" s="12"/>
      <c r="O75" s="12"/>
      <c r="T75" s="34" t="str">
        <f t="shared" si="4"/>
        <v/>
      </c>
      <c r="U75" t="str">
        <f t="shared" si="5"/>
        <v/>
      </c>
      <c r="V75" t="str">
        <f t="shared" si="6"/>
        <v/>
      </c>
      <c r="W75" t="str">
        <f t="shared" si="7"/>
        <v/>
      </c>
    </row>
    <row r="76" spans="1:23" x14ac:dyDescent="0.15">
      <c r="A76" s="2">
        <v>72</v>
      </c>
      <c r="B76" s="2"/>
      <c r="C76" s="38"/>
      <c r="D76" s="12"/>
      <c r="E76" s="12"/>
      <c r="F76" s="12"/>
      <c r="G76" s="12"/>
      <c r="H76" s="12"/>
      <c r="I76" s="12"/>
      <c r="J76" s="12"/>
      <c r="K76" s="12"/>
      <c r="L76" s="12"/>
      <c r="M76" s="12"/>
      <c r="N76" s="12"/>
      <c r="O76" s="12"/>
      <c r="T76" s="34" t="str">
        <f t="shared" si="4"/>
        <v/>
      </c>
      <c r="U76" t="str">
        <f t="shared" si="5"/>
        <v/>
      </c>
      <c r="V76" t="str">
        <f t="shared" si="6"/>
        <v/>
      </c>
      <c r="W76" t="str">
        <f t="shared" si="7"/>
        <v/>
      </c>
    </row>
    <row r="77" spans="1:23" x14ac:dyDescent="0.15">
      <c r="A77" s="2">
        <v>73</v>
      </c>
      <c r="B77" s="2"/>
      <c r="C77" s="38"/>
      <c r="D77" s="12"/>
      <c r="E77" s="12"/>
      <c r="F77" s="12"/>
      <c r="G77" s="12"/>
      <c r="H77" s="12"/>
      <c r="I77" s="12"/>
      <c r="J77" s="12"/>
      <c r="K77" s="12"/>
      <c r="L77" s="12"/>
      <c r="M77" s="12"/>
      <c r="N77" s="12"/>
      <c r="O77" s="12"/>
      <c r="T77" s="34" t="str">
        <f t="shared" si="4"/>
        <v/>
      </c>
      <c r="U77" t="str">
        <f t="shared" si="5"/>
        <v/>
      </c>
      <c r="V77" t="str">
        <f t="shared" si="6"/>
        <v/>
      </c>
      <c r="W77" t="str">
        <f t="shared" si="7"/>
        <v/>
      </c>
    </row>
    <row r="78" spans="1:23" x14ac:dyDescent="0.15">
      <c r="A78" s="2">
        <v>74</v>
      </c>
      <c r="B78" s="2"/>
      <c r="C78" s="38"/>
      <c r="D78" s="12"/>
      <c r="E78" s="12"/>
      <c r="F78" s="12"/>
      <c r="G78" s="12"/>
      <c r="H78" s="12"/>
      <c r="I78" s="12"/>
      <c r="J78" s="12"/>
      <c r="K78" s="12"/>
      <c r="L78" s="12"/>
      <c r="M78" s="12"/>
      <c r="N78" s="12"/>
      <c r="O78" s="12"/>
      <c r="T78" s="34" t="str">
        <f t="shared" si="4"/>
        <v/>
      </c>
      <c r="U78" t="str">
        <f t="shared" si="5"/>
        <v/>
      </c>
      <c r="V78" t="str">
        <f t="shared" si="6"/>
        <v/>
      </c>
      <c r="W78" t="str">
        <f t="shared" si="7"/>
        <v/>
      </c>
    </row>
    <row r="79" spans="1:23" x14ac:dyDescent="0.15">
      <c r="A79" s="2">
        <v>75</v>
      </c>
      <c r="B79" s="2"/>
      <c r="C79" s="38"/>
      <c r="D79" s="12"/>
      <c r="E79" s="12"/>
      <c r="F79" s="12"/>
      <c r="G79" s="12"/>
      <c r="H79" s="12"/>
      <c r="I79" s="12"/>
      <c r="J79" s="12"/>
      <c r="K79" s="12"/>
      <c r="L79" s="12"/>
      <c r="M79" s="12"/>
      <c r="N79" s="12"/>
      <c r="O79" s="12"/>
      <c r="T79" s="34" t="str">
        <f t="shared" si="4"/>
        <v/>
      </c>
      <c r="U79" t="str">
        <f t="shared" si="5"/>
        <v/>
      </c>
      <c r="V79" t="str">
        <f t="shared" si="6"/>
        <v/>
      </c>
      <c r="W79" t="str">
        <f t="shared" si="7"/>
        <v/>
      </c>
    </row>
    <row r="80" spans="1:23" x14ac:dyDescent="0.15">
      <c r="A80" s="2">
        <v>76</v>
      </c>
      <c r="B80" s="2"/>
      <c r="C80" s="38"/>
      <c r="D80" s="12"/>
      <c r="E80" s="12"/>
      <c r="F80" s="12"/>
      <c r="G80" s="12"/>
      <c r="H80" s="12"/>
      <c r="I80" s="12"/>
      <c r="J80" s="12"/>
      <c r="K80" s="12"/>
      <c r="L80" s="12"/>
      <c r="M80" s="12"/>
      <c r="N80" s="12"/>
      <c r="O80" s="12"/>
      <c r="T80" s="34" t="str">
        <f t="shared" si="4"/>
        <v/>
      </c>
      <c r="U80" t="str">
        <f t="shared" si="5"/>
        <v/>
      </c>
      <c r="V80" t="str">
        <f t="shared" si="6"/>
        <v/>
      </c>
      <c r="W80" t="str">
        <f t="shared" si="7"/>
        <v/>
      </c>
    </row>
    <row r="81" spans="1:23" x14ac:dyDescent="0.15">
      <c r="A81" s="2">
        <v>77</v>
      </c>
      <c r="B81" s="2"/>
      <c r="C81" s="38"/>
      <c r="D81" s="12"/>
      <c r="E81" s="12"/>
      <c r="F81" s="12"/>
      <c r="G81" s="12"/>
      <c r="H81" s="12"/>
      <c r="I81" s="12"/>
      <c r="J81" s="12"/>
      <c r="K81" s="12"/>
      <c r="L81" s="12"/>
      <c r="M81" s="12"/>
      <c r="N81" s="12"/>
      <c r="O81" s="12"/>
      <c r="T81" s="34" t="str">
        <f t="shared" si="4"/>
        <v/>
      </c>
      <c r="U81" t="str">
        <f t="shared" si="5"/>
        <v/>
      </c>
      <c r="V81" t="str">
        <f t="shared" si="6"/>
        <v/>
      </c>
      <c r="W81" t="str">
        <f t="shared" si="7"/>
        <v/>
      </c>
    </row>
    <row r="82" spans="1:23" x14ac:dyDescent="0.15">
      <c r="A82" s="2">
        <v>78</v>
      </c>
      <c r="B82" s="2"/>
      <c r="C82" s="38"/>
      <c r="D82" s="12"/>
      <c r="E82" s="12"/>
      <c r="F82" s="12"/>
      <c r="G82" s="12"/>
      <c r="H82" s="12"/>
      <c r="I82" s="12"/>
      <c r="J82" s="12"/>
      <c r="K82" s="12"/>
      <c r="L82" s="12"/>
      <c r="M82" s="12"/>
      <c r="N82" s="12"/>
      <c r="O82" s="12"/>
      <c r="T82" s="34" t="str">
        <f t="shared" si="4"/>
        <v/>
      </c>
      <c r="U82" t="str">
        <f t="shared" si="5"/>
        <v/>
      </c>
      <c r="V82" t="str">
        <f t="shared" si="6"/>
        <v/>
      </c>
      <c r="W82" t="str">
        <f t="shared" si="7"/>
        <v/>
      </c>
    </row>
    <row r="83" spans="1:23" x14ac:dyDescent="0.15">
      <c r="A83" s="2">
        <v>79</v>
      </c>
      <c r="B83" s="2"/>
      <c r="C83" s="38"/>
      <c r="D83" s="12"/>
      <c r="E83" s="12"/>
      <c r="F83" s="12"/>
      <c r="G83" s="12"/>
      <c r="H83" s="12"/>
      <c r="I83" s="12"/>
      <c r="J83" s="12"/>
      <c r="K83" s="12"/>
      <c r="L83" s="12"/>
      <c r="M83" s="12"/>
      <c r="N83" s="12"/>
      <c r="O83" s="12"/>
      <c r="T83" s="34" t="str">
        <f t="shared" si="4"/>
        <v/>
      </c>
      <c r="U83" t="str">
        <f t="shared" si="5"/>
        <v/>
      </c>
      <c r="V83" t="str">
        <f t="shared" si="6"/>
        <v/>
      </c>
      <c r="W83" t="str">
        <f t="shared" si="7"/>
        <v/>
      </c>
    </row>
    <row r="84" spans="1:23" x14ac:dyDescent="0.15">
      <c r="A84" s="2">
        <v>80</v>
      </c>
      <c r="B84" s="2"/>
      <c r="C84" s="38"/>
      <c r="D84" s="12"/>
      <c r="E84" s="12"/>
      <c r="F84" s="12"/>
      <c r="G84" s="12"/>
      <c r="H84" s="12"/>
      <c r="I84" s="12"/>
      <c r="J84" s="12"/>
      <c r="K84" s="12"/>
      <c r="L84" s="12"/>
      <c r="M84" s="12"/>
      <c r="N84" s="12"/>
      <c r="O84" s="12"/>
      <c r="T84" s="34" t="str">
        <f t="shared" si="4"/>
        <v/>
      </c>
      <c r="U84" t="str">
        <f t="shared" si="5"/>
        <v/>
      </c>
      <c r="V84" t="str">
        <f t="shared" si="6"/>
        <v/>
      </c>
      <c r="W84" t="str">
        <f t="shared" si="7"/>
        <v/>
      </c>
    </row>
    <row r="85" spans="1:23" x14ac:dyDescent="0.15">
      <c r="A85" s="2">
        <v>81</v>
      </c>
      <c r="B85" s="2"/>
      <c r="C85" s="38"/>
      <c r="D85" s="12"/>
      <c r="E85" s="12"/>
      <c r="F85" s="12"/>
      <c r="G85" s="12"/>
      <c r="H85" s="12"/>
      <c r="I85" s="12"/>
      <c r="J85" s="12"/>
      <c r="K85" s="12"/>
      <c r="L85" s="12"/>
      <c r="M85" s="12"/>
      <c r="N85" s="12"/>
      <c r="O85" s="12"/>
      <c r="T85" s="34" t="str">
        <f t="shared" si="4"/>
        <v/>
      </c>
      <c r="U85" t="str">
        <f t="shared" si="5"/>
        <v/>
      </c>
      <c r="V85" t="str">
        <f t="shared" si="6"/>
        <v/>
      </c>
      <c r="W85" t="str">
        <f t="shared" si="7"/>
        <v/>
      </c>
    </row>
    <row r="86" spans="1:23" x14ac:dyDescent="0.15">
      <c r="A86" s="2">
        <v>82</v>
      </c>
      <c r="B86" s="2"/>
      <c r="C86" s="38"/>
      <c r="D86" s="12"/>
      <c r="E86" s="12"/>
      <c r="F86" s="12"/>
      <c r="G86" s="12"/>
      <c r="H86" s="12"/>
      <c r="I86" s="12"/>
      <c r="J86" s="12"/>
      <c r="K86" s="12"/>
      <c r="L86" s="12"/>
      <c r="M86" s="12"/>
      <c r="N86" s="12"/>
      <c r="O86" s="12"/>
      <c r="T86" s="34" t="str">
        <f t="shared" si="4"/>
        <v/>
      </c>
      <c r="U86" t="str">
        <f t="shared" si="5"/>
        <v/>
      </c>
      <c r="V86" t="str">
        <f t="shared" si="6"/>
        <v/>
      </c>
      <c r="W86" t="str">
        <f t="shared" si="7"/>
        <v/>
      </c>
    </row>
    <row r="87" spans="1:23" x14ac:dyDescent="0.15">
      <c r="A87" s="2">
        <v>83</v>
      </c>
      <c r="B87" s="2"/>
      <c r="C87" s="38"/>
      <c r="D87" s="12"/>
      <c r="E87" s="12"/>
      <c r="F87" s="12"/>
      <c r="G87" s="12"/>
      <c r="H87" s="12"/>
      <c r="I87" s="12"/>
      <c r="J87" s="12"/>
      <c r="K87" s="12"/>
      <c r="L87" s="12"/>
      <c r="M87" s="12"/>
      <c r="N87" s="12"/>
      <c r="O87" s="12"/>
      <c r="T87" s="34" t="str">
        <f t="shared" si="4"/>
        <v/>
      </c>
      <c r="U87" t="str">
        <f t="shared" si="5"/>
        <v/>
      </c>
      <c r="V87" t="str">
        <f t="shared" si="6"/>
        <v/>
      </c>
      <c r="W87" t="str">
        <f t="shared" si="7"/>
        <v/>
      </c>
    </row>
    <row r="88" spans="1:23" x14ac:dyDescent="0.15">
      <c r="A88" s="2">
        <v>84</v>
      </c>
      <c r="B88" s="2"/>
      <c r="C88" s="38"/>
      <c r="D88" s="12"/>
      <c r="E88" s="12"/>
      <c r="F88" s="12"/>
      <c r="G88" s="12"/>
      <c r="H88" s="12"/>
      <c r="I88" s="12"/>
      <c r="J88" s="12"/>
      <c r="K88" s="12"/>
      <c r="L88" s="12"/>
      <c r="M88" s="12"/>
      <c r="N88" s="12"/>
      <c r="O88" s="12"/>
      <c r="T88" s="34" t="str">
        <f t="shared" si="4"/>
        <v/>
      </c>
      <c r="U88" t="str">
        <f t="shared" si="5"/>
        <v/>
      </c>
      <c r="V88" t="str">
        <f t="shared" si="6"/>
        <v/>
      </c>
      <c r="W88" t="str">
        <f t="shared" si="7"/>
        <v/>
      </c>
    </row>
    <row r="89" spans="1:23" x14ac:dyDescent="0.15">
      <c r="A89" s="2">
        <v>85</v>
      </c>
      <c r="B89" s="2"/>
      <c r="C89" s="38"/>
      <c r="D89" s="12"/>
      <c r="E89" s="12"/>
      <c r="F89" s="12"/>
      <c r="G89" s="12"/>
      <c r="H89" s="12"/>
      <c r="I89" s="12"/>
      <c r="J89" s="12"/>
      <c r="K89" s="12"/>
      <c r="L89" s="12"/>
      <c r="M89" s="12"/>
      <c r="N89" s="12"/>
      <c r="O89" s="12"/>
      <c r="T89" s="34" t="str">
        <f t="shared" si="4"/>
        <v/>
      </c>
      <c r="U89" t="str">
        <f t="shared" si="5"/>
        <v/>
      </c>
      <c r="V89" t="str">
        <f t="shared" si="6"/>
        <v/>
      </c>
      <c r="W89" t="str">
        <f t="shared" si="7"/>
        <v/>
      </c>
    </row>
    <row r="90" spans="1:23" x14ac:dyDescent="0.15">
      <c r="A90" s="2">
        <v>86</v>
      </c>
      <c r="B90" s="2"/>
      <c r="C90" s="38"/>
      <c r="D90" s="12"/>
      <c r="E90" s="12"/>
      <c r="F90" s="12"/>
      <c r="G90" s="12"/>
      <c r="H90" s="12"/>
      <c r="I90" s="12"/>
      <c r="J90" s="12"/>
      <c r="K90" s="12"/>
      <c r="L90" s="12"/>
      <c r="M90" s="12"/>
      <c r="N90" s="12"/>
      <c r="O90" s="12"/>
      <c r="T90" s="34" t="str">
        <f t="shared" si="4"/>
        <v/>
      </c>
      <c r="U90" t="str">
        <f t="shared" si="5"/>
        <v/>
      </c>
      <c r="V90" t="str">
        <f t="shared" si="6"/>
        <v/>
      </c>
      <c r="W90" t="str">
        <f t="shared" si="7"/>
        <v/>
      </c>
    </row>
    <row r="91" spans="1:23" x14ac:dyDescent="0.15">
      <c r="A91" s="2">
        <v>87</v>
      </c>
      <c r="B91" s="2"/>
      <c r="C91" s="38"/>
      <c r="D91" s="12"/>
      <c r="E91" s="12"/>
      <c r="F91" s="12"/>
      <c r="G91" s="12"/>
      <c r="H91" s="12"/>
      <c r="I91" s="12"/>
      <c r="J91" s="12"/>
      <c r="K91" s="12"/>
      <c r="L91" s="12"/>
      <c r="M91" s="12"/>
      <c r="N91" s="12"/>
      <c r="O91" s="12"/>
      <c r="T91" s="34" t="str">
        <f t="shared" si="4"/>
        <v/>
      </c>
      <c r="U91" t="str">
        <f t="shared" si="5"/>
        <v/>
      </c>
      <c r="V91" t="str">
        <f t="shared" si="6"/>
        <v/>
      </c>
      <c r="W91" t="str">
        <f t="shared" si="7"/>
        <v/>
      </c>
    </row>
    <row r="92" spans="1:23" x14ac:dyDescent="0.15">
      <c r="A92" s="2">
        <v>88</v>
      </c>
      <c r="B92" s="2"/>
      <c r="C92" s="38"/>
      <c r="D92" s="12"/>
      <c r="E92" s="12"/>
      <c r="F92" s="12"/>
      <c r="G92" s="12"/>
      <c r="H92" s="12"/>
      <c r="I92" s="12"/>
      <c r="J92" s="12"/>
      <c r="K92" s="12"/>
      <c r="L92" s="12"/>
      <c r="M92" s="12"/>
      <c r="N92" s="12"/>
      <c r="O92" s="12"/>
      <c r="T92" s="34" t="str">
        <f t="shared" si="4"/>
        <v/>
      </c>
      <c r="U92" t="str">
        <f t="shared" si="5"/>
        <v/>
      </c>
      <c r="V92" t="str">
        <f t="shared" si="6"/>
        <v/>
      </c>
      <c r="W92" t="str">
        <f t="shared" si="7"/>
        <v/>
      </c>
    </row>
    <row r="93" spans="1:23" x14ac:dyDescent="0.15">
      <c r="A93" s="2">
        <v>89</v>
      </c>
      <c r="B93" s="2"/>
      <c r="C93" s="38"/>
      <c r="D93" s="12"/>
      <c r="E93" s="12"/>
      <c r="F93" s="12"/>
      <c r="G93" s="12"/>
      <c r="H93" s="12"/>
      <c r="I93" s="12"/>
      <c r="J93" s="12"/>
      <c r="K93" s="12"/>
      <c r="L93" s="12"/>
      <c r="M93" s="12"/>
      <c r="N93" s="12"/>
      <c r="O93" s="12"/>
      <c r="T93" s="34" t="str">
        <f t="shared" si="4"/>
        <v/>
      </c>
      <c r="U93" t="str">
        <f t="shared" si="5"/>
        <v/>
      </c>
      <c r="V93" t="str">
        <f t="shared" si="6"/>
        <v/>
      </c>
      <c r="W93" t="str">
        <f t="shared" si="7"/>
        <v/>
      </c>
    </row>
    <row r="94" spans="1:23" x14ac:dyDescent="0.15">
      <c r="A94" s="2">
        <v>90</v>
      </c>
      <c r="B94" s="2"/>
      <c r="C94" s="38"/>
      <c r="D94" s="12"/>
      <c r="E94" s="12"/>
      <c r="F94" s="12"/>
      <c r="G94" s="12"/>
      <c r="H94" s="12"/>
      <c r="I94" s="12"/>
      <c r="J94" s="12"/>
      <c r="K94" s="12"/>
      <c r="L94" s="12"/>
      <c r="M94" s="12"/>
      <c r="N94" s="12"/>
      <c r="O94" s="12"/>
      <c r="T94" s="34" t="str">
        <f t="shared" si="4"/>
        <v/>
      </c>
      <c r="U94" t="str">
        <f t="shared" si="5"/>
        <v/>
      </c>
      <c r="V94" t="str">
        <f t="shared" si="6"/>
        <v/>
      </c>
      <c r="W94" t="str">
        <f t="shared" si="7"/>
        <v/>
      </c>
    </row>
    <row r="95" spans="1:23" x14ac:dyDescent="0.15">
      <c r="A95" s="2">
        <v>91</v>
      </c>
      <c r="B95" s="2"/>
      <c r="C95" s="38"/>
      <c r="D95" s="12"/>
      <c r="E95" s="12"/>
      <c r="F95" s="12"/>
      <c r="G95" s="12"/>
      <c r="H95" s="12"/>
      <c r="I95" s="12"/>
      <c r="J95" s="12"/>
      <c r="K95" s="12"/>
      <c r="L95" s="12"/>
      <c r="M95" s="12"/>
      <c r="N95" s="12"/>
      <c r="O95" s="12"/>
      <c r="T95" s="34" t="str">
        <f t="shared" si="4"/>
        <v/>
      </c>
      <c r="U95" t="str">
        <f t="shared" si="5"/>
        <v/>
      </c>
      <c r="V95" t="str">
        <f t="shared" si="6"/>
        <v/>
      </c>
      <c r="W95" t="str">
        <f t="shared" si="7"/>
        <v/>
      </c>
    </row>
    <row r="96" spans="1:23" x14ac:dyDescent="0.15">
      <c r="A96" s="2">
        <v>92</v>
      </c>
      <c r="B96" s="2"/>
      <c r="C96" s="38"/>
      <c r="D96" s="12"/>
      <c r="E96" s="12"/>
      <c r="F96" s="12"/>
      <c r="G96" s="12"/>
      <c r="H96" s="12"/>
      <c r="I96" s="12"/>
      <c r="J96" s="12"/>
      <c r="K96" s="12"/>
      <c r="L96" s="12"/>
      <c r="M96" s="12"/>
      <c r="N96" s="12"/>
      <c r="O96" s="12"/>
      <c r="T96" s="34" t="str">
        <f t="shared" si="4"/>
        <v/>
      </c>
      <c r="U96" t="str">
        <f t="shared" si="5"/>
        <v/>
      </c>
      <c r="V96" t="str">
        <f t="shared" si="6"/>
        <v/>
      </c>
      <c r="W96" t="str">
        <f t="shared" si="7"/>
        <v/>
      </c>
    </row>
    <row r="97" spans="1:23" x14ac:dyDescent="0.15">
      <c r="A97" s="2">
        <v>93</v>
      </c>
      <c r="B97" s="2"/>
      <c r="C97" s="38"/>
      <c r="D97" s="12"/>
      <c r="E97" s="12"/>
      <c r="F97" s="12"/>
      <c r="G97" s="12"/>
      <c r="H97" s="12"/>
      <c r="I97" s="12"/>
      <c r="J97" s="12"/>
      <c r="K97" s="12"/>
      <c r="L97" s="12"/>
      <c r="M97" s="12"/>
      <c r="N97" s="12"/>
      <c r="O97" s="12"/>
      <c r="T97" s="34" t="str">
        <f t="shared" si="4"/>
        <v/>
      </c>
      <c r="U97" t="str">
        <f t="shared" si="5"/>
        <v/>
      </c>
      <c r="V97" t="str">
        <f t="shared" si="6"/>
        <v/>
      </c>
      <c r="W97" t="str">
        <f t="shared" si="7"/>
        <v/>
      </c>
    </row>
    <row r="98" spans="1:23" x14ac:dyDescent="0.15">
      <c r="A98" s="2">
        <v>94</v>
      </c>
      <c r="B98" s="2"/>
      <c r="C98" s="38"/>
      <c r="D98" s="12"/>
      <c r="E98" s="12"/>
      <c r="F98" s="12"/>
      <c r="G98" s="12"/>
      <c r="H98" s="12"/>
      <c r="I98" s="12"/>
      <c r="J98" s="12"/>
      <c r="K98" s="12"/>
      <c r="L98" s="12"/>
      <c r="M98" s="12"/>
      <c r="N98" s="12"/>
      <c r="O98" s="12"/>
      <c r="T98" s="34" t="str">
        <f t="shared" si="4"/>
        <v/>
      </c>
      <c r="U98" t="str">
        <f t="shared" si="5"/>
        <v/>
      </c>
      <c r="V98" t="str">
        <f t="shared" si="6"/>
        <v/>
      </c>
      <c r="W98" t="str">
        <f t="shared" si="7"/>
        <v/>
      </c>
    </row>
    <row r="99" spans="1:23" x14ac:dyDescent="0.15">
      <c r="A99" s="2">
        <v>95</v>
      </c>
      <c r="B99" s="2"/>
      <c r="C99" s="38"/>
      <c r="D99" s="12"/>
      <c r="E99" s="12"/>
      <c r="F99" s="12"/>
      <c r="G99" s="12"/>
      <c r="H99" s="12"/>
      <c r="I99" s="12"/>
      <c r="J99" s="12"/>
      <c r="K99" s="12"/>
      <c r="L99" s="12"/>
      <c r="M99" s="12"/>
      <c r="N99" s="12"/>
      <c r="O99" s="12"/>
      <c r="T99" s="34" t="str">
        <f t="shared" si="4"/>
        <v/>
      </c>
      <c r="U99" t="str">
        <f t="shared" si="5"/>
        <v/>
      </c>
      <c r="V99" t="str">
        <f t="shared" si="6"/>
        <v/>
      </c>
      <c r="W99" t="str">
        <f t="shared" si="7"/>
        <v/>
      </c>
    </row>
    <row r="100" spans="1:23" x14ac:dyDescent="0.15">
      <c r="A100" s="2">
        <v>96</v>
      </c>
      <c r="B100" s="2"/>
      <c r="C100" s="38"/>
      <c r="D100" s="12"/>
      <c r="E100" s="12"/>
      <c r="F100" s="12"/>
      <c r="G100" s="12"/>
      <c r="H100" s="12"/>
      <c r="I100" s="12"/>
      <c r="J100" s="12"/>
      <c r="K100" s="12"/>
      <c r="L100" s="12"/>
      <c r="M100" s="12"/>
      <c r="N100" s="12"/>
      <c r="O100" s="12"/>
      <c r="T100" s="34" t="str">
        <f t="shared" si="4"/>
        <v/>
      </c>
      <c r="U100" t="str">
        <f t="shared" si="5"/>
        <v/>
      </c>
      <c r="V100" t="str">
        <f t="shared" si="6"/>
        <v/>
      </c>
      <c r="W100" t="str">
        <f t="shared" si="7"/>
        <v/>
      </c>
    </row>
    <row r="101" spans="1:23" x14ac:dyDescent="0.15">
      <c r="A101" s="2">
        <v>97</v>
      </c>
      <c r="B101" s="2"/>
      <c r="C101" s="38"/>
      <c r="D101" s="12"/>
      <c r="E101" s="12"/>
      <c r="F101" s="12"/>
      <c r="G101" s="12"/>
      <c r="H101" s="12"/>
      <c r="I101" s="12"/>
      <c r="J101" s="12"/>
      <c r="K101" s="12"/>
      <c r="L101" s="12"/>
      <c r="M101" s="12"/>
      <c r="N101" s="12"/>
      <c r="O101" s="12"/>
      <c r="T101" s="34" t="str">
        <f t="shared" si="4"/>
        <v/>
      </c>
      <c r="U101" t="str">
        <f t="shared" si="5"/>
        <v/>
      </c>
      <c r="V101" t="str">
        <f t="shared" si="6"/>
        <v/>
      </c>
      <c r="W101" t="str">
        <f t="shared" si="7"/>
        <v/>
      </c>
    </row>
    <row r="102" spans="1:23" x14ac:dyDescent="0.15">
      <c r="A102" s="2">
        <v>98</v>
      </c>
      <c r="B102" s="2"/>
      <c r="C102" s="38"/>
      <c r="D102" s="12"/>
      <c r="E102" s="12"/>
      <c r="F102" s="12"/>
      <c r="G102" s="12"/>
      <c r="H102" s="12"/>
      <c r="I102" s="12"/>
      <c r="J102" s="12"/>
      <c r="K102" s="12"/>
      <c r="L102" s="12"/>
      <c r="M102" s="12"/>
      <c r="N102" s="12"/>
      <c r="O102" s="12"/>
      <c r="T102" s="34" t="str">
        <f t="shared" si="4"/>
        <v/>
      </c>
      <c r="U102" t="str">
        <f t="shared" si="5"/>
        <v/>
      </c>
      <c r="V102" t="str">
        <f t="shared" si="6"/>
        <v/>
      </c>
      <c r="W102" t="str">
        <f t="shared" si="7"/>
        <v/>
      </c>
    </row>
    <row r="103" spans="1:23" x14ac:dyDescent="0.15">
      <c r="A103" s="2">
        <v>99</v>
      </c>
      <c r="B103" s="2"/>
      <c r="C103" s="38"/>
      <c r="D103" s="12"/>
      <c r="E103" s="12"/>
      <c r="F103" s="12"/>
      <c r="G103" s="12"/>
      <c r="H103" s="12"/>
      <c r="I103" s="12"/>
      <c r="J103" s="12"/>
      <c r="K103" s="12"/>
      <c r="L103" s="12"/>
      <c r="M103" s="12"/>
      <c r="N103" s="12"/>
      <c r="O103" s="12"/>
      <c r="T103" s="34" t="str">
        <f t="shared" si="4"/>
        <v/>
      </c>
      <c r="U103" t="str">
        <f t="shared" si="5"/>
        <v/>
      </c>
      <c r="V103" t="str">
        <f t="shared" si="6"/>
        <v/>
      </c>
      <c r="W103" t="str">
        <f t="shared" si="7"/>
        <v/>
      </c>
    </row>
    <row r="104" spans="1:23" x14ac:dyDescent="0.15">
      <c r="A104" s="2">
        <v>100</v>
      </c>
      <c r="B104" s="2"/>
      <c r="C104" s="38"/>
      <c r="D104" s="12"/>
      <c r="E104" s="12"/>
      <c r="F104" s="12"/>
      <c r="G104" s="12"/>
      <c r="H104" s="12"/>
      <c r="I104" s="12"/>
      <c r="J104" s="12"/>
      <c r="K104" s="12"/>
      <c r="L104" s="12"/>
      <c r="M104" s="12"/>
      <c r="N104" s="12"/>
      <c r="O104" s="12"/>
      <c r="T104" s="34" t="str">
        <f t="shared" si="4"/>
        <v/>
      </c>
      <c r="U104" t="str">
        <f t="shared" si="5"/>
        <v/>
      </c>
      <c r="V104" t="str">
        <f t="shared" si="6"/>
        <v/>
      </c>
      <c r="W104" t="str">
        <f t="shared" si="7"/>
        <v/>
      </c>
    </row>
    <row r="105" spans="1:23" x14ac:dyDescent="0.15">
      <c r="A105" s="2">
        <v>101</v>
      </c>
      <c r="B105" s="2"/>
      <c r="C105" s="38"/>
      <c r="D105" s="12"/>
      <c r="E105" s="12"/>
      <c r="F105" s="12"/>
      <c r="G105" s="12"/>
      <c r="H105" s="12"/>
      <c r="I105" s="12"/>
      <c r="J105" s="12"/>
      <c r="K105" s="12"/>
      <c r="L105" s="12"/>
      <c r="M105" s="12"/>
      <c r="N105" s="12"/>
      <c r="O105" s="12"/>
      <c r="T105" s="34" t="str">
        <f t="shared" si="4"/>
        <v/>
      </c>
      <c r="U105" t="str">
        <f t="shared" si="5"/>
        <v/>
      </c>
      <c r="V105" t="str">
        <f t="shared" si="6"/>
        <v/>
      </c>
      <c r="W105" t="str">
        <f t="shared" si="7"/>
        <v/>
      </c>
    </row>
    <row r="106" spans="1:23" x14ac:dyDescent="0.15">
      <c r="A106" s="2">
        <v>102</v>
      </c>
      <c r="B106" s="2"/>
      <c r="C106" s="38"/>
      <c r="D106" s="12"/>
      <c r="E106" s="12"/>
      <c r="F106" s="12"/>
      <c r="G106" s="12"/>
      <c r="H106" s="12"/>
      <c r="I106" s="12"/>
      <c r="J106" s="12"/>
      <c r="K106" s="12"/>
      <c r="L106" s="12"/>
      <c r="M106" s="12"/>
      <c r="N106" s="12"/>
      <c r="O106" s="12"/>
      <c r="T106" s="34" t="str">
        <f t="shared" si="4"/>
        <v/>
      </c>
      <c r="U106" t="str">
        <f t="shared" si="5"/>
        <v/>
      </c>
      <c r="V106" t="str">
        <f t="shared" si="6"/>
        <v/>
      </c>
      <c r="W106" t="str">
        <f t="shared" si="7"/>
        <v/>
      </c>
    </row>
    <row r="107" spans="1:23" x14ac:dyDescent="0.15">
      <c r="A107" s="2">
        <v>103</v>
      </c>
      <c r="B107" s="2"/>
      <c r="C107" s="38"/>
      <c r="D107" s="12"/>
      <c r="E107" s="12"/>
      <c r="F107" s="12"/>
      <c r="G107" s="12"/>
      <c r="H107" s="12"/>
      <c r="I107" s="12"/>
      <c r="J107" s="12"/>
      <c r="K107" s="12"/>
      <c r="L107" s="12"/>
      <c r="M107" s="12"/>
      <c r="N107" s="12"/>
      <c r="O107" s="12"/>
      <c r="T107" s="34" t="str">
        <f t="shared" si="4"/>
        <v/>
      </c>
      <c r="U107" t="str">
        <f t="shared" si="5"/>
        <v/>
      </c>
      <c r="V107" t="str">
        <f t="shared" si="6"/>
        <v/>
      </c>
      <c r="W107" t="str">
        <f t="shared" si="7"/>
        <v/>
      </c>
    </row>
    <row r="108" spans="1:23" x14ac:dyDescent="0.15">
      <c r="A108" s="2">
        <v>104</v>
      </c>
      <c r="B108" s="2"/>
      <c r="C108" s="38"/>
      <c r="D108" s="12"/>
      <c r="E108" s="12"/>
      <c r="F108" s="12"/>
      <c r="G108" s="12"/>
      <c r="H108" s="12"/>
      <c r="I108" s="12"/>
      <c r="J108" s="12"/>
      <c r="K108" s="12"/>
      <c r="L108" s="12"/>
      <c r="M108" s="12"/>
      <c r="N108" s="12"/>
      <c r="O108" s="12"/>
      <c r="T108" s="34" t="str">
        <f t="shared" si="4"/>
        <v/>
      </c>
      <c r="U108" t="str">
        <f t="shared" si="5"/>
        <v/>
      </c>
      <c r="V108" t="str">
        <f t="shared" si="6"/>
        <v/>
      </c>
      <c r="W108" t="str">
        <f t="shared" si="7"/>
        <v/>
      </c>
    </row>
    <row r="109" spans="1:23" x14ac:dyDescent="0.15">
      <c r="A109" s="2">
        <v>105</v>
      </c>
      <c r="B109" s="2"/>
      <c r="C109" s="38"/>
      <c r="D109" s="12"/>
      <c r="E109" s="12"/>
      <c r="F109" s="12"/>
      <c r="G109" s="12"/>
      <c r="H109" s="12"/>
      <c r="I109" s="12"/>
      <c r="J109" s="12"/>
      <c r="K109" s="12"/>
      <c r="L109" s="12"/>
      <c r="M109" s="12"/>
      <c r="N109" s="12"/>
      <c r="O109" s="12"/>
      <c r="T109" s="34" t="str">
        <f t="shared" si="4"/>
        <v/>
      </c>
      <c r="U109" t="str">
        <f t="shared" si="5"/>
        <v/>
      </c>
      <c r="V109" t="str">
        <f t="shared" si="6"/>
        <v/>
      </c>
      <c r="W109" t="str">
        <f t="shared" si="7"/>
        <v/>
      </c>
    </row>
    <row r="110" spans="1:23" x14ac:dyDescent="0.15">
      <c r="A110" s="2">
        <v>106</v>
      </c>
      <c r="B110" s="2"/>
      <c r="C110" s="38"/>
      <c r="D110" s="12"/>
      <c r="E110" s="12"/>
      <c r="F110" s="12"/>
      <c r="G110" s="12"/>
      <c r="H110" s="12"/>
      <c r="I110" s="12"/>
      <c r="J110" s="12"/>
      <c r="K110" s="12"/>
      <c r="L110" s="12"/>
      <c r="M110" s="12"/>
      <c r="N110" s="12"/>
      <c r="O110" s="12"/>
      <c r="T110" s="34" t="str">
        <f t="shared" si="4"/>
        <v/>
      </c>
      <c r="U110" t="str">
        <f t="shared" si="5"/>
        <v/>
      </c>
      <c r="V110" t="str">
        <f t="shared" si="6"/>
        <v/>
      </c>
      <c r="W110" t="str">
        <f t="shared" si="7"/>
        <v/>
      </c>
    </row>
    <row r="111" spans="1:23" x14ac:dyDescent="0.15">
      <c r="A111" s="2">
        <v>107</v>
      </c>
      <c r="B111" s="2"/>
      <c r="C111" s="38"/>
      <c r="D111" s="12"/>
      <c r="E111" s="12"/>
      <c r="F111" s="12"/>
      <c r="G111" s="12"/>
      <c r="H111" s="12"/>
      <c r="I111" s="12"/>
      <c r="J111" s="12"/>
      <c r="K111" s="12"/>
      <c r="L111" s="12"/>
      <c r="M111" s="12"/>
      <c r="N111" s="12"/>
      <c r="O111" s="12"/>
      <c r="T111" s="34" t="str">
        <f t="shared" si="4"/>
        <v/>
      </c>
      <c r="U111" t="str">
        <f t="shared" si="5"/>
        <v/>
      </c>
      <c r="V111" t="str">
        <f t="shared" si="6"/>
        <v/>
      </c>
      <c r="W111" t="str">
        <f t="shared" si="7"/>
        <v/>
      </c>
    </row>
    <row r="112" spans="1:23" x14ac:dyDescent="0.15">
      <c r="A112" s="2">
        <v>108</v>
      </c>
      <c r="B112" s="2"/>
      <c r="C112" s="38"/>
      <c r="D112" s="12"/>
      <c r="E112" s="12"/>
      <c r="F112" s="12"/>
      <c r="G112" s="12"/>
      <c r="H112" s="12"/>
      <c r="I112" s="12"/>
      <c r="J112" s="12"/>
      <c r="K112" s="12"/>
      <c r="L112" s="12"/>
      <c r="M112" s="12"/>
      <c r="N112" s="12"/>
      <c r="O112" s="12"/>
      <c r="T112" s="34" t="str">
        <f t="shared" si="4"/>
        <v/>
      </c>
      <c r="U112" t="str">
        <f t="shared" si="5"/>
        <v/>
      </c>
      <c r="V112" t="str">
        <f t="shared" si="6"/>
        <v/>
      </c>
      <c r="W112" t="str">
        <f t="shared" si="7"/>
        <v/>
      </c>
    </row>
    <row r="113" spans="1:23" x14ac:dyDescent="0.15">
      <c r="A113" s="2">
        <v>109</v>
      </c>
      <c r="B113" s="2"/>
      <c r="C113" s="38"/>
      <c r="D113" s="12"/>
      <c r="E113" s="12"/>
      <c r="F113" s="12"/>
      <c r="G113" s="12"/>
      <c r="H113" s="12"/>
      <c r="I113" s="12"/>
      <c r="J113" s="12"/>
      <c r="K113" s="12"/>
      <c r="L113" s="12"/>
      <c r="M113" s="12"/>
      <c r="N113" s="12"/>
      <c r="O113" s="12"/>
      <c r="T113" s="34" t="str">
        <f t="shared" si="4"/>
        <v/>
      </c>
      <c r="U113" t="str">
        <f t="shared" si="5"/>
        <v/>
      </c>
      <c r="V113" t="str">
        <f t="shared" si="6"/>
        <v/>
      </c>
      <c r="W113" t="str">
        <f t="shared" si="7"/>
        <v/>
      </c>
    </row>
    <row r="114" spans="1:23" x14ac:dyDescent="0.15">
      <c r="A114" s="2">
        <v>110</v>
      </c>
      <c r="B114" s="2"/>
      <c r="C114" s="38"/>
      <c r="D114" s="12"/>
      <c r="E114" s="12"/>
      <c r="F114" s="12"/>
      <c r="G114" s="12"/>
      <c r="H114" s="12"/>
      <c r="I114" s="12"/>
      <c r="J114" s="12"/>
      <c r="K114" s="12"/>
      <c r="L114" s="12"/>
      <c r="M114" s="12"/>
      <c r="N114" s="12"/>
      <c r="O114" s="12"/>
      <c r="T114" s="34" t="str">
        <f t="shared" si="4"/>
        <v/>
      </c>
      <c r="U114" t="str">
        <f t="shared" si="5"/>
        <v/>
      </c>
      <c r="V114" t="str">
        <f t="shared" si="6"/>
        <v/>
      </c>
      <c r="W114" t="str">
        <f t="shared" si="7"/>
        <v/>
      </c>
    </row>
    <row r="115" spans="1:23" x14ac:dyDescent="0.15">
      <c r="A115" s="2">
        <v>111</v>
      </c>
      <c r="B115" s="2"/>
      <c r="C115" s="38"/>
      <c r="D115" s="12"/>
      <c r="E115" s="12"/>
      <c r="F115" s="12"/>
      <c r="G115" s="12"/>
      <c r="H115" s="12"/>
      <c r="I115" s="12"/>
      <c r="J115" s="12"/>
      <c r="K115" s="12"/>
      <c r="L115" s="12"/>
      <c r="M115" s="12"/>
      <c r="N115" s="12"/>
      <c r="O115" s="12"/>
      <c r="T115" s="34" t="str">
        <f t="shared" si="4"/>
        <v/>
      </c>
      <c r="U115" t="str">
        <f t="shared" si="5"/>
        <v/>
      </c>
      <c r="V115" t="str">
        <f t="shared" si="6"/>
        <v/>
      </c>
      <c r="W115" t="str">
        <f t="shared" si="7"/>
        <v/>
      </c>
    </row>
    <row r="116" spans="1:23" x14ac:dyDescent="0.15">
      <c r="A116" s="2">
        <v>112</v>
      </c>
      <c r="B116" s="2"/>
      <c r="C116" s="38"/>
      <c r="D116" s="12"/>
      <c r="E116" s="12"/>
      <c r="F116" s="12"/>
      <c r="G116" s="12"/>
      <c r="H116" s="12"/>
      <c r="I116" s="12"/>
      <c r="J116" s="12"/>
      <c r="K116" s="12"/>
      <c r="L116" s="12"/>
      <c r="M116" s="12"/>
      <c r="N116" s="12"/>
      <c r="O116" s="12"/>
      <c r="T116" s="34" t="str">
        <f t="shared" si="4"/>
        <v/>
      </c>
      <c r="U116" t="str">
        <f t="shared" si="5"/>
        <v/>
      </c>
      <c r="V116" t="str">
        <f t="shared" si="6"/>
        <v/>
      </c>
      <c r="W116" t="str">
        <f t="shared" si="7"/>
        <v/>
      </c>
    </row>
    <row r="117" spans="1:23" x14ac:dyDescent="0.15">
      <c r="A117" s="2">
        <v>113</v>
      </c>
      <c r="B117" s="2"/>
      <c r="C117" s="38"/>
      <c r="D117" s="12"/>
      <c r="E117" s="12"/>
      <c r="F117" s="12"/>
      <c r="G117" s="12"/>
      <c r="H117" s="12"/>
      <c r="I117" s="12"/>
      <c r="J117" s="12"/>
      <c r="K117" s="12"/>
      <c r="L117" s="12"/>
      <c r="M117" s="12"/>
      <c r="N117" s="12"/>
      <c r="O117" s="12"/>
      <c r="T117" s="34" t="str">
        <f t="shared" si="4"/>
        <v/>
      </c>
      <c r="U117" t="str">
        <f t="shared" si="5"/>
        <v/>
      </c>
      <c r="V117" t="str">
        <f t="shared" si="6"/>
        <v/>
      </c>
      <c r="W117" t="str">
        <f t="shared" si="7"/>
        <v/>
      </c>
    </row>
    <row r="118" spans="1:23" x14ac:dyDescent="0.15">
      <c r="A118" s="2">
        <v>114</v>
      </c>
      <c r="B118" s="2"/>
      <c r="C118" s="38"/>
      <c r="D118" s="12"/>
      <c r="E118" s="12"/>
      <c r="F118" s="12"/>
      <c r="G118" s="12"/>
      <c r="H118" s="12"/>
      <c r="I118" s="12"/>
      <c r="J118" s="12"/>
      <c r="K118" s="12"/>
      <c r="L118" s="12"/>
      <c r="M118" s="12"/>
      <c r="N118" s="12"/>
      <c r="O118" s="12"/>
      <c r="T118" s="34" t="str">
        <f t="shared" si="4"/>
        <v/>
      </c>
      <c r="U118" t="str">
        <f t="shared" si="5"/>
        <v/>
      </c>
      <c r="V118" t="str">
        <f t="shared" si="6"/>
        <v/>
      </c>
      <c r="W118" t="str">
        <f t="shared" si="7"/>
        <v/>
      </c>
    </row>
    <row r="119" spans="1:23" x14ac:dyDescent="0.15">
      <c r="A119" s="2">
        <v>115</v>
      </c>
      <c r="B119" s="2"/>
      <c r="C119" s="38"/>
      <c r="D119" s="12"/>
      <c r="E119" s="12"/>
      <c r="F119" s="12"/>
      <c r="G119" s="12"/>
      <c r="H119" s="12"/>
      <c r="I119" s="12"/>
      <c r="J119" s="12"/>
      <c r="K119" s="12"/>
      <c r="L119" s="12"/>
      <c r="M119" s="12"/>
      <c r="N119" s="12"/>
      <c r="O119" s="12"/>
      <c r="T119" s="34" t="str">
        <f t="shared" si="4"/>
        <v/>
      </c>
      <c r="U119" t="str">
        <f t="shared" si="5"/>
        <v/>
      </c>
      <c r="V119" t="str">
        <f t="shared" si="6"/>
        <v/>
      </c>
      <c r="W119" t="str">
        <f t="shared" si="7"/>
        <v/>
      </c>
    </row>
    <row r="120" spans="1:23" x14ac:dyDescent="0.15">
      <c r="A120" s="2">
        <v>116</v>
      </c>
      <c r="B120" s="2"/>
      <c r="C120" s="38"/>
      <c r="D120" s="12"/>
      <c r="E120" s="12"/>
      <c r="F120" s="12"/>
      <c r="G120" s="12"/>
      <c r="H120" s="12"/>
      <c r="I120" s="12"/>
      <c r="J120" s="12"/>
      <c r="K120" s="12"/>
      <c r="L120" s="12"/>
      <c r="M120" s="12"/>
      <c r="N120" s="12"/>
      <c r="O120" s="12"/>
      <c r="T120" s="34" t="str">
        <f t="shared" si="4"/>
        <v/>
      </c>
      <c r="U120" t="str">
        <f t="shared" si="5"/>
        <v/>
      </c>
      <c r="V120" t="str">
        <f t="shared" si="6"/>
        <v/>
      </c>
      <c r="W120" t="str">
        <f t="shared" si="7"/>
        <v/>
      </c>
    </row>
    <row r="121" spans="1:23" x14ac:dyDescent="0.15">
      <c r="A121" s="2">
        <v>117</v>
      </c>
      <c r="B121" s="2"/>
      <c r="C121" s="38"/>
      <c r="D121" s="12"/>
      <c r="E121" s="12"/>
      <c r="F121" s="12"/>
      <c r="G121" s="12"/>
      <c r="H121" s="12"/>
      <c r="I121" s="12"/>
      <c r="J121" s="12"/>
      <c r="K121" s="12"/>
      <c r="L121" s="12"/>
      <c r="M121" s="12"/>
      <c r="N121" s="12"/>
      <c r="O121" s="12"/>
      <c r="T121" s="34" t="str">
        <f t="shared" si="4"/>
        <v/>
      </c>
      <c r="U121" t="str">
        <f t="shared" si="5"/>
        <v/>
      </c>
      <c r="V121" t="str">
        <f t="shared" si="6"/>
        <v/>
      </c>
      <c r="W121" t="str">
        <f t="shared" si="7"/>
        <v/>
      </c>
    </row>
    <row r="122" spans="1:23" x14ac:dyDescent="0.15">
      <c r="A122" s="2">
        <v>118</v>
      </c>
      <c r="B122" s="2"/>
      <c r="C122" s="38"/>
      <c r="D122" s="12"/>
      <c r="E122" s="12"/>
      <c r="F122" s="12"/>
      <c r="G122" s="12"/>
      <c r="H122" s="12"/>
      <c r="I122" s="12"/>
      <c r="J122" s="12"/>
      <c r="K122" s="12"/>
      <c r="L122" s="12"/>
      <c r="M122" s="12"/>
      <c r="N122" s="12"/>
      <c r="O122" s="12"/>
      <c r="T122" s="34" t="str">
        <f t="shared" si="4"/>
        <v/>
      </c>
      <c r="U122" t="str">
        <f t="shared" si="5"/>
        <v/>
      </c>
      <c r="V122" t="str">
        <f t="shared" si="6"/>
        <v/>
      </c>
      <c r="W122" t="str">
        <f t="shared" si="7"/>
        <v/>
      </c>
    </row>
    <row r="123" spans="1:23" x14ac:dyDescent="0.15">
      <c r="A123" s="2">
        <v>119</v>
      </c>
      <c r="B123" s="2"/>
      <c r="C123" s="38"/>
      <c r="D123" s="12"/>
      <c r="E123" s="12"/>
      <c r="F123" s="12"/>
      <c r="G123" s="12"/>
      <c r="H123" s="12"/>
      <c r="I123" s="12"/>
      <c r="J123" s="12"/>
      <c r="K123" s="12"/>
      <c r="L123" s="12"/>
      <c r="M123" s="12"/>
      <c r="N123" s="12"/>
      <c r="O123" s="12"/>
      <c r="T123" s="34" t="str">
        <f t="shared" si="4"/>
        <v/>
      </c>
      <c r="U123" t="str">
        <f t="shared" si="5"/>
        <v/>
      </c>
      <c r="V123" t="str">
        <f t="shared" si="6"/>
        <v/>
      </c>
      <c r="W123" t="str">
        <f t="shared" si="7"/>
        <v/>
      </c>
    </row>
    <row r="124" spans="1:23" x14ac:dyDescent="0.15">
      <c r="A124" s="2">
        <v>120</v>
      </c>
      <c r="B124" s="2"/>
      <c r="C124" s="38"/>
      <c r="D124" s="12"/>
      <c r="E124" s="12"/>
      <c r="F124" s="12"/>
      <c r="G124" s="12"/>
      <c r="H124" s="12"/>
      <c r="I124" s="12"/>
      <c r="J124" s="12"/>
      <c r="K124" s="12"/>
      <c r="L124" s="12"/>
      <c r="M124" s="12"/>
      <c r="N124" s="12"/>
      <c r="O124" s="12"/>
      <c r="T124" s="34" t="str">
        <f t="shared" si="4"/>
        <v/>
      </c>
      <c r="U124" t="str">
        <f t="shared" si="5"/>
        <v/>
      </c>
      <c r="V124" t="str">
        <f t="shared" si="6"/>
        <v/>
      </c>
      <c r="W124" t="str">
        <f t="shared" si="7"/>
        <v/>
      </c>
    </row>
    <row r="125" spans="1:23" x14ac:dyDescent="0.15">
      <c r="A125" s="2">
        <v>121</v>
      </c>
      <c r="B125" s="2"/>
      <c r="C125" s="38"/>
      <c r="D125" s="12"/>
      <c r="E125" s="12"/>
      <c r="F125" s="12"/>
      <c r="G125" s="12"/>
      <c r="H125" s="12"/>
      <c r="I125" s="12"/>
      <c r="J125" s="12"/>
      <c r="K125" s="12"/>
      <c r="L125" s="12"/>
      <c r="M125" s="12"/>
      <c r="N125" s="12"/>
      <c r="O125" s="12"/>
      <c r="T125" s="34" t="str">
        <f t="shared" si="4"/>
        <v/>
      </c>
      <c r="U125" t="str">
        <f t="shared" si="5"/>
        <v/>
      </c>
      <c r="V125" t="str">
        <f t="shared" si="6"/>
        <v/>
      </c>
      <c r="W125" t="str">
        <f t="shared" si="7"/>
        <v/>
      </c>
    </row>
    <row r="126" spans="1:23" x14ac:dyDescent="0.15">
      <c r="A126" s="2">
        <v>122</v>
      </c>
      <c r="B126" s="2"/>
      <c r="C126" s="38"/>
      <c r="D126" s="12"/>
      <c r="E126" s="12"/>
      <c r="F126" s="12"/>
      <c r="G126" s="12"/>
      <c r="H126" s="12"/>
      <c r="I126" s="12"/>
      <c r="J126" s="12"/>
      <c r="K126" s="12"/>
      <c r="L126" s="12"/>
      <c r="M126" s="12"/>
      <c r="N126" s="12"/>
      <c r="O126" s="12"/>
      <c r="T126" s="34" t="str">
        <f t="shared" si="4"/>
        <v/>
      </c>
      <c r="U126" t="str">
        <f t="shared" si="5"/>
        <v/>
      </c>
      <c r="V126" t="str">
        <f t="shared" si="6"/>
        <v/>
      </c>
      <c r="W126" t="str">
        <f t="shared" si="7"/>
        <v/>
      </c>
    </row>
    <row r="127" spans="1:23" x14ac:dyDescent="0.15">
      <c r="A127" s="2">
        <v>123</v>
      </c>
      <c r="B127" s="2"/>
      <c r="C127" s="38"/>
      <c r="D127" s="12"/>
      <c r="E127" s="12"/>
      <c r="F127" s="12"/>
      <c r="G127" s="12"/>
      <c r="H127" s="12"/>
      <c r="I127" s="12"/>
      <c r="J127" s="12"/>
      <c r="K127" s="12"/>
      <c r="L127" s="12"/>
      <c r="M127" s="12"/>
      <c r="N127" s="12"/>
      <c r="O127" s="12"/>
      <c r="T127" s="34" t="str">
        <f t="shared" si="4"/>
        <v/>
      </c>
      <c r="U127" t="str">
        <f t="shared" si="5"/>
        <v/>
      </c>
      <c r="V127" t="str">
        <f t="shared" si="6"/>
        <v/>
      </c>
      <c r="W127" t="str">
        <f t="shared" si="7"/>
        <v/>
      </c>
    </row>
    <row r="128" spans="1:23" x14ac:dyDescent="0.15">
      <c r="A128" s="2">
        <v>124</v>
      </c>
      <c r="B128" s="2"/>
      <c r="C128" s="38"/>
      <c r="D128" s="12"/>
      <c r="E128" s="12"/>
      <c r="F128" s="12"/>
      <c r="G128" s="12"/>
      <c r="H128" s="12"/>
      <c r="I128" s="12"/>
      <c r="J128" s="12"/>
      <c r="K128" s="12"/>
      <c r="L128" s="12"/>
      <c r="M128" s="12"/>
      <c r="N128" s="12"/>
      <c r="O128" s="12"/>
      <c r="T128" s="34" t="str">
        <f t="shared" si="4"/>
        <v/>
      </c>
      <c r="U128" t="str">
        <f t="shared" si="5"/>
        <v/>
      </c>
      <c r="V128" t="str">
        <f t="shared" si="6"/>
        <v/>
      </c>
      <c r="W128" t="str">
        <f t="shared" si="7"/>
        <v/>
      </c>
    </row>
    <row r="129" spans="1:23" x14ac:dyDescent="0.15">
      <c r="A129" s="2">
        <v>125</v>
      </c>
      <c r="B129" s="2"/>
      <c r="C129" s="38"/>
      <c r="D129" s="12"/>
      <c r="E129" s="12"/>
      <c r="F129" s="12"/>
      <c r="G129" s="12"/>
      <c r="H129" s="12"/>
      <c r="I129" s="12"/>
      <c r="J129" s="12"/>
      <c r="K129" s="12"/>
      <c r="L129" s="12"/>
      <c r="M129" s="12"/>
      <c r="N129" s="12"/>
      <c r="O129" s="12"/>
      <c r="T129" s="34" t="str">
        <f t="shared" si="4"/>
        <v/>
      </c>
      <c r="U129" t="str">
        <f t="shared" si="5"/>
        <v/>
      </c>
      <c r="V129" t="str">
        <f t="shared" si="6"/>
        <v/>
      </c>
      <c r="W129" t="str">
        <f t="shared" si="7"/>
        <v/>
      </c>
    </row>
    <row r="130" spans="1:23" x14ac:dyDescent="0.15">
      <c r="A130" s="2">
        <v>126</v>
      </c>
      <c r="B130" s="2"/>
      <c r="C130" s="38"/>
      <c r="D130" s="12"/>
      <c r="E130" s="12"/>
      <c r="F130" s="12"/>
      <c r="G130" s="12"/>
      <c r="H130" s="12"/>
      <c r="I130" s="12"/>
      <c r="J130" s="12"/>
      <c r="K130" s="12"/>
      <c r="L130" s="12"/>
      <c r="M130" s="12"/>
      <c r="N130" s="12"/>
      <c r="O130" s="12"/>
      <c r="T130" s="34" t="str">
        <f t="shared" si="4"/>
        <v/>
      </c>
      <c r="U130" t="str">
        <f t="shared" si="5"/>
        <v/>
      </c>
      <c r="V130" t="str">
        <f t="shared" si="6"/>
        <v/>
      </c>
      <c r="W130" t="str">
        <f t="shared" si="7"/>
        <v/>
      </c>
    </row>
    <row r="131" spans="1:23" x14ac:dyDescent="0.15">
      <c r="A131" s="2">
        <v>127</v>
      </c>
      <c r="B131" s="2"/>
      <c r="C131" s="38"/>
      <c r="D131" s="12"/>
      <c r="E131" s="12"/>
      <c r="F131" s="12"/>
      <c r="G131" s="12"/>
      <c r="H131" s="12"/>
      <c r="I131" s="12"/>
      <c r="J131" s="12"/>
      <c r="K131" s="12"/>
      <c r="L131" s="12"/>
      <c r="M131" s="12"/>
      <c r="N131" s="12"/>
      <c r="O131" s="12"/>
      <c r="T131" s="34" t="str">
        <f t="shared" si="4"/>
        <v/>
      </c>
      <c r="U131" t="str">
        <f t="shared" si="5"/>
        <v/>
      </c>
      <c r="V131" t="str">
        <f t="shared" si="6"/>
        <v/>
      </c>
      <c r="W131" t="str">
        <f t="shared" si="7"/>
        <v/>
      </c>
    </row>
    <row r="132" spans="1:23" x14ac:dyDescent="0.15">
      <c r="A132" s="2">
        <v>128</v>
      </c>
      <c r="B132" s="2"/>
      <c r="C132" s="38"/>
      <c r="D132" s="12"/>
      <c r="E132" s="12"/>
      <c r="F132" s="12"/>
      <c r="G132" s="12"/>
      <c r="H132" s="12"/>
      <c r="I132" s="12"/>
      <c r="J132" s="12"/>
      <c r="K132" s="12"/>
      <c r="L132" s="12"/>
      <c r="M132" s="12"/>
      <c r="N132" s="12"/>
      <c r="O132" s="12"/>
      <c r="T132" s="34" t="str">
        <f t="shared" si="4"/>
        <v/>
      </c>
      <c r="U132" t="str">
        <f t="shared" si="5"/>
        <v/>
      </c>
      <c r="V132" t="str">
        <f t="shared" si="6"/>
        <v/>
      </c>
      <c r="W132" t="str">
        <f t="shared" si="7"/>
        <v/>
      </c>
    </row>
    <row r="133" spans="1:23" x14ac:dyDescent="0.15">
      <c r="A133" s="2">
        <v>129</v>
      </c>
      <c r="B133" s="2"/>
      <c r="C133" s="38"/>
      <c r="D133" s="12"/>
      <c r="E133" s="12"/>
      <c r="F133" s="12"/>
      <c r="G133" s="12"/>
      <c r="H133" s="12"/>
      <c r="I133" s="12"/>
      <c r="J133" s="12"/>
      <c r="K133" s="12"/>
      <c r="L133" s="12"/>
      <c r="M133" s="12"/>
      <c r="N133" s="12"/>
      <c r="O133" s="12"/>
      <c r="T133" s="34" t="str">
        <f t="shared" si="4"/>
        <v/>
      </c>
      <c r="U133" t="str">
        <f t="shared" si="5"/>
        <v/>
      </c>
      <c r="V133" t="str">
        <f t="shared" si="6"/>
        <v/>
      </c>
      <c r="W133" t="str">
        <f t="shared" si="7"/>
        <v/>
      </c>
    </row>
    <row r="134" spans="1:23" x14ac:dyDescent="0.15">
      <c r="A134" s="2">
        <v>130</v>
      </c>
      <c r="B134" s="2"/>
      <c r="C134" s="38"/>
      <c r="D134" s="12"/>
      <c r="E134" s="12"/>
      <c r="F134" s="12"/>
      <c r="G134" s="12"/>
      <c r="H134" s="12"/>
      <c r="I134" s="12"/>
      <c r="J134" s="12"/>
      <c r="K134" s="12"/>
      <c r="L134" s="12"/>
      <c r="M134" s="12"/>
      <c r="N134" s="12"/>
      <c r="O134" s="12"/>
      <c r="T134" s="34" t="str">
        <f t="shared" ref="T134:T197" si="8">IF(ISERROR(U134/12*100),"",U134/12*100)</f>
        <v/>
      </c>
      <c r="U134" t="str">
        <f t="shared" ref="U134:U197" si="9">IF(AND(ISBLANK(D134),ISBLANK(E134),ISBLANK(F134),ISBLANK(G134),ISBLANK(H134),ISBLANK(I134),ISBLANK(J134),ISBLANK(K134),ISBLANK(L134),ISBLANK(M134),ISBLANK(N134),ISBLANK(O134),ISBLANK(P134),ISBLANK(Q134),ISBLANK(R134)),"",COUNTIF(D134:O134,1))</f>
        <v/>
      </c>
      <c r="V134" t="str">
        <f t="shared" ref="V134:V197" si="10">IF(AND(ISBLANK(D134),ISBLANK(E134),ISBLANK(F134),ISBLANK(G134),ISBLANK(H134),ISBLANK(I134),ISBLANK(J134),ISBLANK(K134),ISBLANK(L134),ISBLANK(M134),ISBLANK(N134),ISBLANK(O134),ISBLANK(P134),ISBLANK(Q134),ISBLANK(R134)),"",COUNTIF(D134:O134,2))</f>
        <v/>
      </c>
      <c r="W134" t="str">
        <f t="shared" ref="W134:W197" si="11">IF(AND(ISBLANK(D134),ISBLANK(E134),ISBLANK(F134),ISBLANK(G134),ISBLANK(H134),ISBLANK(I134),ISBLANK(J134),ISBLANK(K134),ISBLANK(L134),ISBLANK(M134),ISBLANK(N134),ISBLANK(O134),ISBLANK(P134),ISBLANK(Q134),ISBLANK(R134)),"",COUNTIF(D134:O134,3))</f>
        <v/>
      </c>
    </row>
    <row r="135" spans="1:23" x14ac:dyDescent="0.15">
      <c r="A135" s="2">
        <v>131</v>
      </c>
      <c r="B135" s="2"/>
      <c r="C135" s="38"/>
      <c r="D135" s="12"/>
      <c r="E135" s="12"/>
      <c r="F135" s="12"/>
      <c r="G135" s="12"/>
      <c r="H135" s="12"/>
      <c r="I135" s="12"/>
      <c r="J135" s="12"/>
      <c r="K135" s="12"/>
      <c r="L135" s="12"/>
      <c r="M135" s="12"/>
      <c r="N135" s="12"/>
      <c r="O135" s="12"/>
      <c r="T135" s="34" t="str">
        <f t="shared" si="8"/>
        <v/>
      </c>
      <c r="U135" t="str">
        <f t="shared" si="9"/>
        <v/>
      </c>
      <c r="V135" t="str">
        <f t="shared" si="10"/>
        <v/>
      </c>
      <c r="W135" t="str">
        <f t="shared" si="11"/>
        <v/>
      </c>
    </row>
    <row r="136" spans="1:23" x14ac:dyDescent="0.15">
      <c r="A136" s="2">
        <v>132</v>
      </c>
      <c r="B136" s="2"/>
      <c r="C136" s="38"/>
      <c r="D136" s="12"/>
      <c r="E136" s="12"/>
      <c r="F136" s="12"/>
      <c r="G136" s="12"/>
      <c r="H136" s="12"/>
      <c r="I136" s="12"/>
      <c r="J136" s="12"/>
      <c r="K136" s="12"/>
      <c r="L136" s="12"/>
      <c r="M136" s="12"/>
      <c r="N136" s="12"/>
      <c r="O136" s="12"/>
      <c r="T136" s="34" t="str">
        <f t="shared" si="8"/>
        <v/>
      </c>
      <c r="U136" t="str">
        <f t="shared" si="9"/>
        <v/>
      </c>
      <c r="V136" t="str">
        <f t="shared" si="10"/>
        <v/>
      </c>
      <c r="W136" t="str">
        <f t="shared" si="11"/>
        <v/>
      </c>
    </row>
    <row r="137" spans="1:23" x14ac:dyDescent="0.15">
      <c r="A137" s="2">
        <v>133</v>
      </c>
      <c r="B137" s="2"/>
      <c r="C137" s="38"/>
      <c r="D137" s="12"/>
      <c r="E137" s="12"/>
      <c r="F137" s="12"/>
      <c r="G137" s="12"/>
      <c r="H137" s="12"/>
      <c r="I137" s="12"/>
      <c r="J137" s="12"/>
      <c r="K137" s="12"/>
      <c r="L137" s="12"/>
      <c r="M137" s="12"/>
      <c r="N137" s="12"/>
      <c r="O137" s="12"/>
      <c r="T137" s="34" t="str">
        <f t="shared" si="8"/>
        <v/>
      </c>
      <c r="U137" t="str">
        <f t="shared" si="9"/>
        <v/>
      </c>
      <c r="V137" t="str">
        <f t="shared" si="10"/>
        <v/>
      </c>
      <c r="W137" t="str">
        <f t="shared" si="11"/>
        <v/>
      </c>
    </row>
    <row r="138" spans="1:23" x14ac:dyDescent="0.15">
      <c r="A138" s="2">
        <v>134</v>
      </c>
      <c r="B138" s="2"/>
      <c r="C138" s="38"/>
      <c r="D138" s="12"/>
      <c r="E138" s="12"/>
      <c r="F138" s="12"/>
      <c r="G138" s="12"/>
      <c r="H138" s="12"/>
      <c r="I138" s="12"/>
      <c r="J138" s="12"/>
      <c r="K138" s="12"/>
      <c r="L138" s="12"/>
      <c r="M138" s="12"/>
      <c r="N138" s="12"/>
      <c r="O138" s="12"/>
      <c r="T138" s="34" t="str">
        <f t="shared" si="8"/>
        <v/>
      </c>
      <c r="U138" t="str">
        <f t="shared" si="9"/>
        <v/>
      </c>
      <c r="V138" t="str">
        <f t="shared" si="10"/>
        <v/>
      </c>
      <c r="W138" t="str">
        <f t="shared" si="11"/>
        <v/>
      </c>
    </row>
    <row r="139" spans="1:23" x14ac:dyDescent="0.15">
      <c r="A139" s="2">
        <v>135</v>
      </c>
      <c r="B139" s="2"/>
      <c r="C139" s="38"/>
      <c r="D139" s="12"/>
      <c r="E139" s="12"/>
      <c r="F139" s="12"/>
      <c r="G139" s="12"/>
      <c r="H139" s="12"/>
      <c r="I139" s="12"/>
      <c r="J139" s="12"/>
      <c r="K139" s="12"/>
      <c r="L139" s="12"/>
      <c r="M139" s="12"/>
      <c r="N139" s="12"/>
      <c r="O139" s="12"/>
      <c r="T139" s="34" t="str">
        <f t="shared" si="8"/>
        <v/>
      </c>
      <c r="U139" t="str">
        <f t="shared" si="9"/>
        <v/>
      </c>
      <c r="V139" t="str">
        <f t="shared" si="10"/>
        <v/>
      </c>
      <c r="W139" t="str">
        <f t="shared" si="11"/>
        <v/>
      </c>
    </row>
    <row r="140" spans="1:23" x14ac:dyDescent="0.15">
      <c r="A140" s="2">
        <v>136</v>
      </c>
      <c r="B140" s="2"/>
      <c r="C140" s="38"/>
      <c r="D140" s="12"/>
      <c r="E140" s="12"/>
      <c r="F140" s="12"/>
      <c r="G140" s="12"/>
      <c r="H140" s="12"/>
      <c r="I140" s="12"/>
      <c r="J140" s="12"/>
      <c r="K140" s="12"/>
      <c r="L140" s="12"/>
      <c r="M140" s="12"/>
      <c r="N140" s="12"/>
      <c r="O140" s="12"/>
      <c r="T140" s="34" t="str">
        <f t="shared" si="8"/>
        <v/>
      </c>
      <c r="U140" t="str">
        <f t="shared" si="9"/>
        <v/>
      </c>
      <c r="V140" t="str">
        <f t="shared" si="10"/>
        <v/>
      </c>
      <c r="W140" t="str">
        <f t="shared" si="11"/>
        <v/>
      </c>
    </row>
    <row r="141" spans="1:23" x14ac:dyDescent="0.15">
      <c r="A141" s="2">
        <v>137</v>
      </c>
      <c r="B141" s="2"/>
      <c r="C141" s="38"/>
      <c r="D141" s="12"/>
      <c r="E141" s="12"/>
      <c r="F141" s="12"/>
      <c r="G141" s="12"/>
      <c r="H141" s="12"/>
      <c r="I141" s="12"/>
      <c r="J141" s="12"/>
      <c r="K141" s="12"/>
      <c r="L141" s="12"/>
      <c r="M141" s="12"/>
      <c r="N141" s="12"/>
      <c r="O141" s="12"/>
      <c r="T141" s="34" t="str">
        <f t="shared" si="8"/>
        <v/>
      </c>
      <c r="U141" t="str">
        <f t="shared" si="9"/>
        <v/>
      </c>
      <c r="V141" t="str">
        <f t="shared" si="10"/>
        <v/>
      </c>
      <c r="W141" t="str">
        <f t="shared" si="11"/>
        <v/>
      </c>
    </row>
    <row r="142" spans="1:23" x14ac:dyDescent="0.15">
      <c r="A142" s="2">
        <v>138</v>
      </c>
      <c r="B142" s="2"/>
      <c r="C142" s="38"/>
      <c r="D142" s="12"/>
      <c r="E142" s="12"/>
      <c r="F142" s="12"/>
      <c r="G142" s="12"/>
      <c r="H142" s="12"/>
      <c r="I142" s="12"/>
      <c r="J142" s="12"/>
      <c r="K142" s="12"/>
      <c r="L142" s="12"/>
      <c r="M142" s="12"/>
      <c r="N142" s="12"/>
      <c r="O142" s="12"/>
      <c r="T142" s="34" t="str">
        <f t="shared" si="8"/>
        <v/>
      </c>
      <c r="U142" t="str">
        <f t="shared" si="9"/>
        <v/>
      </c>
      <c r="V142" t="str">
        <f t="shared" si="10"/>
        <v/>
      </c>
      <c r="W142" t="str">
        <f t="shared" si="11"/>
        <v/>
      </c>
    </row>
    <row r="143" spans="1:23" x14ac:dyDescent="0.15">
      <c r="A143" s="2">
        <v>139</v>
      </c>
      <c r="B143" s="2"/>
      <c r="C143" s="38"/>
      <c r="D143" s="12"/>
      <c r="E143" s="12"/>
      <c r="F143" s="12"/>
      <c r="G143" s="12"/>
      <c r="H143" s="12"/>
      <c r="I143" s="12"/>
      <c r="J143" s="12"/>
      <c r="K143" s="12"/>
      <c r="L143" s="12"/>
      <c r="M143" s="12"/>
      <c r="N143" s="12"/>
      <c r="O143" s="12"/>
      <c r="T143" s="34" t="str">
        <f t="shared" si="8"/>
        <v/>
      </c>
      <c r="U143" t="str">
        <f t="shared" si="9"/>
        <v/>
      </c>
      <c r="V143" t="str">
        <f t="shared" si="10"/>
        <v/>
      </c>
      <c r="W143" t="str">
        <f t="shared" si="11"/>
        <v/>
      </c>
    </row>
    <row r="144" spans="1:23" x14ac:dyDescent="0.15">
      <c r="A144" s="2">
        <v>140</v>
      </c>
      <c r="B144" s="2"/>
      <c r="C144" s="38"/>
      <c r="D144" s="12"/>
      <c r="E144" s="12"/>
      <c r="F144" s="12"/>
      <c r="G144" s="12"/>
      <c r="H144" s="12"/>
      <c r="I144" s="12"/>
      <c r="J144" s="12"/>
      <c r="K144" s="12"/>
      <c r="L144" s="12"/>
      <c r="M144" s="12"/>
      <c r="N144" s="12"/>
      <c r="O144" s="12"/>
      <c r="T144" s="34" t="str">
        <f t="shared" si="8"/>
        <v/>
      </c>
      <c r="U144" t="str">
        <f t="shared" si="9"/>
        <v/>
      </c>
      <c r="V144" t="str">
        <f t="shared" si="10"/>
        <v/>
      </c>
      <c r="W144" t="str">
        <f t="shared" si="11"/>
        <v/>
      </c>
    </row>
    <row r="145" spans="1:23" x14ac:dyDescent="0.15">
      <c r="A145" s="2">
        <v>141</v>
      </c>
      <c r="B145" s="2"/>
      <c r="C145" s="38"/>
      <c r="D145" s="12"/>
      <c r="E145" s="12"/>
      <c r="F145" s="12"/>
      <c r="G145" s="12"/>
      <c r="H145" s="12"/>
      <c r="I145" s="12"/>
      <c r="J145" s="12"/>
      <c r="K145" s="12"/>
      <c r="L145" s="12"/>
      <c r="M145" s="12"/>
      <c r="N145" s="12"/>
      <c r="O145" s="12"/>
      <c r="T145" s="34" t="str">
        <f t="shared" si="8"/>
        <v/>
      </c>
      <c r="U145" t="str">
        <f t="shared" si="9"/>
        <v/>
      </c>
      <c r="V145" t="str">
        <f t="shared" si="10"/>
        <v/>
      </c>
      <c r="W145" t="str">
        <f t="shared" si="11"/>
        <v/>
      </c>
    </row>
    <row r="146" spans="1:23" x14ac:dyDescent="0.15">
      <c r="A146" s="2">
        <v>142</v>
      </c>
      <c r="B146" s="2"/>
      <c r="C146" s="38"/>
      <c r="D146" s="12"/>
      <c r="E146" s="12"/>
      <c r="F146" s="12"/>
      <c r="G146" s="12"/>
      <c r="H146" s="12"/>
      <c r="I146" s="12"/>
      <c r="J146" s="12"/>
      <c r="K146" s="12"/>
      <c r="L146" s="12"/>
      <c r="M146" s="12"/>
      <c r="N146" s="12"/>
      <c r="O146" s="12"/>
      <c r="T146" s="34" t="str">
        <f t="shared" si="8"/>
        <v/>
      </c>
      <c r="U146" t="str">
        <f t="shared" si="9"/>
        <v/>
      </c>
      <c r="V146" t="str">
        <f t="shared" si="10"/>
        <v/>
      </c>
      <c r="W146" t="str">
        <f t="shared" si="11"/>
        <v/>
      </c>
    </row>
    <row r="147" spans="1:23" x14ac:dyDescent="0.15">
      <c r="A147" s="2">
        <v>143</v>
      </c>
      <c r="B147" s="2"/>
      <c r="C147" s="38"/>
      <c r="D147" s="12"/>
      <c r="E147" s="12"/>
      <c r="F147" s="12"/>
      <c r="G147" s="12"/>
      <c r="H147" s="12"/>
      <c r="I147" s="12"/>
      <c r="J147" s="12"/>
      <c r="K147" s="12"/>
      <c r="L147" s="12"/>
      <c r="M147" s="12"/>
      <c r="N147" s="12"/>
      <c r="O147" s="12"/>
      <c r="T147" s="34" t="str">
        <f t="shared" si="8"/>
        <v/>
      </c>
      <c r="U147" t="str">
        <f t="shared" si="9"/>
        <v/>
      </c>
      <c r="V147" t="str">
        <f t="shared" si="10"/>
        <v/>
      </c>
      <c r="W147" t="str">
        <f t="shared" si="11"/>
        <v/>
      </c>
    </row>
    <row r="148" spans="1:23" x14ac:dyDescent="0.15">
      <c r="A148" s="2">
        <v>144</v>
      </c>
      <c r="B148" s="2"/>
      <c r="C148" s="38"/>
      <c r="D148" s="12"/>
      <c r="E148" s="12"/>
      <c r="F148" s="12"/>
      <c r="G148" s="12"/>
      <c r="H148" s="12"/>
      <c r="I148" s="12"/>
      <c r="J148" s="12"/>
      <c r="K148" s="12"/>
      <c r="L148" s="12"/>
      <c r="M148" s="12"/>
      <c r="N148" s="12"/>
      <c r="O148" s="12"/>
      <c r="T148" s="34" t="str">
        <f t="shared" si="8"/>
        <v/>
      </c>
      <c r="U148" t="str">
        <f t="shared" si="9"/>
        <v/>
      </c>
      <c r="V148" t="str">
        <f t="shared" si="10"/>
        <v/>
      </c>
      <c r="W148" t="str">
        <f t="shared" si="11"/>
        <v/>
      </c>
    </row>
    <row r="149" spans="1:23" x14ac:dyDescent="0.15">
      <c r="A149" s="2">
        <v>145</v>
      </c>
      <c r="B149" s="2"/>
      <c r="C149" s="38"/>
      <c r="D149" s="12"/>
      <c r="E149" s="12"/>
      <c r="F149" s="12"/>
      <c r="G149" s="12"/>
      <c r="H149" s="12"/>
      <c r="I149" s="12"/>
      <c r="J149" s="12"/>
      <c r="K149" s="12"/>
      <c r="L149" s="12"/>
      <c r="M149" s="12"/>
      <c r="N149" s="12"/>
      <c r="O149" s="12"/>
      <c r="T149" s="34" t="str">
        <f t="shared" si="8"/>
        <v/>
      </c>
      <c r="U149" t="str">
        <f t="shared" si="9"/>
        <v/>
      </c>
      <c r="V149" t="str">
        <f t="shared" si="10"/>
        <v/>
      </c>
      <c r="W149" t="str">
        <f t="shared" si="11"/>
        <v/>
      </c>
    </row>
    <row r="150" spans="1:23" x14ac:dyDescent="0.15">
      <c r="A150" s="2">
        <v>146</v>
      </c>
      <c r="B150" s="2"/>
      <c r="C150" s="38"/>
      <c r="D150" s="12"/>
      <c r="E150" s="12"/>
      <c r="F150" s="12"/>
      <c r="G150" s="12"/>
      <c r="H150" s="12"/>
      <c r="I150" s="12"/>
      <c r="J150" s="12"/>
      <c r="K150" s="12"/>
      <c r="L150" s="12"/>
      <c r="M150" s="12"/>
      <c r="N150" s="12"/>
      <c r="O150" s="12"/>
      <c r="T150" s="34" t="str">
        <f t="shared" si="8"/>
        <v/>
      </c>
      <c r="U150" t="str">
        <f t="shared" si="9"/>
        <v/>
      </c>
      <c r="V150" t="str">
        <f t="shared" si="10"/>
        <v/>
      </c>
      <c r="W150" t="str">
        <f t="shared" si="11"/>
        <v/>
      </c>
    </row>
    <row r="151" spans="1:23" x14ac:dyDescent="0.15">
      <c r="A151" s="2">
        <v>147</v>
      </c>
      <c r="B151" s="2"/>
      <c r="C151" s="38"/>
      <c r="D151" s="12"/>
      <c r="E151" s="12"/>
      <c r="F151" s="12"/>
      <c r="G151" s="12"/>
      <c r="H151" s="12"/>
      <c r="I151" s="12"/>
      <c r="J151" s="12"/>
      <c r="K151" s="12"/>
      <c r="L151" s="12"/>
      <c r="M151" s="12"/>
      <c r="N151" s="12"/>
      <c r="O151" s="12"/>
      <c r="T151" s="34" t="str">
        <f t="shared" si="8"/>
        <v/>
      </c>
      <c r="U151" t="str">
        <f t="shared" si="9"/>
        <v/>
      </c>
      <c r="V151" t="str">
        <f t="shared" si="10"/>
        <v/>
      </c>
      <c r="W151" t="str">
        <f t="shared" si="11"/>
        <v/>
      </c>
    </row>
    <row r="152" spans="1:23" x14ac:dyDescent="0.15">
      <c r="A152" s="2">
        <v>148</v>
      </c>
      <c r="B152" s="2"/>
      <c r="C152" s="38"/>
      <c r="D152" s="12"/>
      <c r="E152" s="12"/>
      <c r="F152" s="12"/>
      <c r="G152" s="12"/>
      <c r="H152" s="12"/>
      <c r="I152" s="12"/>
      <c r="J152" s="12"/>
      <c r="K152" s="12"/>
      <c r="L152" s="12"/>
      <c r="M152" s="12"/>
      <c r="N152" s="12"/>
      <c r="O152" s="12"/>
      <c r="T152" s="34" t="str">
        <f t="shared" si="8"/>
        <v/>
      </c>
      <c r="U152" t="str">
        <f t="shared" si="9"/>
        <v/>
      </c>
      <c r="V152" t="str">
        <f t="shared" si="10"/>
        <v/>
      </c>
      <c r="W152" t="str">
        <f t="shared" si="11"/>
        <v/>
      </c>
    </row>
    <row r="153" spans="1:23" x14ac:dyDescent="0.15">
      <c r="A153" s="2">
        <v>149</v>
      </c>
      <c r="B153" s="2"/>
      <c r="C153" s="38"/>
      <c r="D153" s="12"/>
      <c r="E153" s="12"/>
      <c r="F153" s="12"/>
      <c r="G153" s="12"/>
      <c r="H153" s="12"/>
      <c r="I153" s="12"/>
      <c r="J153" s="12"/>
      <c r="K153" s="12"/>
      <c r="L153" s="12"/>
      <c r="M153" s="12"/>
      <c r="N153" s="12"/>
      <c r="O153" s="12"/>
      <c r="T153" s="34" t="str">
        <f t="shared" si="8"/>
        <v/>
      </c>
      <c r="U153" t="str">
        <f t="shared" si="9"/>
        <v/>
      </c>
      <c r="V153" t="str">
        <f t="shared" si="10"/>
        <v/>
      </c>
      <c r="W153" t="str">
        <f t="shared" si="11"/>
        <v/>
      </c>
    </row>
    <row r="154" spans="1:23" x14ac:dyDescent="0.15">
      <c r="A154" s="2">
        <v>150</v>
      </c>
      <c r="B154" s="2"/>
      <c r="C154" s="38"/>
      <c r="D154" s="12"/>
      <c r="E154" s="12"/>
      <c r="F154" s="12"/>
      <c r="G154" s="12"/>
      <c r="H154" s="12"/>
      <c r="I154" s="12"/>
      <c r="J154" s="12"/>
      <c r="K154" s="12"/>
      <c r="L154" s="12"/>
      <c r="M154" s="12"/>
      <c r="N154" s="12"/>
      <c r="O154" s="12"/>
      <c r="T154" s="34" t="str">
        <f t="shared" si="8"/>
        <v/>
      </c>
      <c r="U154" t="str">
        <f t="shared" si="9"/>
        <v/>
      </c>
      <c r="V154" t="str">
        <f t="shared" si="10"/>
        <v/>
      </c>
      <c r="W154" t="str">
        <f t="shared" si="11"/>
        <v/>
      </c>
    </row>
    <row r="155" spans="1:23" x14ac:dyDescent="0.15">
      <c r="A155" s="2">
        <v>151</v>
      </c>
      <c r="B155" s="2"/>
      <c r="C155" s="38"/>
      <c r="D155" s="12"/>
      <c r="E155" s="12"/>
      <c r="F155" s="12"/>
      <c r="G155" s="12"/>
      <c r="H155" s="12"/>
      <c r="I155" s="12"/>
      <c r="J155" s="12"/>
      <c r="K155" s="12"/>
      <c r="L155" s="12"/>
      <c r="M155" s="12"/>
      <c r="N155" s="12"/>
      <c r="O155" s="12"/>
      <c r="T155" s="34" t="str">
        <f t="shared" si="8"/>
        <v/>
      </c>
      <c r="U155" t="str">
        <f t="shared" si="9"/>
        <v/>
      </c>
      <c r="V155" t="str">
        <f t="shared" si="10"/>
        <v/>
      </c>
      <c r="W155" t="str">
        <f t="shared" si="11"/>
        <v/>
      </c>
    </row>
    <row r="156" spans="1:23" x14ac:dyDescent="0.15">
      <c r="A156" s="2">
        <v>152</v>
      </c>
      <c r="B156" s="2"/>
      <c r="C156" s="38"/>
      <c r="D156" s="12"/>
      <c r="E156" s="12"/>
      <c r="F156" s="12"/>
      <c r="G156" s="12"/>
      <c r="H156" s="12"/>
      <c r="I156" s="12"/>
      <c r="J156" s="12"/>
      <c r="K156" s="12"/>
      <c r="L156" s="12"/>
      <c r="M156" s="12"/>
      <c r="N156" s="12"/>
      <c r="O156" s="12"/>
      <c r="T156" s="34" t="str">
        <f t="shared" si="8"/>
        <v/>
      </c>
      <c r="U156" t="str">
        <f t="shared" si="9"/>
        <v/>
      </c>
      <c r="V156" t="str">
        <f t="shared" si="10"/>
        <v/>
      </c>
      <c r="W156" t="str">
        <f t="shared" si="11"/>
        <v/>
      </c>
    </row>
    <row r="157" spans="1:23" x14ac:dyDescent="0.15">
      <c r="A157" s="2">
        <v>153</v>
      </c>
      <c r="B157" s="2"/>
      <c r="C157" s="38"/>
      <c r="D157" s="12"/>
      <c r="E157" s="12"/>
      <c r="F157" s="12"/>
      <c r="G157" s="12"/>
      <c r="H157" s="12"/>
      <c r="I157" s="12"/>
      <c r="J157" s="12"/>
      <c r="K157" s="12"/>
      <c r="L157" s="12"/>
      <c r="M157" s="12"/>
      <c r="N157" s="12"/>
      <c r="O157" s="12"/>
      <c r="T157" s="34" t="str">
        <f t="shared" si="8"/>
        <v/>
      </c>
      <c r="U157" t="str">
        <f t="shared" si="9"/>
        <v/>
      </c>
      <c r="V157" t="str">
        <f t="shared" si="10"/>
        <v/>
      </c>
      <c r="W157" t="str">
        <f t="shared" si="11"/>
        <v/>
      </c>
    </row>
    <row r="158" spans="1:23" x14ac:dyDescent="0.15">
      <c r="A158" s="2">
        <v>154</v>
      </c>
      <c r="B158" s="2"/>
      <c r="C158" s="38"/>
      <c r="D158" s="12"/>
      <c r="E158" s="12"/>
      <c r="F158" s="12"/>
      <c r="G158" s="12"/>
      <c r="H158" s="12"/>
      <c r="I158" s="12"/>
      <c r="J158" s="12"/>
      <c r="K158" s="12"/>
      <c r="L158" s="12"/>
      <c r="M158" s="12"/>
      <c r="N158" s="12"/>
      <c r="O158" s="12"/>
      <c r="T158" s="34" t="str">
        <f t="shared" si="8"/>
        <v/>
      </c>
      <c r="U158" t="str">
        <f t="shared" si="9"/>
        <v/>
      </c>
      <c r="V158" t="str">
        <f t="shared" si="10"/>
        <v/>
      </c>
      <c r="W158" t="str">
        <f t="shared" si="11"/>
        <v/>
      </c>
    </row>
    <row r="159" spans="1:23" x14ac:dyDescent="0.15">
      <c r="A159" s="2">
        <v>155</v>
      </c>
      <c r="B159" s="2"/>
      <c r="C159" s="38"/>
      <c r="D159" s="12"/>
      <c r="E159" s="12"/>
      <c r="F159" s="12"/>
      <c r="G159" s="12"/>
      <c r="H159" s="12"/>
      <c r="I159" s="12"/>
      <c r="J159" s="12"/>
      <c r="K159" s="12"/>
      <c r="L159" s="12"/>
      <c r="M159" s="12"/>
      <c r="N159" s="12"/>
      <c r="O159" s="12"/>
      <c r="T159" s="34" t="str">
        <f t="shared" si="8"/>
        <v/>
      </c>
      <c r="U159" t="str">
        <f t="shared" si="9"/>
        <v/>
      </c>
      <c r="V159" t="str">
        <f t="shared" si="10"/>
        <v/>
      </c>
      <c r="W159" t="str">
        <f t="shared" si="11"/>
        <v/>
      </c>
    </row>
    <row r="160" spans="1:23" x14ac:dyDescent="0.15">
      <c r="A160" s="2">
        <v>156</v>
      </c>
      <c r="B160" s="2"/>
      <c r="C160" s="38"/>
      <c r="D160" s="12"/>
      <c r="E160" s="12"/>
      <c r="F160" s="12"/>
      <c r="G160" s="12"/>
      <c r="H160" s="12"/>
      <c r="I160" s="12"/>
      <c r="J160" s="12"/>
      <c r="K160" s="12"/>
      <c r="L160" s="12"/>
      <c r="M160" s="12"/>
      <c r="N160" s="12"/>
      <c r="O160" s="12"/>
      <c r="T160" s="34" t="str">
        <f t="shared" si="8"/>
        <v/>
      </c>
      <c r="U160" t="str">
        <f t="shared" si="9"/>
        <v/>
      </c>
      <c r="V160" t="str">
        <f t="shared" si="10"/>
        <v/>
      </c>
      <c r="W160" t="str">
        <f t="shared" si="11"/>
        <v/>
      </c>
    </row>
    <row r="161" spans="1:23" x14ac:dyDescent="0.15">
      <c r="A161" s="2">
        <v>157</v>
      </c>
      <c r="B161" s="2"/>
      <c r="C161" s="38"/>
      <c r="D161" s="12"/>
      <c r="E161" s="12"/>
      <c r="F161" s="12"/>
      <c r="G161" s="12"/>
      <c r="H161" s="12"/>
      <c r="I161" s="12"/>
      <c r="J161" s="12"/>
      <c r="K161" s="12"/>
      <c r="L161" s="12"/>
      <c r="M161" s="12"/>
      <c r="N161" s="12"/>
      <c r="O161" s="12"/>
      <c r="T161" s="34" t="str">
        <f t="shared" si="8"/>
        <v/>
      </c>
      <c r="U161" t="str">
        <f t="shared" si="9"/>
        <v/>
      </c>
      <c r="V161" t="str">
        <f t="shared" si="10"/>
        <v/>
      </c>
      <c r="W161" t="str">
        <f t="shared" si="11"/>
        <v/>
      </c>
    </row>
    <row r="162" spans="1:23" x14ac:dyDescent="0.15">
      <c r="A162" s="2">
        <v>158</v>
      </c>
      <c r="B162" s="2"/>
      <c r="C162" s="38"/>
      <c r="D162" s="12"/>
      <c r="E162" s="12"/>
      <c r="F162" s="12"/>
      <c r="G162" s="12"/>
      <c r="H162" s="12"/>
      <c r="I162" s="12"/>
      <c r="J162" s="12"/>
      <c r="K162" s="12"/>
      <c r="L162" s="12"/>
      <c r="M162" s="12"/>
      <c r="N162" s="12"/>
      <c r="O162" s="12"/>
      <c r="T162" s="34" t="str">
        <f t="shared" si="8"/>
        <v/>
      </c>
      <c r="U162" t="str">
        <f t="shared" si="9"/>
        <v/>
      </c>
      <c r="V162" t="str">
        <f t="shared" si="10"/>
        <v/>
      </c>
      <c r="W162" t="str">
        <f t="shared" si="11"/>
        <v/>
      </c>
    </row>
    <row r="163" spans="1:23" x14ac:dyDescent="0.15">
      <c r="A163" s="2">
        <v>159</v>
      </c>
      <c r="B163" s="2"/>
      <c r="C163" s="38"/>
      <c r="D163" s="12"/>
      <c r="E163" s="12"/>
      <c r="F163" s="12"/>
      <c r="G163" s="12"/>
      <c r="H163" s="12"/>
      <c r="I163" s="12"/>
      <c r="J163" s="12"/>
      <c r="K163" s="12"/>
      <c r="L163" s="12"/>
      <c r="M163" s="12"/>
      <c r="N163" s="12"/>
      <c r="O163" s="12"/>
      <c r="T163" s="34" t="str">
        <f t="shared" si="8"/>
        <v/>
      </c>
      <c r="U163" t="str">
        <f t="shared" si="9"/>
        <v/>
      </c>
      <c r="V163" t="str">
        <f t="shared" si="10"/>
        <v/>
      </c>
      <c r="W163" t="str">
        <f t="shared" si="11"/>
        <v/>
      </c>
    </row>
    <row r="164" spans="1:23" x14ac:dyDescent="0.15">
      <c r="A164" s="2">
        <v>160</v>
      </c>
      <c r="B164" s="2"/>
      <c r="C164" s="38"/>
      <c r="D164" s="12"/>
      <c r="E164" s="12"/>
      <c r="F164" s="12"/>
      <c r="G164" s="12"/>
      <c r="H164" s="12"/>
      <c r="I164" s="12"/>
      <c r="J164" s="12"/>
      <c r="K164" s="12"/>
      <c r="L164" s="12"/>
      <c r="M164" s="12"/>
      <c r="N164" s="12"/>
      <c r="O164" s="12"/>
      <c r="T164" s="34" t="str">
        <f t="shared" si="8"/>
        <v/>
      </c>
      <c r="U164" t="str">
        <f t="shared" si="9"/>
        <v/>
      </c>
      <c r="V164" t="str">
        <f t="shared" si="10"/>
        <v/>
      </c>
      <c r="W164" t="str">
        <f t="shared" si="11"/>
        <v/>
      </c>
    </row>
    <row r="165" spans="1:23" x14ac:dyDescent="0.15">
      <c r="A165" s="2">
        <v>161</v>
      </c>
      <c r="B165" s="2"/>
      <c r="C165" s="38"/>
      <c r="D165" s="12"/>
      <c r="E165" s="12"/>
      <c r="F165" s="12"/>
      <c r="G165" s="12"/>
      <c r="H165" s="12"/>
      <c r="I165" s="12"/>
      <c r="J165" s="12"/>
      <c r="K165" s="12"/>
      <c r="L165" s="12"/>
      <c r="M165" s="12"/>
      <c r="N165" s="12"/>
      <c r="O165" s="12"/>
      <c r="T165" s="34" t="str">
        <f t="shared" si="8"/>
        <v/>
      </c>
      <c r="U165" t="str">
        <f t="shared" si="9"/>
        <v/>
      </c>
      <c r="V165" t="str">
        <f t="shared" si="10"/>
        <v/>
      </c>
      <c r="W165" t="str">
        <f t="shared" si="11"/>
        <v/>
      </c>
    </row>
    <row r="166" spans="1:23" x14ac:dyDescent="0.15">
      <c r="A166" s="2">
        <v>162</v>
      </c>
      <c r="B166" s="2"/>
      <c r="C166" s="38"/>
      <c r="D166" s="12"/>
      <c r="E166" s="12"/>
      <c r="F166" s="12"/>
      <c r="G166" s="12"/>
      <c r="H166" s="12"/>
      <c r="I166" s="12"/>
      <c r="J166" s="12"/>
      <c r="K166" s="12"/>
      <c r="L166" s="12"/>
      <c r="M166" s="12"/>
      <c r="N166" s="12"/>
      <c r="O166" s="12"/>
      <c r="T166" s="34" t="str">
        <f t="shared" si="8"/>
        <v/>
      </c>
      <c r="U166" t="str">
        <f t="shared" si="9"/>
        <v/>
      </c>
      <c r="V166" t="str">
        <f t="shared" si="10"/>
        <v/>
      </c>
      <c r="W166" t="str">
        <f t="shared" si="11"/>
        <v/>
      </c>
    </row>
    <row r="167" spans="1:23" x14ac:dyDescent="0.15">
      <c r="A167" s="2">
        <v>163</v>
      </c>
      <c r="B167" s="2"/>
      <c r="C167" s="38"/>
      <c r="D167" s="12"/>
      <c r="E167" s="12"/>
      <c r="F167" s="12"/>
      <c r="G167" s="12"/>
      <c r="H167" s="12"/>
      <c r="I167" s="12"/>
      <c r="J167" s="12"/>
      <c r="K167" s="12"/>
      <c r="L167" s="12"/>
      <c r="M167" s="12"/>
      <c r="N167" s="12"/>
      <c r="O167" s="12"/>
      <c r="T167" s="34" t="str">
        <f t="shared" si="8"/>
        <v/>
      </c>
      <c r="U167" t="str">
        <f t="shared" si="9"/>
        <v/>
      </c>
      <c r="V167" t="str">
        <f t="shared" si="10"/>
        <v/>
      </c>
      <c r="W167" t="str">
        <f t="shared" si="11"/>
        <v/>
      </c>
    </row>
    <row r="168" spans="1:23" x14ac:dyDescent="0.15">
      <c r="A168" s="2">
        <v>164</v>
      </c>
      <c r="B168" s="2"/>
      <c r="C168" s="38"/>
      <c r="D168" s="12"/>
      <c r="E168" s="12"/>
      <c r="F168" s="12"/>
      <c r="G168" s="12"/>
      <c r="H168" s="12"/>
      <c r="I168" s="12"/>
      <c r="J168" s="12"/>
      <c r="K168" s="12"/>
      <c r="L168" s="12"/>
      <c r="M168" s="12"/>
      <c r="N168" s="12"/>
      <c r="O168" s="12"/>
      <c r="T168" s="34" t="str">
        <f t="shared" si="8"/>
        <v/>
      </c>
      <c r="U168" t="str">
        <f t="shared" si="9"/>
        <v/>
      </c>
      <c r="V168" t="str">
        <f t="shared" si="10"/>
        <v/>
      </c>
      <c r="W168" t="str">
        <f t="shared" si="11"/>
        <v/>
      </c>
    </row>
    <row r="169" spans="1:23" x14ac:dyDescent="0.15">
      <c r="A169" s="2">
        <v>165</v>
      </c>
      <c r="B169" s="2"/>
      <c r="C169" s="38"/>
      <c r="D169" s="12"/>
      <c r="E169" s="12"/>
      <c r="F169" s="12"/>
      <c r="G169" s="12"/>
      <c r="H169" s="12"/>
      <c r="I169" s="12"/>
      <c r="J169" s="12"/>
      <c r="K169" s="12"/>
      <c r="L169" s="12"/>
      <c r="M169" s="12"/>
      <c r="N169" s="12"/>
      <c r="O169" s="12"/>
      <c r="T169" s="34" t="str">
        <f t="shared" si="8"/>
        <v/>
      </c>
      <c r="U169" t="str">
        <f t="shared" si="9"/>
        <v/>
      </c>
      <c r="V169" t="str">
        <f t="shared" si="10"/>
        <v/>
      </c>
      <c r="W169" t="str">
        <f t="shared" si="11"/>
        <v/>
      </c>
    </row>
    <row r="170" spans="1:23" x14ac:dyDescent="0.15">
      <c r="A170" s="2">
        <v>166</v>
      </c>
      <c r="B170" s="2"/>
      <c r="C170" s="38"/>
      <c r="D170" s="12"/>
      <c r="E170" s="12"/>
      <c r="F170" s="12"/>
      <c r="G170" s="12"/>
      <c r="H170" s="12"/>
      <c r="I170" s="12"/>
      <c r="J170" s="12"/>
      <c r="K170" s="12"/>
      <c r="L170" s="12"/>
      <c r="M170" s="12"/>
      <c r="N170" s="12"/>
      <c r="O170" s="12"/>
      <c r="T170" s="34" t="str">
        <f t="shared" si="8"/>
        <v/>
      </c>
      <c r="U170" t="str">
        <f t="shared" si="9"/>
        <v/>
      </c>
      <c r="V170" t="str">
        <f t="shared" si="10"/>
        <v/>
      </c>
      <c r="W170" t="str">
        <f t="shared" si="11"/>
        <v/>
      </c>
    </row>
    <row r="171" spans="1:23" x14ac:dyDescent="0.15">
      <c r="A171" s="2">
        <v>167</v>
      </c>
      <c r="B171" s="2"/>
      <c r="C171" s="38"/>
      <c r="D171" s="12"/>
      <c r="E171" s="12"/>
      <c r="F171" s="12"/>
      <c r="G171" s="12"/>
      <c r="H171" s="12"/>
      <c r="I171" s="12"/>
      <c r="J171" s="12"/>
      <c r="K171" s="12"/>
      <c r="L171" s="12"/>
      <c r="M171" s="12"/>
      <c r="N171" s="12"/>
      <c r="O171" s="12"/>
      <c r="T171" s="34" t="str">
        <f t="shared" si="8"/>
        <v/>
      </c>
      <c r="U171" t="str">
        <f t="shared" si="9"/>
        <v/>
      </c>
      <c r="V171" t="str">
        <f t="shared" si="10"/>
        <v/>
      </c>
      <c r="W171" t="str">
        <f t="shared" si="11"/>
        <v/>
      </c>
    </row>
    <row r="172" spans="1:23" x14ac:dyDescent="0.15">
      <c r="A172" s="2">
        <v>168</v>
      </c>
      <c r="B172" s="2"/>
      <c r="C172" s="38"/>
      <c r="D172" s="12"/>
      <c r="E172" s="12"/>
      <c r="F172" s="12"/>
      <c r="G172" s="12"/>
      <c r="H172" s="12"/>
      <c r="I172" s="12"/>
      <c r="J172" s="12"/>
      <c r="K172" s="12"/>
      <c r="L172" s="12"/>
      <c r="M172" s="12"/>
      <c r="N172" s="12"/>
      <c r="O172" s="12"/>
      <c r="T172" s="34" t="str">
        <f t="shared" si="8"/>
        <v/>
      </c>
      <c r="U172" t="str">
        <f t="shared" si="9"/>
        <v/>
      </c>
      <c r="V172" t="str">
        <f t="shared" si="10"/>
        <v/>
      </c>
      <c r="W172" t="str">
        <f t="shared" si="11"/>
        <v/>
      </c>
    </row>
    <row r="173" spans="1:23" x14ac:dyDescent="0.15">
      <c r="A173" s="2">
        <v>169</v>
      </c>
      <c r="B173" s="2"/>
      <c r="C173" s="38"/>
      <c r="D173" s="12"/>
      <c r="E173" s="12"/>
      <c r="F173" s="12"/>
      <c r="G173" s="12"/>
      <c r="H173" s="12"/>
      <c r="I173" s="12"/>
      <c r="J173" s="12"/>
      <c r="K173" s="12"/>
      <c r="L173" s="12"/>
      <c r="M173" s="12"/>
      <c r="N173" s="12"/>
      <c r="O173" s="12"/>
      <c r="T173" s="34" t="str">
        <f t="shared" si="8"/>
        <v/>
      </c>
      <c r="U173" t="str">
        <f t="shared" si="9"/>
        <v/>
      </c>
      <c r="V173" t="str">
        <f t="shared" si="10"/>
        <v/>
      </c>
      <c r="W173" t="str">
        <f t="shared" si="11"/>
        <v/>
      </c>
    </row>
    <row r="174" spans="1:23" x14ac:dyDescent="0.15">
      <c r="A174" s="2">
        <v>170</v>
      </c>
      <c r="B174" s="2"/>
      <c r="C174" s="38"/>
      <c r="D174" s="12"/>
      <c r="E174" s="12"/>
      <c r="F174" s="12"/>
      <c r="G174" s="12"/>
      <c r="H174" s="12"/>
      <c r="I174" s="12"/>
      <c r="J174" s="12"/>
      <c r="K174" s="12"/>
      <c r="L174" s="12"/>
      <c r="M174" s="12"/>
      <c r="N174" s="12"/>
      <c r="O174" s="12"/>
      <c r="T174" s="34" t="str">
        <f t="shared" si="8"/>
        <v/>
      </c>
      <c r="U174" t="str">
        <f t="shared" si="9"/>
        <v/>
      </c>
      <c r="V174" t="str">
        <f t="shared" si="10"/>
        <v/>
      </c>
      <c r="W174" t="str">
        <f t="shared" si="11"/>
        <v/>
      </c>
    </row>
    <row r="175" spans="1:23" x14ac:dyDescent="0.15">
      <c r="A175" s="2">
        <v>171</v>
      </c>
      <c r="B175" s="2"/>
      <c r="C175" s="38"/>
      <c r="D175" s="12"/>
      <c r="E175" s="12"/>
      <c r="F175" s="12"/>
      <c r="G175" s="12"/>
      <c r="H175" s="12"/>
      <c r="I175" s="12"/>
      <c r="J175" s="12"/>
      <c r="K175" s="12"/>
      <c r="L175" s="12"/>
      <c r="M175" s="12"/>
      <c r="N175" s="12"/>
      <c r="O175" s="12"/>
      <c r="T175" s="34" t="str">
        <f t="shared" si="8"/>
        <v/>
      </c>
      <c r="U175" t="str">
        <f t="shared" si="9"/>
        <v/>
      </c>
      <c r="V175" t="str">
        <f t="shared" si="10"/>
        <v/>
      </c>
      <c r="W175" t="str">
        <f t="shared" si="11"/>
        <v/>
      </c>
    </row>
    <row r="176" spans="1:23" x14ac:dyDescent="0.15">
      <c r="A176" s="2">
        <v>172</v>
      </c>
      <c r="B176" s="2"/>
      <c r="C176" s="38"/>
      <c r="D176" s="12"/>
      <c r="E176" s="12"/>
      <c r="F176" s="12"/>
      <c r="G176" s="12"/>
      <c r="H176" s="12"/>
      <c r="I176" s="12"/>
      <c r="J176" s="12"/>
      <c r="K176" s="12"/>
      <c r="L176" s="12"/>
      <c r="M176" s="12"/>
      <c r="N176" s="12"/>
      <c r="O176" s="12"/>
      <c r="T176" s="34" t="str">
        <f t="shared" si="8"/>
        <v/>
      </c>
      <c r="U176" t="str">
        <f t="shared" si="9"/>
        <v/>
      </c>
      <c r="V176" t="str">
        <f t="shared" si="10"/>
        <v/>
      </c>
      <c r="W176" t="str">
        <f t="shared" si="11"/>
        <v/>
      </c>
    </row>
    <row r="177" spans="1:23" x14ac:dyDescent="0.15">
      <c r="A177" s="2">
        <v>173</v>
      </c>
      <c r="B177" s="2"/>
      <c r="C177" s="38"/>
      <c r="D177" s="12"/>
      <c r="E177" s="12"/>
      <c r="F177" s="12"/>
      <c r="G177" s="12"/>
      <c r="H177" s="12"/>
      <c r="I177" s="12"/>
      <c r="J177" s="12"/>
      <c r="K177" s="12"/>
      <c r="L177" s="12"/>
      <c r="M177" s="12"/>
      <c r="N177" s="12"/>
      <c r="O177" s="12"/>
      <c r="T177" s="34" t="str">
        <f t="shared" si="8"/>
        <v/>
      </c>
      <c r="U177" t="str">
        <f t="shared" si="9"/>
        <v/>
      </c>
      <c r="V177" t="str">
        <f t="shared" si="10"/>
        <v/>
      </c>
      <c r="W177" t="str">
        <f t="shared" si="11"/>
        <v/>
      </c>
    </row>
    <row r="178" spans="1:23" x14ac:dyDescent="0.15">
      <c r="A178" s="2">
        <v>174</v>
      </c>
      <c r="B178" s="2"/>
      <c r="C178" s="38"/>
      <c r="D178" s="12"/>
      <c r="E178" s="12"/>
      <c r="F178" s="12"/>
      <c r="G178" s="12"/>
      <c r="H178" s="12"/>
      <c r="I178" s="12"/>
      <c r="J178" s="12"/>
      <c r="K178" s="12"/>
      <c r="L178" s="12"/>
      <c r="M178" s="12"/>
      <c r="N178" s="12"/>
      <c r="O178" s="12"/>
      <c r="T178" s="34" t="str">
        <f t="shared" si="8"/>
        <v/>
      </c>
      <c r="U178" t="str">
        <f t="shared" si="9"/>
        <v/>
      </c>
      <c r="V178" t="str">
        <f t="shared" si="10"/>
        <v/>
      </c>
      <c r="W178" t="str">
        <f t="shared" si="11"/>
        <v/>
      </c>
    </row>
    <row r="179" spans="1:23" x14ac:dyDescent="0.15">
      <c r="A179" s="2">
        <v>175</v>
      </c>
      <c r="B179" s="2"/>
      <c r="C179" s="38"/>
      <c r="D179" s="12"/>
      <c r="E179" s="12"/>
      <c r="F179" s="12"/>
      <c r="G179" s="12"/>
      <c r="H179" s="12"/>
      <c r="I179" s="12"/>
      <c r="J179" s="12"/>
      <c r="K179" s="12"/>
      <c r="L179" s="12"/>
      <c r="M179" s="12"/>
      <c r="N179" s="12"/>
      <c r="O179" s="12"/>
      <c r="T179" s="34" t="str">
        <f t="shared" si="8"/>
        <v/>
      </c>
      <c r="U179" t="str">
        <f t="shared" si="9"/>
        <v/>
      </c>
      <c r="V179" t="str">
        <f t="shared" si="10"/>
        <v/>
      </c>
      <c r="W179" t="str">
        <f t="shared" si="11"/>
        <v/>
      </c>
    </row>
    <row r="180" spans="1:23" x14ac:dyDescent="0.15">
      <c r="A180" s="2">
        <v>176</v>
      </c>
      <c r="B180" s="2"/>
      <c r="C180" s="38"/>
      <c r="D180" s="12"/>
      <c r="E180" s="12"/>
      <c r="F180" s="12"/>
      <c r="G180" s="12"/>
      <c r="H180" s="12"/>
      <c r="I180" s="12"/>
      <c r="J180" s="12"/>
      <c r="K180" s="12"/>
      <c r="L180" s="12"/>
      <c r="M180" s="12"/>
      <c r="N180" s="12"/>
      <c r="O180" s="12"/>
      <c r="T180" s="34" t="str">
        <f t="shared" si="8"/>
        <v/>
      </c>
      <c r="U180" t="str">
        <f t="shared" si="9"/>
        <v/>
      </c>
      <c r="V180" t="str">
        <f t="shared" si="10"/>
        <v/>
      </c>
      <c r="W180" t="str">
        <f t="shared" si="11"/>
        <v/>
      </c>
    </row>
    <row r="181" spans="1:23" x14ac:dyDescent="0.15">
      <c r="A181" s="2">
        <v>177</v>
      </c>
      <c r="B181" s="2"/>
      <c r="C181" s="38"/>
      <c r="D181" s="12"/>
      <c r="E181" s="12"/>
      <c r="F181" s="12"/>
      <c r="G181" s="12"/>
      <c r="H181" s="12"/>
      <c r="I181" s="12"/>
      <c r="J181" s="12"/>
      <c r="K181" s="12"/>
      <c r="L181" s="12"/>
      <c r="M181" s="12"/>
      <c r="N181" s="12"/>
      <c r="O181" s="12"/>
      <c r="T181" s="34" t="str">
        <f t="shared" si="8"/>
        <v/>
      </c>
      <c r="U181" t="str">
        <f t="shared" si="9"/>
        <v/>
      </c>
      <c r="V181" t="str">
        <f t="shared" si="10"/>
        <v/>
      </c>
      <c r="W181" t="str">
        <f t="shared" si="11"/>
        <v/>
      </c>
    </row>
    <row r="182" spans="1:23" x14ac:dyDescent="0.15">
      <c r="A182" s="2">
        <v>178</v>
      </c>
      <c r="B182" s="2"/>
      <c r="C182" s="38"/>
      <c r="D182" s="12"/>
      <c r="E182" s="12"/>
      <c r="F182" s="12"/>
      <c r="G182" s="12"/>
      <c r="H182" s="12"/>
      <c r="I182" s="12"/>
      <c r="J182" s="12"/>
      <c r="K182" s="12"/>
      <c r="L182" s="12"/>
      <c r="M182" s="12"/>
      <c r="N182" s="12"/>
      <c r="O182" s="12"/>
      <c r="T182" s="34" t="str">
        <f t="shared" si="8"/>
        <v/>
      </c>
      <c r="U182" t="str">
        <f t="shared" si="9"/>
        <v/>
      </c>
      <c r="V182" t="str">
        <f t="shared" si="10"/>
        <v/>
      </c>
      <c r="W182" t="str">
        <f t="shared" si="11"/>
        <v/>
      </c>
    </row>
    <row r="183" spans="1:23" x14ac:dyDescent="0.15">
      <c r="A183" s="2">
        <v>179</v>
      </c>
      <c r="B183" s="2"/>
      <c r="C183" s="38"/>
      <c r="D183" s="12"/>
      <c r="E183" s="12"/>
      <c r="F183" s="12"/>
      <c r="G183" s="12"/>
      <c r="H183" s="12"/>
      <c r="I183" s="12"/>
      <c r="J183" s="12"/>
      <c r="K183" s="12"/>
      <c r="L183" s="12"/>
      <c r="M183" s="12"/>
      <c r="N183" s="12"/>
      <c r="O183" s="12"/>
      <c r="T183" s="34" t="str">
        <f t="shared" si="8"/>
        <v/>
      </c>
      <c r="U183" t="str">
        <f t="shared" si="9"/>
        <v/>
      </c>
      <c r="V183" t="str">
        <f t="shared" si="10"/>
        <v/>
      </c>
      <c r="W183" t="str">
        <f t="shared" si="11"/>
        <v/>
      </c>
    </row>
    <row r="184" spans="1:23" x14ac:dyDescent="0.15">
      <c r="A184" s="2">
        <v>180</v>
      </c>
      <c r="B184" s="2"/>
      <c r="C184" s="38"/>
      <c r="D184" s="12"/>
      <c r="E184" s="12"/>
      <c r="F184" s="12"/>
      <c r="G184" s="12"/>
      <c r="H184" s="12"/>
      <c r="I184" s="12"/>
      <c r="J184" s="12"/>
      <c r="K184" s="12"/>
      <c r="L184" s="12"/>
      <c r="M184" s="12"/>
      <c r="N184" s="12"/>
      <c r="O184" s="12"/>
      <c r="T184" s="34" t="str">
        <f t="shared" si="8"/>
        <v/>
      </c>
      <c r="U184" t="str">
        <f t="shared" si="9"/>
        <v/>
      </c>
      <c r="V184" t="str">
        <f t="shared" si="10"/>
        <v/>
      </c>
      <c r="W184" t="str">
        <f t="shared" si="11"/>
        <v/>
      </c>
    </row>
    <row r="185" spans="1:23" x14ac:dyDescent="0.15">
      <c r="A185" s="2">
        <v>181</v>
      </c>
      <c r="B185" s="2"/>
      <c r="C185" s="38"/>
      <c r="D185" s="12"/>
      <c r="E185" s="12"/>
      <c r="F185" s="12"/>
      <c r="G185" s="12"/>
      <c r="H185" s="12"/>
      <c r="I185" s="12"/>
      <c r="J185" s="12"/>
      <c r="K185" s="12"/>
      <c r="L185" s="12"/>
      <c r="M185" s="12"/>
      <c r="N185" s="12"/>
      <c r="O185" s="12"/>
      <c r="T185" s="34" t="str">
        <f t="shared" si="8"/>
        <v/>
      </c>
      <c r="U185" t="str">
        <f t="shared" si="9"/>
        <v/>
      </c>
      <c r="V185" t="str">
        <f t="shared" si="10"/>
        <v/>
      </c>
      <c r="W185" t="str">
        <f t="shared" si="11"/>
        <v/>
      </c>
    </row>
    <row r="186" spans="1:23" x14ac:dyDescent="0.15">
      <c r="A186" s="2">
        <v>182</v>
      </c>
      <c r="B186" s="2"/>
      <c r="C186" s="38"/>
      <c r="D186" s="12"/>
      <c r="E186" s="12"/>
      <c r="F186" s="12"/>
      <c r="G186" s="12"/>
      <c r="H186" s="12"/>
      <c r="I186" s="12"/>
      <c r="J186" s="12"/>
      <c r="K186" s="12"/>
      <c r="L186" s="12"/>
      <c r="M186" s="12"/>
      <c r="N186" s="12"/>
      <c r="O186" s="12"/>
      <c r="T186" s="34" t="str">
        <f t="shared" si="8"/>
        <v/>
      </c>
      <c r="U186" t="str">
        <f t="shared" si="9"/>
        <v/>
      </c>
      <c r="V186" t="str">
        <f t="shared" si="10"/>
        <v/>
      </c>
      <c r="W186" t="str">
        <f t="shared" si="11"/>
        <v/>
      </c>
    </row>
    <row r="187" spans="1:23" x14ac:dyDescent="0.15">
      <c r="A187" s="2">
        <v>183</v>
      </c>
      <c r="B187" s="2"/>
      <c r="C187" s="38"/>
      <c r="D187" s="12"/>
      <c r="E187" s="12"/>
      <c r="F187" s="12"/>
      <c r="G187" s="12"/>
      <c r="H187" s="12"/>
      <c r="I187" s="12"/>
      <c r="J187" s="12"/>
      <c r="K187" s="12"/>
      <c r="L187" s="12"/>
      <c r="M187" s="12"/>
      <c r="N187" s="12"/>
      <c r="O187" s="12"/>
      <c r="T187" s="34" t="str">
        <f t="shared" si="8"/>
        <v/>
      </c>
      <c r="U187" t="str">
        <f t="shared" si="9"/>
        <v/>
      </c>
      <c r="V187" t="str">
        <f t="shared" si="10"/>
        <v/>
      </c>
      <c r="W187" t="str">
        <f t="shared" si="11"/>
        <v/>
      </c>
    </row>
    <row r="188" spans="1:23" x14ac:dyDescent="0.15">
      <c r="A188" s="2">
        <v>184</v>
      </c>
      <c r="B188" s="2"/>
      <c r="C188" s="38"/>
      <c r="D188" s="12"/>
      <c r="E188" s="12"/>
      <c r="F188" s="12"/>
      <c r="G188" s="12"/>
      <c r="H188" s="12"/>
      <c r="I188" s="12"/>
      <c r="J188" s="12"/>
      <c r="K188" s="12"/>
      <c r="L188" s="12"/>
      <c r="M188" s="12"/>
      <c r="N188" s="12"/>
      <c r="O188" s="12"/>
      <c r="T188" s="34" t="str">
        <f t="shared" si="8"/>
        <v/>
      </c>
      <c r="U188" t="str">
        <f t="shared" si="9"/>
        <v/>
      </c>
      <c r="V188" t="str">
        <f t="shared" si="10"/>
        <v/>
      </c>
      <c r="W188" t="str">
        <f t="shared" si="11"/>
        <v/>
      </c>
    </row>
    <row r="189" spans="1:23" x14ac:dyDescent="0.15">
      <c r="A189" s="2">
        <v>185</v>
      </c>
      <c r="B189" s="2"/>
      <c r="C189" s="38"/>
      <c r="D189" s="12"/>
      <c r="E189" s="12"/>
      <c r="F189" s="12"/>
      <c r="G189" s="12"/>
      <c r="H189" s="12"/>
      <c r="I189" s="12"/>
      <c r="J189" s="12"/>
      <c r="K189" s="12"/>
      <c r="L189" s="12"/>
      <c r="M189" s="12"/>
      <c r="N189" s="12"/>
      <c r="O189" s="12"/>
      <c r="T189" s="34" t="str">
        <f t="shared" si="8"/>
        <v/>
      </c>
      <c r="U189" t="str">
        <f t="shared" si="9"/>
        <v/>
      </c>
      <c r="V189" t="str">
        <f t="shared" si="10"/>
        <v/>
      </c>
      <c r="W189" t="str">
        <f t="shared" si="11"/>
        <v/>
      </c>
    </row>
    <row r="190" spans="1:23" x14ac:dyDescent="0.15">
      <c r="A190" s="2">
        <v>186</v>
      </c>
      <c r="B190" s="2"/>
      <c r="C190" s="38"/>
      <c r="D190" s="12"/>
      <c r="E190" s="12"/>
      <c r="F190" s="12"/>
      <c r="G190" s="12"/>
      <c r="H190" s="12"/>
      <c r="I190" s="12"/>
      <c r="J190" s="12"/>
      <c r="K190" s="12"/>
      <c r="L190" s="12"/>
      <c r="M190" s="12"/>
      <c r="N190" s="12"/>
      <c r="O190" s="12"/>
      <c r="T190" s="34" t="str">
        <f t="shared" si="8"/>
        <v/>
      </c>
      <c r="U190" t="str">
        <f t="shared" si="9"/>
        <v/>
      </c>
      <c r="V190" t="str">
        <f t="shared" si="10"/>
        <v/>
      </c>
      <c r="W190" t="str">
        <f t="shared" si="11"/>
        <v/>
      </c>
    </row>
    <row r="191" spans="1:23" x14ac:dyDescent="0.15">
      <c r="A191" s="2">
        <v>187</v>
      </c>
      <c r="B191" s="2"/>
      <c r="C191" s="38"/>
      <c r="D191" s="12"/>
      <c r="E191" s="12"/>
      <c r="F191" s="12"/>
      <c r="G191" s="12"/>
      <c r="H191" s="12"/>
      <c r="I191" s="12"/>
      <c r="J191" s="12"/>
      <c r="K191" s="12"/>
      <c r="L191" s="12"/>
      <c r="M191" s="12"/>
      <c r="N191" s="12"/>
      <c r="O191" s="12"/>
      <c r="T191" s="34" t="str">
        <f t="shared" si="8"/>
        <v/>
      </c>
      <c r="U191" t="str">
        <f t="shared" si="9"/>
        <v/>
      </c>
      <c r="V191" t="str">
        <f t="shared" si="10"/>
        <v/>
      </c>
      <c r="W191" t="str">
        <f t="shared" si="11"/>
        <v/>
      </c>
    </row>
    <row r="192" spans="1:23" x14ac:dyDescent="0.15">
      <c r="A192" s="2">
        <v>188</v>
      </c>
      <c r="B192" s="2"/>
      <c r="C192" s="38"/>
      <c r="D192" s="12"/>
      <c r="E192" s="12"/>
      <c r="F192" s="12"/>
      <c r="G192" s="12"/>
      <c r="H192" s="12"/>
      <c r="I192" s="12"/>
      <c r="J192" s="12"/>
      <c r="K192" s="12"/>
      <c r="L192" s="12"/>
      <c r="M192" s="12"/>
      <c r="N192" s="12"/>
      <c r="O192" s="12"/>
      <c r="T192" s="34" t="str">
        <f t="shared" si="8"/>
        <v/>
      </c>
      <c r="U192" t="str">
        <f t="shared" si="9"/>
        <v/>
      </c>
      <c r="V192" t="str">
        <f t="shared" si="10"/>
        <v/>
      </c>
      <c r="W192" t="str">
        <f t="shared" si="11"/>
        <v/>
      </c>
    </row>
    <row r="193" spans="1:23" x14ac:dyDescent="0.15">
      <c r="A193" s="2">
        <v>189</v>
      </c>
      <c r="B193" s="2"/>
      <c r="C193" s="38"/>
      <c r="D193" s="12"/>
      <c r="E193" s="12"/>
      <c r="F193" s="12"/>
      <c r="G193" s="12"/>
      <c r="H193" s="12"/>
      <c r="I193" s="12"/>
      <c r="J193" s="12"/>
      <c r="K193" s="12"/>
      <c r="L193" s="12"/>
      <c r="M193" s="12"/>
      <c r="N193" s="12"/>
      <c r="O193" s="12"/>
      <c r="T193" s="34" t="str">
        <f t="shared" si="8"/>
        <v/>
      </c>
      <c r="U193" t="str">
        <f t="shared" si="9"/>
        <v/>
      </c>
      <c r="V193" t="str">
        <f t="shared" si="10"/>
        <v/>
      </c>
      <c r="W193" t="str">
        <f t="shared" si="11"/>
        <v/>
      </c>
    </row>
    <row r="194" spans="1:23" x14ac:dyDescent="0.15">
      <c r="A194" s="2">
        <v>190</v>
      </c>
      <c r="B194" s="2"/>
      <c r="C194" s="38"/>
      <c r="D194" s="12"/>
      <c r="E194" s="12"/>
      <c r="F194" s="12"/>
      <c r="G194" s="12"/>
      <c r="H194" s="12"/>
      <c r="I194" s="12"/>
      <c r="J194" s="12"/>
      <c r="K194" s="12"/>
      <c r="L194" s="12"/>
      <c r="M194" s="12"/>
      <c r="N194" s="12"/>
      <c r="O194" s="12"/>
      <c r="T194" s="34" t="str">
        <f t="shared" si="8"/>
        <v/>
      </c>
      <c r="U194" t="str">
        <f t="shared" si="9"/>
        <v/>
      </c>
      <c r="V194" t="str">
        <f t="shared" si="10"/>
        <v/>
      </c>
      <c r="W194" t="str">
        <f t="shared" si="11"/>
        <v/>
      </c>
    </row>
    <row r="195" spans="1:23" x14ac:dyDescent="0.15">
      <c r="A195" s="2">
        <v>191</v>
      </c>
      <c r="B195" s="2"/>
      <c r="C195" s="38"/>
      <c r="D195" s="12"/>
      <c r="E195" s="12"/>
      <c r="F195" s="12"/>
      <c r="G195" s="12"/>
      <c r="H195" s="12"/>
      <c r="I195" s="12"/>
      <c r="J195" s="12"/>
      <c r="K195" s="12"/>
      <c r="L195" s="12"/>
      <c r="M195" s="12"/>
      <c r="N195" s="12"/>
      <c r="O195" s="12"/>
      <c r="T195" s="34" t="str">
        <f t="shared" si="8"/>
        <v/>
      </c>
      <c r="U195" t="str">
        <f t="shared" si="9"/>
        <v/>
      </c>
      <c r="V195" t="str">
        <f t="shared" si="10"/>
        <v/>
      </c>
      <c r="W195" t="str">
        <f t="shared" si="11"/>
        <v/>
      </c>
    </row>
    <row r="196" spans="1:23" x14ac:dyDescent="0.15">
      <c r="A196" s="2">
        <v>192</v>
      </c>
      <c r="B196" s="2"/>
      <c r="C196" s="38"/>
      <c r="D196" s="12"/>
      <c r="E196" s="12"/>
      <c r="F196" s="12"/>
      <c r="G196" s="12"/>
      <c r="H196" s="12"/>
      <c r="I196" s="12"/>
      <c r="J196" s="12"/>
      <c r="K196" s="12"/>
      <c r="L196" s="12"/>
      <c r="M196" s="12"/>
      <c r="N196" s="12"/>
      <c r="O196" s="12"/>
      <c r="T196" s="34" t="str">
        <f t="shared" si="8"/>
        <v/>
      </c>
      <c r="U196" t="str">
        <f t="shared" si="9"/>
        <v/>
      </c>
      <c r="V196" t="str">
        <f t="shared" si="10"/>
        <v/>
      </c>
      <c r="W196" t="str">
        <f t="shared" si="11"/>
        <v/>
      </c>
    </row>
    <row r="197" spans="1:23" x14ac:dyDescent="0.15">
      <c r="A197" s="2">
        <v>193</v>
      </c>
      <c r="B197" s="2"/>
      <c r="C197" s="38"/>
      <c r="D197" s="12"/>
      <c r="E197" s="12"/>
      <c r="F197" s="12"/>
      <c r="G197" s="12"/>
      <c r="H197" s="12"/>
      <c r="I197" s="12"/>
      <c r="J197" s="12"/>
      <c r="K197" s="12"/>
      <c r="L197" s="12"/>
      <c r="M197" s="12"/>
      <c r="N197" s="12"/>
      <c r="O197" s="12"/>
      <c r="T197" s="34" t="str">
        <f t="shared" si="8"/>
        <v/>
      </c>
      <c r="U197" t="str">
        <f t="shared" si="9"/>
        <v/>
      </c>
      <c r="V197" t="str">
        <f t="shared" si="10"/>
        <v/>
      </c>
      <c r="W197" t="str">
        <f t="shared" si="11"/>
        <v/>
      </c>
    </row>
    <row r="198" spans="1:23" x14ac:dyDescent="0.15">
      <c r="A198" s="2">
        <v>194</v>
      </c>
      <c r="B198" s="2"/>
      <c r="C198" s="38"/>
      <c r="D198" s="12"/>
      <c r="E198" s="12"/>
      <c r="F198" s="12"/>
      <c r="G198" s="12"/>
      <c r="H198" s="12"/>
      <c r="I198" s="12"/>
      <c r="J198" s="12"/>
      <c r="K198" s="12"/>
      <c r="L198" s="12"/>
      <c r="M198" s="12"/>
      <c r="N198" s="12"/>
      <c r="O198" s="12"/>
      <c r="T198" s="34" t="str">
        <f t="shared" ref="T198:T204" si="12">IF(ISERROR(U198/12*100),"",U198/12*100)</f>
        <v/>
      </c>
      <c r="U198" t="str">
        <f t="shared" ref="U198:U204" si="13">IF(AND(ISBLANK(D198),ISBLANK(E198),ISBLANK(F198),ISBLANK(G198),ISBLANK(H198),ISBLANK(I198),ISBLANK(J198),ISBLANK(K198),ISBLANK(L198),ISBLANK(M198),ISBLANK(N198),ISBLANK(O198),ISBLANK(P198),ISBLANK(Q198),ISBLANK(R198)),"",COUNTIF(D198:O198,1))</f>
        <v/>
      </c>
      <c r="V198" t="str">
        <f t="shared" ref="V198:V204" si="14">IF(AND(ISBLANK(D198),ISBLANK(E198),ISBLANK(F198),ISBLANK(G198),ISBLANK(H198),ISBLANK(I198),ISBLANK(J198),ISBLANK(K198),ISBLANK(L198),ISBLANK(M198),ISBLANK(N198),ISBLANK(O198),ISBLANK(P198),ISBLANK(Q198),ISBLANK(R198)),"",COUNTIF(D198:O198,2))</f>
        <v/>
      </c>
      <c r="W198" t="str">
        <f t="shared" ref="W198:W204" si="15">IF(AND(ISBLANK(D198),ISBLANK(E198),ISBLANK(F198),ISBLANK(G198),ISBLANK(H198),ISBLANK(I198),ISBLANK(J198),ISBLANK(K198),ISBLANK(L198),ISBLANK(M198),ISBLANK(N198),ISBLANK(O198),ISBLANK(P198),ISBLANK(Q198),ISBLANK(R198)),"",COUNTIF(D198:O198,3))</f>
        <v/>
      </c>
    </row>
    <row r="199" spans="1:23" x14ac:dyDescent="0.15">
      <c r="A199" s="2">
        <v>195</v>
      </c>
      <c r="B199" s="2"/>
      <c r="C199" s="38"/>
      <c r="D199" s="12"/>
      <c r="E199" s="12"/>
      <c r="F199" s="12"/>
      <c r="G199" s="12"/>
      <c r="H199" s="12"/>
      <c r="I199" s="12"/>
      <c r="J199" s="12"/>
      <c r="K199" s="12"/>
      <c r="L199" s="12"/>
      <c r="M199" s="12"/>
      <c r="N199" s="12"/>
      <c r="O199" s="12"/>
      <c r="T199" s="34" t="str">
        <f t="shared" si="12"/>
        <v/>
      </c>
      <c r="U199" t="str">
        <f t="shared" si="13"/>
        <v/>
      </c>
      <c r="V199" t="str">
        <f t="shared" si="14"/>
        <v/>
      </c>
      <c r="W199" t="str">
        <f t="shared" si="15"/>
        <v/>
      </c>
    </row>
    <row r="200" spans="1:23" x14ac:dyDescent="0.15">
      <c r="A200" s="2">
        <v>196</v>
      </c>
      <c r="B200" s="2"/>
      <c r="C200" s="38"/>
      <c r="D200" s="12"/>
      <c r="E200" s="12"/>
      <c r="F200" s="12"/>
      <c r="G200" s="12"/>
      <c r="H200" s="12"/>
      <c r="I200" s="12"/>
      <c r="J200" s="12"/>
      <c r="K200" s="12"/>
      <c r="L200" s="12"/>
      <c r="M200" s="12"/>
      <c r="N200" s="12"/>
      <c r="O200" s="12"/>
      <c r="T200" s="34" t="str">
        <f t="shared" si="12"/>
        <v/>
      </c>
      <c r="U200" t="str">
        <f t="shared" si="13"/>
        <v/>
      </c>
      <c r="V200" t="str">
        <f t="shared" si="14"/>
        <v/>
      </c>
      <c r="W200" t="str">
        <f t="shared" si="15"/>
        <v/>
      </c>
    </row>
    <row r="201" spans="1:23" x14ac:dyDescent="0.15">
      <c r="A201" s="2">
        <v>197</v>
      </c>
      <c r="B201" s="2"/>
      <c r="C201" s="38"/>
      <c r="D201" s="12"/>
      <c r="E201" s="12"/>
      <c r="F201" s="12"/>
      <c r="G201" s="12"/>
      <c r="H201" s="12"/>
      <c r="I201" s="12"/>
      <c r="J201" s="12"/>
      <c r="K201" s="12"/>
      <c r="L201" s="12"/>
      <c r="M201" s="12"/>
      <c r="N201" s="12"/>
      <c r="O201" s="12"/>
      <c r="T201" s="34" t="str">
        <f t="shared" si="12"/>
        <v/>
      </c>
      <c r="U201" t="str">
        <f t="shared" si="13"/>
        <v/>
      </c>
      <c r="V201" t="str">
        <f t="shared" si="14"/>
        <v/>
      </c>
      <c r="W201" t="str">
        <f t="shared" si="15"/>
        <v/>
      </c>
    </row>
    <row r="202" spans="1:23" x14ac:dyDescent="0.15">
      <c r="A202" s="2">
        <v>198</v>
      </c>
      <c r="B202" s="2"/>
      <c r="C202" s="38"/>
      <c r="D202" s="12"/>
      <c r="E202" s="12"/>
      <c r="F202" s="12"/>
      <c r="G202" s="12"/>
      <c r="H202" s="12"/>
      <c r="I202" s="12"/>
      <c r="J202" s="12"/>
      <c r="K202" s="12"/>
      <c r="L202" s="12"/>
      <c r="M202" s="12"/>
      <c r="N202" s="12"/>
      <c r="O202" s="12"/>
      <c r="T202" s="34" t="str">
        <f t="shared" si="12"/>
        <v/>
      </c>
      <c r="U202" t="str">
        <f t="shared" si="13"/>
        <v/>
      </c>
      <c r="V202" t="str">
        <f t="shared" si="14"/>
        <v/>
      </c>
      <c r="W202" t="str">
        <f t="shared" si="15"/>
        <v/>
      </c>
    </row>
    <row r="203" spans="1:23" x14ac:dyDescent="0.15">
      <c r="A203" s="2">
        <v>199</v>
      </c>
      <c r="B203" s="2"/>
      <c r="C203" s="38"/>
      <c r="D203" s="12"/>
      <c r="E203" s="12"/>
      <c r="F203" s="12"/>
      <c r="G203" s="12"/>
      <c r="H203" s="12"/>
      <c r="I203" s="12"/>
      <c r="J203" s="12"/>
      <c r="K203" s="12"/>
      <c r="L203" s="12"/>
      <c r="M203" s="12"/>
      <c r="N203" s="12"/>
      <c r="O203" s="12"/>
      <c r="T203" s="34" t="str">
        <f t="shared" si="12"/>
        <v/>
      </c>
      <c r="U203" t="str">
        <f t="shared" si="13"/>
        <v/>
      </c>
      <c r="V203" t="str">
        <f t="shared" si="14"/>
        <v/>
      </c>
      <c r="W203" t="str">
        <f t="shared" si="15"/>
        <v/>
      </c>
    </row>
    <row r="204" spans="1:23" x14ac:dyDescent="0.15">
      <c r="A204" s="2">
        <v>200</v>
      </c>
      <c r="B204" s="2"/>
      <c r="C204" s="38"/>
      <c r="D204" s="12"/>
      <c r="E204" s="12"/>
      <c r="F204" s="12"/>
      <c r="G204" s="12"/>
      <c r="H204" s="12"/>
      <c r="I204" s="12"/>
      <c r="J204" s="12"/>
      <c r="K204" s="12"/>
      <c r="L204" s="12"/>
      <c r="M204" s="12"/>
      <c r="N204" s="12"/>
      <c r="O204" s="12"/>
      <c r="T204" s="34" t="str">
        <f t="shared" si="12"/>
        <v/>
      </c>
      <c r="U204" t="str">
        <f t="shared" si="13"/>
        <v/>
      </c>
      <c r="V204" t="str">
        <f t="shared" si="14"/>
        <v/>
      </c>
      <c r="W204" t="str">
        <f t="shared" si="15"/>
        <v/>
      </c>
    </row>
    <row r="207" spans="1:23" x14ac:dyDescent="0.15">
      <c r="C207" t="s">
        <v>11</v>
      </c>
      <c r="D207">
        <f t="shared" ref="D207:O207" si="16">COUNTIF(D$5:D$204,1)</f>
        <v>33</v>
      </c>
      <c r="E207">
        <f t="shared" si="16"/>
        <v>33</v>
      </c>
      <c r="F207">
        <f t="shared" si="16"/>
        <v>33</v>
      </c>
      <c r="G207">
        <f t="shared" si="16"/>
        <v>32</v>
      </c>
      <c r="H207">
        <f t="shared" si="16"/>
        <v>33</v>
      </c>
      <c r="I207">
        <f t="shared" si="16"/>
        <v>32</v>
      </c>
      <c r="J207">
        <f t="shared" si="16"/>
        <v>33</v>
      </c>
      <c r="K207">
        <f t="shared" si="16"/>
        <v>32</v>
      </c>
      <c r="L207">
        <f t="shared" si="16"/>
        <v>33</v>
      </c>
      <c r="M207">
        <f t="shared" si="16"/>
        <v>32</v>
      </c>
      <c r="N207">
        <f t="shared" si="16"/>
        <v>31</v>
      </c>
      <c r="O207">
        <f t="shared" si="16"/>
        <v>30</v>
      </c>
    </row>
    <row r="208" spans="1:23" x14ac:dyDescent="0.15">
      <c r="C208" t="s">
        <v>1</v>
      </c>
      <c r="D208">
        <f t="shared" ref="D208:O208" si="17">COUNTIF(D$5:D$204,2)</f>
        <v>1</v>
      </c>
      <c r="E208">
        <f t="shared" si="17"/>
        <v>0</v>
      </c>
      <c r="F208">
        <f t="shared" si="17"/>
        <v>1</v>
      </c>
      <c r="G208">
        <f t="shared" si="17"/>
        <v>1</v>
      </c>
      <c r="H208">
        <f t="shared" si="17"/>
        <v>2</v>
      </c>
      <c r="I208">
        <f t="shared" si="17"/>
        <v>1</v>
      </c>
      <c r="J208">
        <f t="shared" si="17"/>
        <v>1</v>
      </c>
      <c r="K208">
        <f t="shared" si="17"/>
        <v>0</v>
      </c>
      <c r="L208">
        <f t="shared" si="17"/>
        <v>1</v>
      </c>
      <c r="M208">
        <f t="shared" si="17"/>
        <v>1</v>
      </c>
      <c r="N208">
        <f t="shared" si="17"/>
        <v>3</v>
      </c>
      <c r="O208">
        <f t="shared" si="17"/>
        <v>4</v>
      </c>
    </row>
    <row r="209" spans="1:21" x14ac:dyDescent="0.15">
      <c r="C209" t="s">
        <v>13</v>
      </c>
      <c r="D209">
        <f t="shared" ref="D209:O209" si="18">COUNTIF(D$5:D$204,3)</f>
        <v>1</v>
      </c>
      <c r="E209">
        <f t="shared" si="18"/>
        <v>2</v>
      </c>
      <c r="F209">
        <f t="shared" si="18"/>
        <v>1</v>
      </c>
      <c r="G209">
        <f t="shared" si="18"/>
        <v>2</v>
      </c>
      <c r="H209">
        <f t="shared" si="18"/>
        <v>0</v>
      </c>
      <c r="I209">
        <f t="shared" si="18"/>
        <v>2</v>
      </c>
      <c r="J209">
        <f t="shared" si="18"/>
        <v>1</v>
      </c>
      <c r="K209">
        <f t="shared" si="18"/>
        <v>3</v>
      </c>
      <c r="L209">
        <f t="shared" si="18"/>
        <v>1</v>
      </c>
      <c r="M209">
        <f t="shared" si="18"/>
        <v>2</v>
      </c>
      <c r="N209">
        <f t="shared" si="18"/>
        <v>1</v>
      </c>
      <c r="O209">
        <f t="shared" si="18"/>
        <v>1</v>
      </c>
    </row>
    <row r="210" spans="1:21" x14ac:dyDescent="0.15">
      <c r="C210" t="s">
        <v>14</v>
      </c>
      <c r="D210" s="13">
        <f t="shared" ref="D210:O210" si="19">COUNT(D5:D204)</f>
        <v>35</v>
      </c>
      <c r="E210" s="13">
        <f t="shared" si="19"/>
        <v>35</v>
      </c>
      <c r="F210" s="13">
        <f t="shared" si="19"/>
        <v>35</v>
      </c>
      <c r="G210" s="13">
        <f t="shared" si="19"/>
        <v>35</v>
      </c>
      <c r="H210" s="13">
        <f t="shared" si="19"/>
        <v>35</v>
      </c>
      <c r="I210" s="13">
        <f t="shared" si="19"/>
        <v>35</v>
      </c>
      <c r="J210" s="13">
        <f t="shared" si="19"/>
        <v>35</v>
      </c>
      <c r="K210" s="13">
        <f t="shared" si="19"/>
        <v>35</v>
      </c>
      <c r="L210" s="13">
        <f t="shared" si="19"/>
        <v>35</v>
      </c>
      <c r="M210" s="13">
        <f t="shared" si="19"/>
        <v>35</v>
      </c>
      <c r="N210" s="13">
        <f t="shared" si="19"/>
        <v>35</v>
      </c>
      <c r="O210" s="13">
        <f t="shared" si="19"/>
        <v>35</v>
      </c>
      <c r="T210" s="3" t="s">
        <v>2</v>
      </c>
      <c r="U210" s="3" t="s">
        <v>3</v>
      </c>
    </row>
    <row r="211" spans="1:21" x14ac:dyDescent="0.15">
      <c r="D211" s="74" t="s">
        <v>65</v>
      </c>
      <c r="E211" s="74" t="s">
        <v>66</v>
      </c>
      <c r="F211" s="74" t="s">
        <v>67</v>
      </c>
      <c r="G211" s="74" t="s">
        <v>68</v>
      </c>
      <c r="H211" s="74" t="s">
        <v>69</v>
      </c>
      <c r="I211" s="74" t="s">
        <v>70</v>
      </c>
      <c r="J211" s="74" t="s">
        <v>71</v>
      </c>
      <c r="K211" s="74" t="s">
        <v>72</v>
      </c>
      <c r="L211" s="74" t="s">
        <v>73</v>
      </c>
      <c r="M211" s="74" t="s">
        <v>74</v>
      </c>
      <c r="N211" s="74" t="s">
        <v>75</v>
      </c>
      <c r="O211" s="74" t="s">
        <v>76</v>
      </c>
      <c r="T211" s="2">
        <v>12</v>
      </c>
      <c r="U211" s="2">
        <f t="shared" ref="U211:U223" si="20">COUNTIF($U$5:$U$204,$T211)</f>
        <v>26</v>
      </c>
    </row>
    <row r="212" spans="1:21" x14ac:dyDescent="0.15">
      <c r="A212" s="13" t="s">
        <v>19</v>
      </c>
      <c r="B212" s="13"/>
      <c r="C212" s="75" t="s">
        <v>63</v>
      </c>
      <c r="D212" s="4">
        <f t="shared" ref="D212:O212" si="21">D207/D210*100</f>
        <v>94.285714285714278</v>
      </c>
      <c r="E212" s="4">
        <f t="shared" si="21"/>
        <v>94.285714285714278</v>
      </c>
      <c r="F212" s="4">
        <f t="shared" si="21"/>
        <v>94.285714285714278</v>
      </c>
      <c r="G212" s="4">
        <f t="shared" si="21"/>
        <v>91.428571428571431</v>
      </c>
      <c r="H212" s="4">
        <f t="shared" si="21"/>
        <v>94.285714285714278</v>
      </c>
      <c r="I212" s="4">
        <f t="shared" si="21"/>
        <v>91.428571428571431</v>
      </c>
      <c r="J212" s="4">
        <f t="shared" si="21"/>
        <v>94.285714285714278</v>
      </c>
      <c r="K212" s="4">
        <f t="shared" si="21"/>
        <v>91.428571428571431</v>
      </c>
      <c r="L212" s="4">
        <f t="shared" si="21"/>
        <v>94.285714285714278</v>
      </c>
      <c r="M212" s="4">
        <f t="shared" si="21"/>
        <v>91.428571428571431</v>
      </c>
      <c r="N212" s="4">
        <f t="shared" si="21"/>
        <v>88.571428571428569</v>
      </c>
      <c r="O212" s="4">
        <f t="shared" si="21"/>
        <v>85.714285714285708</v>
      </c>
      <c r="T212" s="2">
        <v>11</v>
      </c>
      <c r="U212" s="2">
        <f t="shared" si="20"/>
        <v>2</v>
      </c>
    </row>
    <row r="213" spans="1:21" x14ac:dyDescent="0.15">
      <c r="C213" s="75" t="s">
        <v>17</v>
      </c>
      <c r="D213" s="4">
        <f t="shared" ref="D213:O213" si="22">D208/D210*100</f>
        <v>2.8571428571428572</v>
      </c>
      <c r="E213" s="4">
        <f t="shared" si="22"/>
        <v>0</v>
      </c>
      <c r="F213" s="4">
        <f t="shared" si="22"/>
        <v>2.8571428571428572</v>
      </c>
      <c r="G213" s="4">
        <f t="shared" si="22"/>
        <v>2.8571428571428572</v>
      </c>
      <c r="H213" s="4">
        <f t="shared" si="22"/>
        <v>5.7142857142857144</v>
      </c>
      <c r="I213" s="4">
        <f t="shared" si="22"/>
        <v>2.8571428571428572</v>
      </c>
      <c r="J213" s="4">
        <f t="shared" si="22"/>
        <v>2.8571428571428572</v>
      </c>
      <c r="K213" s="4">
        <f t="shared" si="22"/>
        <v>0</v>
      </c>
      <c r="L213" s="4">
        <f t="shared" si="22"/>
        <v>2.8571428571428572</v>
      </c>
      <c r="M213" s="4">
        <f t="shared" si="22"/>
        <v>2.8571428571428572</v>
      </c>
      <c r="N213" s="4">
        <f t="shared" si="22"/>
        <v>8.5714285714285712</v>
      </c>
      <c r="O213" s="4">
        <f t="shared" si="22"/>
        <v>11.428571428571429</v>
      </c>
      <c r="T213" s="2">
        <v>10</v>
      </c>
      <c r="U213" s="2">
        <f t="shared" si="20"/>
        <v>3</v>
      </c>
    </row>
    <row r="214" spans="1:21" x14ac:dyDescent="0.15">
      <c r="C214" s="75" t="s">
        <v>64</v>
      </c>
      <c r="D214" s="4">
        <f t="shared" ref="D214:O214" si="23">D209/D210*100</f>
        <v>2.8571428571428572</v>
      </c>
      <c r="E214" s="4">
        <f t="shared" si="23"/>
        <v>5.7142857142857144</v>
      </c>
      <c r="F214" s="4">
        <f t="shared" si="23"/>
        <v>2.8571428571428572</v>
      </c>
      <c r="G214" s="4">
        <f t="shared" si="23"/>
        <v>5.7142857142857144</v>
      </c>
      <c r="H214" s="4">
        <f t="shared" si="23"/>
        <v>0</v>
      </c>
      <c r="I214" s="4">
        <f t="shared" si="23"/>
        <v>5.7142857142857144</v>
      </c>
      <c r="J214" s="4">
        <f t="shared" si="23"/>
        <v>2.8571428571428572</v>
      </c>
      <c r="K214" s="4">
        <f t="shared" si="23"/>
        <v>8.5714285714285712</v>
      </c>
      <c r="L214" s="4">
        <f t="shared" si="23"/>
        <v>2.8571428571428572</v>
      </c>
      <c r="M214" s="4">
        <f t="shared" si="23"/>
        <v>5.7142857142857144</v>
      </c>
      <c r="N214" s="4">
        <f t="shared" si="23"/>
        <v>2.8571428571428572</v>
      </c>
      <c r="O214" s="4">
        <f t="shared" si="23"/>
        <v>2.8571428571428572</v>
      </c>
      <c r="T214" s="2">
        <v>9</v>
      </c>
      <c r="U214" s="2">
        <f t="shared" si="20"/>
        <v>1</v>
      </c>
    </row>
    <row r="215" spans="1:21" x14ac:dyDescent="0.15">
      <c r="T215" s="2">
        <v>8</v>
      </c>
      <c r="U215" s="2">
        <f t="shared" si="20"/>
        <v>0</v>
      </c>
    </row>
    <row r="216" spans="1:21" x14ac:dyDescent="0.15">
      <c r="A216" s="37"/>
      <c r="B216" s="37"/>
      <c r="C216" s="36"/>
      <c r="D216" s="36"/>
      <c r="E216" s="36"/>
      <c r="F216" s="36"/>
      <c r="G216" s="36"/>
      <c r="H216" s="36"/>
      <c r="I216" s="36"/>
      <c r="J216" s="36"/>
      <c r="K216" s="36"/>
      <c r="L216" s="36"/>
      <c r="M216" s="36"/>
      <c r="N216" s="36"/>
      <c r="O216" s="36"/>
      <c r="T216" s="2">
        <v>7</v>
      </c>
      <c r="U216" s="2">
        <f t="shared" si="20"/>
        <v>1</v>
      </c>
    </row>
    <row r="217" spans="1:21" x14ac:dyDescent="0.15">
      <c r="A217" s="36"/>
      <c r="B217" s="36"/>
      <c r="C217" s="36"/>
      <c r="D217" s="36"/>
      <c r="E217" s="36"/>
      <c r="F217" s="36"/>
      <c r="G217" s="36"/>
      <c r="H217" s="36"/>
      <c r="I217" s="36"/>
      <c r="J217" s="36"/>
      <c r="K217" s="36"/>
      <c r="L217" s="36"/>
      <c r="M217" s="36"/>
      <c r="N217" s="36"/>
      <c r="O217" s="36"/>
      <c r="T217" s="2">
        <v>6</v>
      </c>
      <c r="U217" s="2">
        <f t="shared" si="20"/>
        <v>1</v>
      </c>
    </row>
    <row r="218" spans="1:21" x14ac:dyDescent="0.15">
      <c r="A218" s="36"/>
      <c r="B218" s="36"/>
      <c r="C218" s="36"/>
      <c r="D218" s="36"/>
      <c r="E218" s="36"/>
      <c r="F218" s="36"/>
      <c r="G218" s="36"/>
      <c r="H218" s="36"/>
      <c r="I218" s="36"/>
      <c r="J218" s="36"/>
      <c r="K218" s="36"/>
      <c r="L218" s="36"/>
      <c r="M218" s="36"/>
      <c r="N218" s="36"/>
      <c r="O218" s="36"/>
      <c r="T218" s="2">
        <v>5</v>
      </c>
      <c r="U218" s="2">
        <f t="shared" si="20"/>
        <v>0</v>
      </c>
    </row>
    <row r="219" spans="1:21" x14ac:dyDescent="0.15">
      <c r="T219" s="2">
        <v>4</v>
      </c>
      <c r="U219" s="2">
        <f t="shared" si="20"/>
        <v>0</v>
      </c>
    </row>
    <row r="220" spans="1:21" x14ac:dyDescent="0.15">
      <c r="T220" s="2">
        <v>3</v>
      </c>
      <c r="U220" s="2">
        <f t="shared" si="20"/>
        <v>0</v>
      </c>
    </row>
    <row r="221" spans="1:21" x14ac:dyDescent="0.15">
      <c r="T221" s="2">
        <v>2</v>
      </c>
      <c r="U221" s="2">
        <f t="shared" si="20"/>
        <v>0</v>
      </c>
    </row>
    <row r="222" spans="1:21" x14ac:dyDescent="0.15">
      <c r="T222" s="2">
        <v>1</v>
      </c>
      <c r="U222" s="2">
        <f t="shared" si="20"/>
        <v>1</v>
      </c>
    </row>
    <row r="223" spans="1:21" x14ac:dyDescent="0.15">
      <c r="T223" s="2">
        <v>0</v>
      </c>
      <c r="U223" s="2">
        <f t="shared" si="20"/>
        <v>0</v>
      </c>
    </row>
    <row r="224" spans="1:21" x14ac:dyDescent="0.15">
      <c r="T224" s="81" t="s">
        <v>80</v>
      </c>
      <c r="U224" s="82">
        <f>SUM(U208:U223)</f>
        <v>35</v>
      </c>
    </row>
  </sheetData>
  <mergeCells count="5">
    <mergeCell ref="A1:D1"/>
    <mergeCell ref="D2:F2"/>
    <mergeCell ref="G2:I2"/>
    <mergeCell ref="J2:L2"/>
    <mergeCell ref="M2:O2"/>
  </mergeCells>
  <phoneticPr fontId="1"/>
  <dataValidations count="1">
    <dataValidation type="whole" errorStyle="warning" allowBlank="1" showInputMessage="1" showErrorMessage="1" errorTitle="入力規制" error="１、２、３のいずれかの整数を入力してください。" sqref="D5:O204">
      <formula1>1</formula1>
      <formula2>3</formula2>
    </dataValidation>
  </dataValidations>
  <printOptions horizontalCentered="1" verticalCentered="1"/>
  <pageMargins left="0" right="0" top="0" bottom="0" header="0.31496062992125984" footer="0.31496062992125984"/>
  <pageSetup paperSize="12" fitToHeight="0"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view="pageBreakPreview" zoomScale="70" zoomScaleNormal="100" zoomScaleSheetLayoutView="70" workbookViewId="0">
      <selection activeCell="B2" sqref="B2"/>
    </sheetView>
  </sheetViews>
  <sheetFormatPr defaultRowHeight="13.5" x14ac:dyDescent="0.15"/>
  <cols>
    <col min="1" max="1" width="21.625" customWidth="1"/>
    <col min="2" max="6" width="13.125" customWidth="1"/>
    <col min="7" max="7" width="7.5" customWidth="1"/>
    <col min="8" max="8" width="7" bestFit="1" customWidth="1"/>
    <col min="9" max="9" width="13.625" bestFit="1" customWidth="1"/>
    <col min="10" max="10" width="18.375" bestFit="1" customWidth="1"/>
    <col min="11" max="11" width="8.125" customWidth="1"/>
  </cols>
  <sheetData>
    <row r="1" spans="1:10" ht="27.75" customHeight="1" x14ac:dyDescent="0.15">
      <c r="A1" s="44" t="str">
        <f>国語正答数分布グラフ!$A$1</f>
        <v>令和５年度富山県小学校教育研究会後期学力調査</v>
      </c>
      <c r="B1" s="9"/>
      <c r="C1" s="9"/>
      <c r="D1" s="9"/>
      <c r="E1" s="9"/>
      <c r="F1" s="9"/>
      <c r="G1" s="10"/>
      <c r="H1" s="10"/>
      <c r="I1" s="99"/>
    </row>
    <row r="2" spans="1:10" ht="29.25" customHeight="1" x14ac:dyDescent="0.15">
      <c r="A2" s="46" t="s">
        <v>53</v>
      </c>
      <c r="B2" s="9"/>
      <c r="C2" s="9"/>
      <c r="D2" s="9"/>
      <c r="E2" s="9"/>
      <c r="F2" s="9"/>
      <c r="G2" s="10"/>
      <c r="H2" s="10"/>
      <c r="I2" s="99"/>
    </row>
    <row r="3" spans="1:10" ht="24" customHeight="1" x14ac:dyDescent="0.15">
      <c r="A3" s="131" t="str">
        <f>国語正答数分布グラフ!A3</f>
        <v>○○市立○○小学校第６学年</v>
      </c>
      <c r="B3" s="122"/>
      <c r="C3" s="122"/>
      <c r="D3" s="9"/>
      <c r="E3" s="9"/>
      <c r="F3" s="9"/>
      <c r="G3" s="10"/>
      <c r="H3" s="10"/>
      <c r="I3" s="99"/>
    </row>
    <row r="4" spans="1:10" ht="25.5" customHeight="1" x14ac:dyDescent="0.15">
      <c r="A4" t="s">
        <v>82</v>
      </c>
      <c r="B4" s="1"/>
      <c r="C4" s="1"/>
      <c r="D4" s="1"/>
      <c r="E4" s="1"/>
      <c r="F4" s="1"/>
    </row>
    <row r="5" spans="1:10" ht="25.5" customHeight="1" x14ac:dyDescent="0.15">
      <c r="A5" s="2"/>
      <c r="B5" s="5" t="s">
        <v>4</v>
      </c>
      <c r="C5" s="6" t="s">
        <v>5</v>
      </c>
      <c r="D5" s="6" t="s">
        <v>6</v>
      </c>
      <c r="E5" s="6" t="s">
        <v>47</v>
      </c>
      <c r="F5" s="6" t="s">
        <v>7</v>
      </c>
    </row>
    <row r="6" spans="1:10" ht="25.5" customHeight="1" x14ac:dyDescent="0.15">
      <c r="A6" s="5" t="str">
        <f>国語正答数分布グラフ!$A$6</f>
        <v>貴　　　校</v>
      </c>
      <c r="B6" s="47">
        <f>$H$25</f>
        <v>35</v>
      </c>
      <c r="C6" s="48">
        <f>AVERAGE(社会!U5:U204)</f>
        <v>11.057142857142857</v>
      </c>
      <c r="D6" s="48">
        <f>AVERAGE(社会!T5:T204)</f>
        <v>92.142857142857153</v>
      </c>
      <c r="E6" s="54">
        <f>MEDIAN(社会!U5:U204)</f>
        <v>12</v>
      </c>
      <c r="F6" s="48">
        <f>_xlfn.STDEV.P(社会!T5:T204)</f>
        <v>18.57448082365903</v>
      </c>
    </row>
    <row r="7" spans="1:10" ht="25.5" customHeight="1" x14ac:dyDescent="0.15">
      <c r="A7" s="3" t="s">
        <v>46</v>
      </c>
      <c r="B7" s="54">
        <f>'[1]６学年集計結果'!C42</f>
        <v>260</v>
      </c>
      <c r="C7" s="48">
        <f>'[1]６学年集計結果'!D42</f>
        <v>6</v>
      </c>
      <c r="D7" s="48">
        <f>'[1]６学年集計結果'!E42</f>
        <v>49.999999999999979</v>
      </c>
      <c r="E7" s="54">
        <f>'[1]６学年集計結果'!F42</f>
        <v>6</v>
      </c>
      <c r="F7" s="48">
        <f>'[1]６学年集計結果'!G42</f>
        <v>31.180478223116168</v>
      </c>
    </row>
    <row r="10" spans="1:10" ht="24.75" customHeight="1" x14ac:dyDescent="0.15">
      <c r="G10" s="2"/>
      <c r="H10" s="113" t="s">
        <v>34</v>
      </c>
      <c r="I10" s="114"/>
      <c r="J10" s="115"/>
    </row>
    <row r="11" spans="1:10" ht="30" customHeight="1" x14ac:dyDescent="0.15">
      <c r="G11" s="7" t="s">
        <v>8</v>
      </c>
      <c r="H11" s="7" t="s">
        <v>4</v>
      </c>
      <c r="I11" s="7" t="s">
        <v>35</v>
      </c>
      <c r="J11" s="31" t="s">
        <v>38</v>
      </c>
    </row>
    <row r="12" spans="1:10" ht="36.950000000000003" customHeight="1" x14ac:dyDescent="0.15">
      <c r="G12" s="33" t="s">
        <v>43</v>
      </c>
      <c r="H12" s="63">
        <f>社会!$U211</f>
        <v>26</v>
      </c>
      <c r="I12" s="50">
        <f t="shared" ref="I12:I25" si="0">H12/$H$25*100</f>
        <v>74.285714285714292</v>
      </c>
      <c r="J12" s="53">
        <f>'[1]６学年集計結果'!J43</f>
        <v>7.6923076923076925</v>
      </c>
    </row>
    <row r="13" spans="1:10" ht="36.950000000000003" customHeight="1" x14ac:dyDescent="0.15">
      <c r="G13" s="33" t="s">
        <v>44</v>
      </c>
      <c r="H13" s="63">
        <f>社会!$U212</f>
        <v>2</v>
      </c>
      <c r="I13" s="50">
        <f t="shared" si="0"/>
        <v>5.7142857142857144</v>
      </c>
      <c r="J13" s="53">
        <f>'[1]６学年集計結果'!J44</f>
        <v>7.6923076923076925</v>
      </c>
    </row>
    <row r="14" spans="1:10" ht="36.950000000000003" customHeight="1" x14ac:dyDescent="0.15">
      <c r="G14" s="3" t="s">
        <v>21</v>
      </c>
      <c r="H14" s="63">
        <f>社会!$U213</f>
        <v>3</v>
      </c>
      <c r="I14" s="50">
        <f t="shared" si="0"/>
        <v>8.5714285714285712</v>
      </c>
      <c r="J14" s="53">
        <f>'[1]６学年集計結果'!J45</f>
        <v>7.6923076923076925</v>
      </c>
    </row>
    <row r="15" spans="1:10" ht="36.950000000000003" customHeight="1" x14ac:dyDescent="0.15">
      <c r="G15" s="3" t="s">
        <v>22</v>
      </c>
      <c r="H15" s="63">
        <f>社会!$U214</f>
        <v>1</v>
      </c>
      <c r="I15" s="50">
        <f t="shared" si="0"/>
        <v>2.8571428571428572</v>
      </c>
      <c r="J15" s="53">
        <f>'[1]６学年集計結果'!J46</f>
        <v>7.6923076923076925</v>
      </c>
    </row>
    <row r="16" spans="1:10" ht="36.950000000000003" customHeight="1" x14ac:dyDescent="0.15">
      <c r="G16" s="3" t="s">
        <v>23</v>
      </c>
      <c r="H16" s="63">
        <f>社会!$U215</f>
        <v>0</v>
      </c>
      <c r="I16" s="50">
        <f t="shared" si="0"/>
        <v>0</v>
      </c>
      <c r="J16" s="53">
        <f>'[1]６学年集計結果'!J47</f>
        <v>7.6923076923076925</v>
      </c>
    </row>
    <row r="17" spans="7:10" ht="36.950000000000003" customHeight="1" x14ac:dyDescent="0.15">
      <c r="G17" s="3" t="s">
        <v>24</v>
      </c>
      <c r="H17" s="63">
        <f>社会!$U216</f>
        <v>1</v>
      </c>
      <c r="I17" s="50">
        <f t="shared" si="0"/>
        <v>2.8571428571428572</v>
      </c>
      <c r="J17" s="53">
        <f>'[1]６学年集計結果'!J48</f>
        <v>7.6923076923076925</v>
      </c>
    </row>
    <row r="18" spans="7:10" ht="36.950000000000003" customHeight="1" x14ac:dyDescent="0.15">
      <c r="G18" s="3" t="s">
        <v>25</v>
      </c>
      <c r="H18" s="63">
        <f>社会!$U217</f>
        <v>1</v>
      </c>
      <c r="I18" s="50">
        <f t="shared" si="0"/>
        <v>2.8571428571428572</v>
      </c>
      <c r="J18" s="53">
        <f>'[1]６学年集計結果'!J49</f>
        <v>7.6923076923076925</v>
      </c>
    </row>
    <row r="19" spans="7:10" ht="36.950000000000003" customHeight="1" x14ac:dyDescent="0.15">
      <c r="G19" s="3" t="s">
        <v>26</v>
      </c>
      <c r="H19" s="63">
        <f>社会!$U218</f>
        <v>0</v>
      </c>
      <c r="I19" s="50">
        <f t="shared" si="0"/>
        <v>0</v>
      </c>
      <c r="J19" s="53">
        <f>'[1]６学年集計結果'!J50</f>
        <v>7.6923076923076925</v>
      </c>
    </row>
    <row r="20" spans="7:10" ht="36.950000000000003" customHeight="1" x14ac:dyDescent="0.15">
      <c r="G20" s="3" t="s">
        <v>27</v>
      </c>
      <c r="H20" s="63">
        <f>社会!$U219</f>
        <v>0</v>
      </c>
      <c r="I20" s="50">
        <f t="shared" si="0"/>
        <v>0</v>
      </c>
      <c r="J20" s="53">
        <f>'[1]６学年集計結果'!J51</f>
        <v>7.6923076923076925</v>
      </c>
    </row>
    <row r="21" spans="7:10" ht="36.950000000000003" customHeight="1" x14ac:dyDescent="0.15">
      <c r="G21" s="3" t="s">
        <v>28</v>
      </c>
      <c r="H21" s="63">
        <f>社会!$U220</f>
        <v>0</v>
      </c>
      <c r="I21" s="50">
        <f t="shared" si="0"/>
        <v>0</v>
      </c>
      <c r="J21" s="53">
        <f>'[1]６学年集計結果'!J52</f>
        <v>7.6923076923076925</v>
      </c>
    </row>
    <row r="22" spans="7:10" ht="36.950000000000003" customHeight="1" x14ac:dyDescent="0.15">
      <c r="G22" s="3" t="s">
        <v>29</v>
      </c>
      <c r="H22" s="63">
        <f>社会!$U221</f>
        <v>0</v>
      </c>
      <c r="I22" s="50">
        <f t="shared" si="0"/>
        <v>0</v>
      </c>
      <c r="J22" s="53">
        <f>'[1]６学年集計結果'!J53</f>
        <v>7.6923076923076925</v>
      </c>
    </row>
    <row r="23" spans="7:10" ht="36.950000000000003" customHeight="1" x14ac:dyDescent="0.15">
      <c r="G23" s="3" t="s">
        <v>30</v>
      </c>
      <c r="H23" s="63">
        <f>社会!$U222</f>
        <v>1</v>
      </c>
      <c r="I23" s="50">
        <f t="shared" si="0"/>
        <v>2.8571428571428572</v>
      </c>
      <c r="J23" s="53">
        <f>'[1]６学年集計結果'!J54</f>
        <v>7.6923076923076925</v>
      </c>
    </row>
    <row r="24" spans="7:10" ht="36.950000000000003" customHeight="1" x14ac:dyDescent="0.15">
      <c r="G24" s="3" t="s">
        <v>31</v>
      </c>
      <c r="H24" s="63">
        <f>社会!$U223</f>
        <v>0</v>
      </c>
      <c r="I24" s="50">
        <f t="shared" si="0"/>
        <v>0</v>
      </c>
      <c r="J24" s="53">
        <f>'[1]６学年集計結果'!J55</f>
        <v>7.6923076923076925</v>
      </c>
    </row>
    <row r="25" spans="7:10" ht="36.950000000000003" customHeight="1" x14ac:dyDescent="0.15">
      <c r="G25" s="1" t="s">
        <v>9</v>
      </c>
      <c r="H25" s="62">
        <f>SUM(H12:H24)</f>
        <v>35</v>
      </c>
      <c r="I25" s="52">
        <f t="shared" si="0"/>
        <v>100</v>
      </c>
      <c r="J25" s="84">
        <f>SUM(J12:J24)</f>
        <v>100</v>
      </c>
    </row>
    <row r="26" spans="7:10" ht="9.9499999999999993" customHeight="1" x14ac:dyDescent="0.15"/>
  </sheetData>
  <mergeCells count="2">
    <mergeCell ref="H10:J10"/>
    <mergeCell ref="A3:C3"/>
  </mergeCells>
  <phoneticPr fontId="1"/>
  <printOptions horizontalCentered="1" verticalCentered="1"/>
  <pageMargins left="0.70866141732283472" right="0.70866141732283472" top="0.74803149606299213" bottom="0.74803149606299213" header="0.31496062992125984" footer="0.31496062992125984"/>
  <pageSetup paperSize="9" scale="66"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view="pageBreakPreview" zoomScale="80" zoomScaleNormal="70" zoomScaleSheetLayoutView="80" workbookViewId="0">
      <pane xSplit="2" ySplit="6" topLeftCell="C7" activePane="bottomRight" state="frozen"/>
      <selection pane="topRight" activeCell="C1" sqref="C1"/>
      <selection pane="bottomLeft" activeCell="A7" sqref="A7"/>
      <selection pane="bottomRight" activeCell="B2" sqref="B2"/>
    </sheetView>
  </sheetViews>
  <sheetFormatPr defaultRowHeight="13.5" x14ac:dyDescent="0.15"/>
  <cols>
    <col min="1" max="1" width="11.625" customWidth="1"/>
    <col min="2" max="2" width="28.625" customWidth="1"/>
    <col min="3" max="10" width="10.625" customWidth="1"/>
    <col min="12" max="12" width="9.625" bestFit="1" customWidth="1"/>
    <col min="14" max="14" width="9.625" bestFit="1" customWidth="1"/>
    <col min="16" max="16" width="9.625" bestFit="1" customWidth="1"/>
  </cols>
  <sheetData>
    <row r="1" spans="1:19" ht="30.75" customHeight="1" x14ac:dyDescent="0.15">
      <c r="A1" s="44" t="str">
        <f>国語正答数分布グラフ!$A$1</f>
        <v>令和５年度富山県小学校教育研究会後期学力調査</v>
      </c>
      <c r="B1" s="8"/>
      <c r="C1" s="15"/>
      <c r="D1" s="15"/>
      <c r="E1" s="16"/>
      <c r="F1" s="17"/>
      <c r="G1" s="17"/>
      <c r="H1" s="18"/>
      <c r="I1" s="18"/>
      <c r="J1" s="22"/>
      <c r="K1" s="22"/>
      <c r="L1" s="22"/>
      <c r="M1" s="22"/>
      <c r="N1" s="22"/>
      <c r="O1" s="22"/>
      <c r="P1" s="22"/>
      <c r="Q1" s="22"/>
      <c r="R1" s="22"/>
      <c r="S1" s="22"/>
    </row>
    <row r="2" spans="1:19" ht="29.25" customHeight="1" x14ac:dyDescent="0.15">
      <c r="A2" s="19" t="s">
        <v>54</v>
      </c>
      <c r="B2" s="19"/>
      <c r="C2" s="15"/>
      <c r="D2" s="15"/>
      <c r="E2" s="16"/>
      <c r="F2" s="20"/>
      <c r="G2" s="21"/>
      <c r="H2" s="18"/>
      <c r="I2" s="18"/>
      <c r="J2" s="23"/>
      <c r="K2" s="23"/>
      <c r="L2" s="22"/>
      <c r="M2" s="23"/>
      <c r="N2" s="23"/>
      <c r="O2" s="22"/>
      <c r="P2" s="22"/>
      <c r="Q2" s="22"/>
      <c r="R2" s="22"/>
      <c r="S2" s="22"/>
    </row>
    <row r="3" spans="1:19" ht="22.5" customHeight="1" x14ac:dyDescent="0.15">
      <c r="A3" s="129" t="str">
        <f>国語正答・誤答・無答の割合!A3</f>
        <v>○○市立○○小学校第６学年</v>
      </c>
      <c r="B3" s="122"/>
      <c r="C3" s="14"/>
      <c r="D3" s="14"/>
      <c r="E3" s="14"/>
      <c r="F3" s="21"/>
      <c r="G3" s="21"/>
      <c r="H3" s="21"/>
      <c r="I3" s="21"/>
      <c r="J3" s="23"/>
      <c r="K3" s="24"/>
      <c r="L3" s="24"/>
      <c r="M3" s="22"/>
      <c r="N3" s="22"/>
      <c r="O3" s="22"/>
      <c r="P3" s="22"/>
      <c r="Q3" s="22"/>
      <c r="R3" s="22"/>
      <c r="S3" s="22"/>
    </row>
    <row r="4" spans="1:19" ht="18" customHeight="1" x14ac:dyDescent="0.15">
      <c r="C4" s="1"/>
    </row>
    <row r="5" spans="1:19" ht="32.25" customHeight="1" x14ac:dyDescent="0.15">
      <c r="K5" s="26"/>
      <c r="L5" s="116" t="s">
        <v>16</v>
      </c>
      <c r="M5" s="119"/>
      <c r="N5" s="116" t="s">
        <v>17</v>
      </c>
      <c r="O5" s="117"/>
      <c r="P5" s="116" t="s">
        <v>32</v>
      </c>
      <c r="Q5" s="118"/>
      <c r="R5" s="127" t="s">
        <v>37</v>
      </c>
    </row>
    <row r="6" spans="1:19" ht="35.25" customHeight="1" x14ac:dyDescent="0.15">
      <c r="A6" s="3" t="s">
        <v>20</v>
      </c>
      <c r="B6" s="64" t="s">
        <v>42</v>
      </c>
      <c r="K6" s="25" t="s">
        <v>20</v>
      </c>
      <c r="L6" s="27" t="s">
        <v>18</v>
      </c>
      <c r="M6" s="28" t="s">
        <v>36</v>
      </c>
      <c r="N6" s="27" t="s">
        <v>18</v>
      </c>
      <c r="O6" s="29" t="s">
        <v>36</v>
      </c>
      <c r="P6" s="27" t="s">
        <v>18</v>
      </c>
      <c r="Q6" s="30" t="s">
        <v>36</v>
      </c>
      <c r="R6" s="128"/>
    </row>
    <row r="7" spans="1:19" ht="41.45" customHeight="1" x14ac:dyDescent="0.15">
      <c r="A7" s="35" t="s">
        <v>83</v>
      </c>
      <c r="B7" s="98" t="s">
        <v>145</v>
      </c>
      <c r="K7" s="35" t="s">
        <v>83</v>
      </c>
      <c r="L7" s="40">
        <f>社会!D212</f>
        <v>94.285714285714278</v>
      </c>
      <c r="M7" s="41">
        <f>'[1]６学年集計結果'!M43</f>
        <v>92.307692307692307</v>
      </c>
      <c r="N7" s="40">
        <f>社会!D213</f>
        <v>2.8571428571428572</v>
      </c>
      <c r="O7" s="42">
        <f>'[1]６学年集計結果'!N43</f>
        <v>0</v>
      </c>
      <c r="P7" s="40">
        <f>社会!D214</f>
        <v>2.8571428571428572</v>
      </c>
      <c r="Q7" s="39">
        <f>'[1]６学年集計結果'!O43</f>
        <v>7.6923076923076925</v>
      </c>
      <c r="R7" s="43">
        <f t="shared" ref="R7:R18" si="0">L7-M7</f>
        <v>1.978021978021971</v>
      </c>
    </row>
    <row r="8" spans="1:19" ht="41.45" customHeight="1" x14ac:dyDescent="0.15">
      <c r="A8" s="35" t="s">
        <v>84</v>
      </c>
      <c r="B8" s="98" t="s">
        <v>146</v>
      </c>
      <c r="K8" s="35" t="s">
        <v>84</v>
      </c>
      <c r="L8" s="40">
        <f>社会!E212</f>
        <v>94.285714285714278</v>
      </c>
      <c r="M8" s="41">
        <f>'[1]６学年集計結果'!M44</f>
        <v>84.615384615384613</v>
      </c>
      <c r="N8" s="40">
        <f>社会!E213</f>
        <v>0</v>
      </c>
      <c r="O8" s="42">
        <f>'[1]６学年集計結果'!N44</f>
        <v>15.384615384615385</v>
      </c>
      <c r="P8" s="40">
        <f>社会!E214</f>
        <v>5.7142857142857144</v>
      </c>
      <c r="Q8" s="39">
        <f>'[1]６学年集計結果'!O44</f>
        <v>0</v>
      </c>
      <c r="R8" s="43">
        <f t="shared" si="0"/>
        <v>9.6703296703296644</v>
      </c>
    </row>
    <row r="9" spans="1:19" ht="41.45" customHeight="1" x14ac:dyDescent="0.15">
      <c r="A9" s="35" t="s">
        <v>85</v>
      </c>
      <c r="B9" s="98" t="s">
        <v>147</v>
      </c>
      <c r="K9" s="35" t="s">
        <v>85</v>
      </c>
      <c r="L9" s="40">
        <f>社会!F212</f>
        <v>94.285714285714278</v>
      </c>
      <c r="M9" s="41">
        <f>'[1]６学年集計結果'!M45</f>
        <v>76.923076923076934</v>
      </c>
      <c r="N9" s="40">
        <f>社会!F213</f>
        <v>2.8571428571428572</v>
      </c>
      <c r="O9" s="42">
        <f>'[1]６学年集計結果'!N45</f>
        <v>0</v>
      </c>
      <c r="P9" s="40">
        <f>社会!F214</f>
        <v>2.8571428571428572</v>
      </c>
      <c r="Q9" s="39">
        <f>'[1]６学年集計結果'!O45</f>
        <v>23.076923076923077</v>
      </c>
      <c r="R9" s="43">
        <f t="shared" si="0"/>
        <v>17.362637362637344</v>
      </c>
    </row>
    <row r="10" spans="1:19" ht="41.45" customHeight="1" x14ac:dyDescent="0.15">
      <c r="A10" s="59" t="s">
        <v>86</v>
      </c>
      <c r="B10" s="98" t="s">
        <v>148</v>
      </c>
      <c r="K10" s="59" t="s">
        <v>86</v>
      </c>
      <c r="L10" s="40">
        <f>社会!G212</f>
        <v>91.428571428571431</v>
      </c>
      <c r="M10" s="41">
        <f>'[1]６学年集計結果'!M46</f>
        <v>69.230769230769226</v>
      </c>
      <c r="N10" s="40">
        <f>社会!G213</f>
        <v>2.8571428571428572</v>
      </c>
      <c r="O10" s="42">
        <f>'[1]６学年集計結果'!N46</f>
        <v>30.76923076923077</v>
      </c>
      <c r="P10" s="40">
        <f>社会!G214</f>
        <v>5.7142857142857144</v>
      </c>
      <c r="Q10" s="39">
        <f>'[1]６学年集計結果'!O46</f>
        <v>0</v>
      </c>
      <c r="R10" s="43">
        <f t="shared" si="0"/>
        <v>22.197802197802204</v>
      </c>
    </row>
    <row r="11" spans="1:19" ht="41.45" customHeight="1" x14ac:dyDescent="0.15">
      <c r="A11" s="59" t="s">
        <v>87</v>
      </c>
      <c r="B11" s="98" t="s">
        <v>149</v>
      </c>
      <c r="K11" s="59" t="s">
        <v>87</v>
      </c>
      <c r="L11" s="40">
        <f>社会!H212</f>
        <v>94.285714285714278</v>
      </c>
      <c r="M11" s="41">
        <f>'[1]６学年集計結果'!M47</f>
        <v>61.53846153846154</v>
      </c>
      <c r="N11" s="40">
        <f>社会!H213</f>
        <v>5.7142857142857144</v>
      </c>
      <c r="O11" s="42">
        <f>'[1]６学年集計結果'!N47</f>
        <v>0</v>
      </c>
      <c r="P11" s="40">
        <f>社会!H214</f>
        <v>0</v>
      </c>
      <c r="Q11" s="39">
        <f>'[1]６学年集計結果'!O47</f>
        <v>38.461538461538467</v>
      </c>
      <c r="R11" s="43">
        <f t="shared" si="0"/>
        <v>32.747252747252737</v>
      </c>
    </row>
    <row r="12" spans="1:19" ht="41.45" customHeight="1" x14ac:dyDescent="0.15">
      <c r="A12" s="59" t="s">
        <v>88</v>
      </c>
      <c r="B12" s="102" t="s">
        <v>150</v>
      </c>
      <c r="K12" s="59" t="s">
        <v>88</v>
      </c>
      <c r="L12" s="40">
        <f>社会!I212</f>
        <v>91.428571428571431</v>
      </c>
      <c r="M12" s="41">
        <f>'[1]６学年集計結果'!M48</f>
        <v>53.846153846153847</v>
      </c>
      <c r="N12" s="40">
        <f>社会!I213</f>
        <v>2.8571428571428572</v>
      </c>
      <c r="O12" s="42">
        <f>'[1]６学年集計結果'!N48</f>
        <v>46.153846153846153</v>
      </c>
      <c r="P12" s="40">
        <f>社会!I214</f>
        <v>5.7142857142857144</v>
      </c>
      <c r="Q12" s="39">
        <f>'[1]６学年集計結果'!O48</f>
        <v>0</v>
      </c>
      <c r="R12" s="43">
        <f t="shared" si="0"/>
        <v>37.582417582417584</v>
      </c>
    </row>
    <row r="13" spans="1:19" ht="41.45" customHeight="1" x14ac:dyDescent="0.15">
      <c r="A13" s="59" t="s">
        <v>89</v>
      </c>
      <c r="B13" s="60" t="s">
        <v>151</v>
      </c>
      <c r="K13" s="59" t="s">
        <v>89</v>
      </c>
      <c r="L13" s="40">
        <f>社会!J212</f>
        <v>94.285714285714278</v>
      </c>
      <c r="M13" s="41">
        <f>'[1]６学年集計結果'!M49</f>
        <v>46.153846153846153</v>
      </c>
      <c r="N13" s="40">
        <f>社会!J213</f>
        <v>2.8571428571428572</v>
      </c>
      <c r="O13" s="42">
        <f>'[1]６学年集計結果'!N49</f>
        <v>0</v>
      </c>
      <c r="P13" s="40">
        <f>社会!J214</f>
        <v>2.8571428571428572</v>
      </c>
      <c r="Q13" s="39">
        <f>'[1]６学年集計結果'!O49</f>
        <v>53.846153846153847</v>
      </c>
      <c r="R13" s="43">
        <f>L13-M13</f>
        <v>48.131868131868124</v>
      </c>
    </row>
    <row r="14" spans="1:19" ht="41.45" customHeight="1" x14ac:dyDescent="0.15">
      <c r="A14" s="59" t="s">
        <v>90</v>
      </c>
      <c r="B14" s="103" t="s">
        <v>152</v>
      </c>
      <c r="K14" s="59" t="s">
        <v>90</v>
      </c>
      <c r="L14" s="40">
        <f>社会!K212</f>
        <v>91.428571428571431</v>
      </c>
      <c r="M14" s="41">
        <f>'[1]６学年集計結果'!M50</f>
        <v>38.461538461538467</v>
      </c>
      <c r="N14" s="40">
        <f>社会!K213</f>
        <v>0</v>
      </c>
      <c r="O14" s="42">
        <f>'[1]６学年集計結果'!N50</f>
        <v>61.53846153846154</v>
      </c>
      <c r="P14" s="40">
        <f>社会!K214</f>
        <v>8.5714285714285712</v>
      </c>
      <c r="Q14" s="39">
        <f>'[1]６学年集計結果'!O50</f>
        <v>0</v>
      </c>
      <c r="R14" s="43">
        <f t="shared" si="0"/>
        <v>52.967032967032964</v>
      </c>
    </row>
    <row r="15" spans="1:19" ht="41.45" customHeight="1" x14ac:dyDescent="0.15">
      <c r="A15" s="59" t="s">
        <v>91</v>
      </c>
      <c r="B15" s="96" t="s">
        <v>153</v>
      </c>
      <c r="K15" s="59" t="s">
        <v>91</v>
      </c>
      <c r="L15" s="40">
        <f>社会!L212</f>
        <v>94.285714285714278</v>
      </c>
      <c r="M15" s="41">
        <f>'[1]６学年集計結果'!M51</f>
        <v>30.76923076923077</v>
      </c>
      <c r="N15" s="40">
        <f>社会!L213</f>
        <v>2.8571428571428572</v>
      </c>
      <c r="O15" s="42">
        <f>'[1]６学年集計結果'!N51</f>
        <v>0</v>
      </c>
      <c r="P15" s="40">
        <f>社会!L214</f>
        <v>2.8571428571428572</v>
      </c>
      <c r="Q15" s="39">
        <f>'[1]６学年集計結果'!O51</f>
        <v>69.230769230769226</v>
      </c>
      <c r="R15" s="43">
        <f t="shared" si="0"/>
        <v>63.516483516483504</v>
      </c>
    </row>
    <row r="16" spans="1:19" ht="41.45" customHeight="1" x14ac:dyDescent="0.15">
      <c r="A16" s="59" t="s">
        <v>154</v>
      </c>
      <c r="B16" s="96" t="s">
        <v>155</v>
      </c>
      <c r="K16" s="59" t="s">
        <v>154</v>
      </c>
      <c r="L16" s="40">
        <f>社会!M212</f>
        <v>91.428571428571431</v>
      </c>
      <c r="M16" s="41">
        <f>'[1]６学年集計結果'!M52</f>
        <v>23.076923076923077</v>
      </c>
      <c r="N16" s="40">
        <f>社会!M213</f>
        <v>2.8571428571428572</v>
      </c>
      <c r="O16" s="42">
        <f>'[1]６学年集計結果'!N52</f>
        <v>76.923076923076934</v>
      </c>
      <c r="P16" s="40">
        <f>社会!M214</f>
        <v>5.7142857142857144</v>
      </c>
      <c r="Q16" s="39">
        <f>'[1]６学年集計結果'!O52</f>
        <v>0</v>
      </c>
      <c r="R16" s="43">
        <f t="shared" si="0"/>
        <v>68.35164835164835</v>
      </c>
    </row>
    <row r="17" spans="1:18" ht="41.45" customHeight="1" x14ac:dyDescent="0.15">
      <c r="A17" s="59" t="s">
        <v>97</v>
      </c>
      <c r="B17" s="102" t="s">
        <v>156</v>
      </c>
      <c r="K17" s="59" t="s">
        <v>97</v>
      </c>
      <c r="L17" s="40">
        <f>社会!N212</f>
        <v>88.571428571428569</v>
      </c>
      <c r="M17" s="41">
        <f>'[1]６学年集計結果'!M53</f>
        <v>15.384615384615385</v>
      </c>
      <c r="N17" s="40">
        <f>社会!N213</f>
        <v>8.5714285714285712</v>
      </c>
      <c r="O17" s="42">
        <f>'[1]６学年集計結果'!N53</f>
        <v>0</v>
      </c>
      <c r="P17" s="40">
        <f>社会!N214</f>
        <v>2.8571428571428572</v>
      </c>
      <c r="Q17" s="39">
        <f>'[1]６学年集計結果'!O53</f>
        <v>84.615384615384613</v>
      </c>
      <c r="R17" s="43">
        <f t="shared" si="0"/>
        <v>73.186813186813183</v>
      </c>
    </row>
    <row r="18" spans="1:18" ht="41.45" customHeight="1" x14ac:dyDescent="0.15">
      <c r="A18" s="59" t="s">
        <v>101</v>
      </c>
      <c r="B18" s="102" t="s">
        <v>157</v>
      </c>
      <c r="K18" s="59" t="s">
        <v>101</v>
      </c>
      <c r="L18" s="40">
        <f>社会!O212</f>
        <v>85.714285714285708</v>
      </c>
      <c r="M18" s="41">
        <f>'[1]６学年集計結果'!M54</f>
        <v>7.6923076923076925</v>
      </c>
      <c r="N18" s="40">
        <f>社会!O213</f>
        <v>11.428571428571429</v>
      </c>
      <c r="O18" s="42">
        <f>'[1]６学年集計結果'!N54</f>
        <v>92.307692307692307</v>
      </c>
      <c r="P18" s="40">
        <f>社会!O214</f>
        <v>2.8571428571428572</v>
      </c>
      <c r="Q18" s="39">
        <f>'[1]６学年集計結果'!O54</f>
        <v>0</v>
      </c>
      <c r="R18" s="43">
        <f t="shared" si="0"/>
        <v>78.021978021978015</v>
      </c>
    </row>
  </sheetData>
  <mergeCells count="5">
    <mergeCell ref="R5:R6"/>
    <mergeCell ref="A3:B3"/>
    <mergeCell ref="L5:M5"/>
    <mergeCell ref="N5:O5"/>
    <mergeCell ref="P5:Q5"/>
  </mergeCells>
  <phoneticPr fontId="1"/>
  <printOptions horizontalCentered="1" verticalCentered="1"/>
  <pageMargins left="0.19685039370078741" right="0" top="0.19685039370078741" bottom="0" header="0.31496062992125984" footer="0.31496062992125984"/>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国語</vt:lpstr>
      <vt:lpstr>国語正答数分布グラフ</vt:lpstr>
      <vt:lpstr>国語正答・誤答・無答の割合</vt:lpstr>
      <vt:lpstr>算数</vt:lpstr>
      <vt:lpstr>算数正答数分布グラフ</vt:lpstr>
      <vt:lpstr>算数正答・誤答・無答の割合</vt:lpstr>
      <vt:lpstr>社会</vt:lpstr>
      <vt:lpstr>社会正答数分布グラフ</vt:lpstr>
      <vt:lpstr>社会正答・誤答・無答の割合</vt:lpstr>
      <vt:lpstr>理科</vt:lpstr>
      <vt:lpstr>理科正答数分布グラフ</vt:lpstr>
      <vt:lpstr>理科正答・誤答・無答の割合</vt:lpstr>
      <vt:lpstr>国語正答・誤答・無答の割合!Print_Area</vt:lpstr>
      <vt:lpstr>国語正答数分布グラフ!Print_Area</vt:lpstr>
      <vt:lpstr>算数正答・誤答・無答の割合!Print_Area</vt:lpstr>
      <vt:lpstr>算数正答数分布グラフ!Print_Area</vt:lpstr>
      <vt:lpstr>社会正答・誤答・無答の割合!Print_Area</vt:lpstr>
      <vt:lpstr>社会正答数分布グラフ!Print_Area</vt:lpstr>
      <vt:lpstr>理科正答・誤答・無答の割合!Print_Area</vt:lpstr>
      <vt:lpstr>理科正答数分布グラフ!Print_Area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県小教研</dc:creator>
  <cp:lastModifiedBy>akiba</cp:lastModifiedBy>
  <cp:lastPrinted>2019-10-18T06:10:12Z</cp:lastPrinted>
  <dcterms:created xsi:type="dcterms:W3CDTF">2014-09-10T07:25:07Z</dcterms:created>
  <dcterms:modified xsi:type="dcterms:W3CDTF">2023-10-16T08:13:14Z</dcterms:modified>
</cp:coreProperties>
</file>