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defaultThemeVersion="124226"/>
  <bookViews>
    <workbookView xWindow="0" yWindow="0" windowWidth="19200" windowHeight="11070" tabRatio="848"/>
  </bookViews>
  <sheets>
    <sheet name="国語" sheetId="13" r:id="rId1"/>
    <sheet name="国語正答数分布グラフ" sheetId="2" r:id="rId2"/>
    <sheet name="国語正答・誤答・無答の割合" sheetId="3" r:id="rId3"/>
    <sheet name="算数" sheetId="4" r:id="rId4"/>
    <sheet name="算数正答数分布グラフ" sheetId="5" r:id="rId5"/>
    <sheet name="算数正答・誤答・無答の割合" sheetId="6" r:id="rId6"/>
    <sheet name="社会" sheetId="10" r:id="rId7"/>
    <sheet name="社会正答数分布グラフ" sheetId="11" r:id="rId8"/>
    <sheet name="社会正答・誤答・無答の割合" sheetId="12" r:id="rId9"/>
    <sheet name="理科" sheetId="7" r:id="rId10"/>
    <sheet name="理科正答数分布グラフ" sheetId="8" r:id="rId11"/>
    <sheet name="理科正答・誤答・無答の割合" sheetId="9" r:id="rId12"/>
  </sheets>
  <externalReferences>
    <externalReference r:id="rId13"/>
  </externalReferences>
  <definedNames>
    <definedName name="_xlnm._FilterDatabase" localSheetId="0" hidden="1">国語!$T$1:$T$223</definedName>
    <definedName name="_xlnm.Print_Area" localSheetId="2">国語正答・誤答・無答の割合!$A$1:$J$19</definedName>
    <definedName name="_xlnm.Print_Area" localSheetId="1">国語正答数分布グラフ!$A$1:$J$30</definedName>
    <definedName name="_xlnm.Print_Area" localSheetId="5">算数正答・誤答・無答の割合!$A$1:$J$18</definedName>
    <definedName name="_xlnm.Print_Area" localSheetId="4">算数正答数分布グラフ!$A$1:$J$27</definedName>
    <definedName name="_xlnm.Print_Area" localSheetId="8">社会正答・誤答・無答の割合!$A$1:$J$19</definedName>
    <definedName name="_xlnm.Print_Area" localSheetId="7">社会正答数分布グラフ!$A$1:$J$26</definedName>
    <definedName name="_xlnm.Print_Area" localSheetId="11">理科正答・誤答・無答の割合!$A$1:$J$18</definedName>
    <definedName name="_xlnm.Print_Area" localSheetId="10">理科正答数分布グラフ!$A$1:$J$25</definedName>
  </definedNames>
  <calcPr calcId="145621"/>
</workbook>
</file>

<file path=xl/calcChain.xml><?xml version="1.0" encoding="utf-8"?>
<calcChain xmlns="http://schemas.openxmlformats.org/spreadsheetml/2006/main">
  <c r="A1" i="9" l="1"/>
  <c r="A1" i="12"/>
  <c r="A1" i="6"/>
  <c r="A1" i="3"/>
  <c r="A1" i="8"/>
  <c r="A1" i="11"/>
  <c r="A1" i="5"/>
  <c r="Q7" i="9" l="1"/>
  <c r="Q8" i="9"/>
  <c r="Q9" i="9"/>
  <c r="Q10" i="9"/>
  <c r="Q11" i="9"/>
  <c r="Q12" i="9"/>
  <c r="Q13" i="9"/>
  <c r="Q14" i="9"/>
  <c r="Q15" i="9"/>
  <c r="Q16" i="9"/>
  <c r="Q17" i="9"/>
  <c r="Q18" i="9"/>
  <c r="O7" i="9"/>
  <c r="O8" i="9"/>
  <c r="O9" i="9"/>
  <c r="O10" i="9"/>
  <c r="O11" i="9"/>
  <c r="O12" i="9"/>
  <c r="O13" i="9"/>
  <c r="O14" i="9"/>
  <c r="O15" i="9"/>
  <c r="O16" i="9"/>
  <c r="O17" i="9"/>
  <c r="O18" i="9"/>
  <c r="M7" i="9"/>
  <c r="M8" i="9"/>
  <c r="M9" i="9"/>
  <c r="M10" i="9"/>
  <c r="M11" i="9"/>
  <c r="M12" i="9"/>
  <c r="M13" i="9"/>
  <c r="M14" i="9"/>
  <c r="M15" i="9"/>
  <c r="M16" i="9"/>
  <c r="M17" i="9"/>
  <c r="M18" i="9"/>
  <c r="J13" i="8"/>
  <c r="J12" i="8"/>
  <c r="J14" i="8"/>
  <c r="J15" i="8"/>
  <c r="J16" i="8"/>
  <c r="J17" i="8"/>
  <c r="J18" i="8"/>
  <c r="J19" i="8"/>
  <c r="J20" i="8"/>
  <c r="J21" i="8"/>
  <c r="J22" i="8"/>
  <c r="J23" i="8"/>
  <c r="J24" i="8"/>
  <c r="B7" i="8"/>
  <c r="C7" i="8"/>
  <c r="D7" i="8"/>
  <c r="E7" i="8"/>
  <c r="F7" i="8"/>
  <c r="Q7" i="12"/>
  <c r="Q8" i="12"/>
  <c r="Q9" i="12"/>
  <c r="Q10" i="12"/>
  <c r="Q11" i="12"/>
  <c r="Q12" i="12"/>
  <c r="Q13" i="12"/>
  <c r="Q14" i="12"/>
  <c r="Q15" i="12"/>
  <c r="Q16" i="12"/>
  <c r="Q17" i="12"/>
  <c r="Q18" i="12"/>
  <c r="O7" i="12"/>
  <c r="O8" i="12"/>
  <c r="O9" i="12"/>
  <c r="O10" i="12"/>
  <c r="O11" i="12"/>
  <c r="O12" i="12"/>
  <c r="O13" i="12"/>
  <c r="O14" i="12"/>
  <c r="O15" i="12"/>
  <c r="O16" i="12"/>
  <c r="O17" i="12"/>
  <c r="O18" i="12"/>
  <c r="M7" i="12"/>
  <c r="M8" i="12"/>
  <c r="M9" i="12"/>
  <c r="M10" i="12"/>
  <c r="M11" i="12"/>
  <c r="M12" i="12"/>
  <c r="M13" i="12"/>
  <c r="M14" i="12"/>
  <c r="M15" i="12"/>
  <c r="M16" i="12"/>
  <c r="M17" i="12"/>
  <c r="M18" i="12"/>
  <c r="J12" i="11"/>
  <c r="J13" i="11"/>
  <c r="J14" i="11"/>
  <c r="J15" i="11"/>
  <c r="J16" i="11"/>
  <c r="J17" i="11"/>
  <c r="J18" i="11"/>
  <c r="J19" i="11"/>
  <c r="J20" i="11"/>
  <c r="J21" i="11"/>
  <c r="J22" i="11"/>
  <c r="J23" i="11"/>
  <c r="J24" i="11"/>
  <c r="B7" i="11"/>
  <c r="C7" i="11"/>
  <c r="D7" i="11"/>
  <c r="E7" i="11"/>
  <c r="F7" i="11"/>
  <c r="Q7" i="6"/>
  <c r="Q8" i="6"/>
  <c r="Q9" i="6"/>
  <c r="Q10" i="6"/>
  <c r="Q11" i="6"/>
  <c r="Q12" i="6"/>
  <c r="Q13" i="6"/>
  <c r="Q14" i="6"/>
  <c r="Q15" i="6"/>
  <c r="Q16" i="6"/>
  <c r="Q17" i="6"/>
  <c r="Q18" i="6"/>
  <c r="O7" i="6"/>
  <c r="O8" i="6"/>
  <c r="O9" i="6"/>
  <c r="O10" i="6"/>
  <c r="O11" i="6"/>
  <c r="O12" i="6"/>
  <c r="O13" i="6"/>
  <c r="O14" i="6"/>
  <c r="O15" i="6"/>
  <c r="O16" i="6"/>
  <c r="O17" i="6"/>
  <c r="O18" i="6"/>
  <c r="M7" i="6"/>
  <c r="M8" i="6"/>
  <c r="M9" i="6"/>
  <c r="M10" i="6"/>
  <c r="M11" i="6"/>
  <c r="M12" i="6"/>
  <c r="M13" i="6"/>
  <c r="M14" i="6"/>
  <c r="M15" i="6"/>
  <c r="M16" i="6"/>
  <c r="M17" i="6"/>
  <c r="M18" i="6"/>
  <c r="J12" i="5"/>
  <c r="J13" i="5"/>
  <c r="J14" i="5"/>
  <c r="J15" i="5"/>
  <c r="J16" i="5"/>
  <c r="J17" i="5"/>
  <c r="J18" i="5"/>
  <c r="J19" i="5"/>
  <c r="J20" i="5"/>
  <c r="J21" i="5"/>
  <c r="J22" i="5"/>
  <c r="J23" i="5"/>
  <c r="J24" i="5"/>
  <c r="B7" i="5" l="1"/>
  <c r="C7" i="5"/>
  <c r="D7" i="5"/>
  <c r="E7" i="5"/>
  <c r="F7" i="5"/>
  <c r="Q7" i="3" l="1"/>
  <c r="Q8" i="3"/>
  <c r="Q9" i="3"/>
  <c r="Q10" i="3"/>
  <c r="Q11" i="3"/>
  <c r="Q12" i="3"/>
  <c r="Q13" i="3"/>
  <c r="Q14" i="3"/>
  <c r="Q15" i="3"/>
  <c r="Q16" i="3"/>
  <c r="Q17" i="3"/>
  <c r="Q18" i="3"/>
  <c r="O7" i="3"/>
  <c r="O8" i="3"/>
  <c r="O9" i="3"/>
  <c r="O10" i="3"/>
  <c r="O11" i="3"/>
  <c r="O12" i="3"/>
  <c r="O13" i="3"/>
  <c r="O14" i="3"/>
  <c r="O15" i="3"/>
  <c r="O16" i="3"/>
  <c r="O17" i="3"/>
  <c r="O18" i="3"/>
  <c r="M7" i="3"/>
  <c r="M8" i="3"/>
  <c r="M9" i="3"/>
  <c r="M10" i="3"/>
  <c r="M11" i="3"/>
  <c r="M12" i="3"/>
  <c r="M13" i="3"/>
  <c r="M14" i="3"/>
  <c r="M15" i="3"/>
  <c r="M16" i="3"/>
  <c r="M17" i="3"/>
  <c r="M18" i="3"/>
  <c r="J12" i="2" l="1"/>
  <c r="J13" i="2"/>
  <c r="J14" i="2"/>
  <c r="J15" i="2"/>
  <c r="J16" i="2"/>
  <c r="J17" i="2"/>
  <c r="J18" i="2"/>
  <c r="J19" i="2"/>
  <c r="J20" i="2"/>
  <c r="J21" i="2"/>
  <c r="J22" i="2"/>
  <c r="J23" i="2"/>
  <c r="J24" i="2"/>
  <c r="F7" i="2" l="1"/>
  <c r="E7" i="2" l="1"/>
  <c r="D7" i="2"/>
  <c r="C7" i="2"/>
  <c r="B7" i="2"/>
  <c r="N210" i="7" l="1"/>
  <c r="O210" i="7"/>
  <c r="N209" i="7"/>
  <c r="O209" i="7"/>
  <c r="N208" i="7"/>
  <c r="N213" i="7" s="1"/>
  <c r="N17" i="9" s="1"/>
  <c r="O208" i="7"/>
  <c r="O213" i="7" s="1"/>
  <c r="N18" i="9" s="1"/>
  <c r="N207" i="7"/>
  <c r="O207" i="7"/>
  <c r="O212" i="7" l="1"/>
  <c r="L18" i="9" s="1"/>
  <c r="O214" i="7"/>
  <c r="P18" i="9" s="1"/>
  <c r="N212" i="7"/>
  <c r="L17" i="9" s="1"/>
  <c r="N214" i="7"/>
  <c r="P17" i="9" s="1"/>
  <c r="R17" i="9"/>
  <c r="R18" i="9"/>
  <c r="T6"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T5" i="7"/>
  <c r="S5" i="7"/>
  <c r="R5" i="7"/>
  <c r="R6" i="7"/>
  <c r="Q6" i="7" s="1"/>
  <c r="R7" i="7"/>
  <c r="Q7" i="7" s="1"/>
  <c r="R8" i="7"/>
  <c r="Q8" i="7" s="1"/>
  <c r="R9" i="7"/>
  <c r="Q9" i="7" s="1"/>
  <c r="R10" i="7"/>
  <c r="Q10" i="7" s="1"/>
  <c r="R11" i="7"/>
  <c r="Q11" i="7" s="1"/>
  <c r="R12" i="7"/>
  <c r="Q12" i="7" s="1"/>
  <c r="R13" i="7"/>
  <c r="Q13" i="7" s="1"/>
  <c r="R14" i="7"/>
  <c r="Q14" i="7" s="1"/>
  <c r="R15" i="7"/>
  <c r="Q15" i="7" s="1"/>
  <c r="R16" i="7"/>
  <c r="Q16" i="7" s="1"/>
  <c r="R17" i="7"/>
  <c r="Q17" i="7" s="1"/>
  <c r="R18" i="7"/>
  <c r="Q18" i="7" s="1"/>
  <c r="R19" i="7"/>
  <c r="Q19" i="7" s="1"/>
  <c r="R20" i="7"/>
  <c r="Q20" i="7" s="1"/>
  <c r="R21" i="7"/>
  <c r="Q21" i="7" s="1"/>
  <c r="R22" i="7"/>
  <c r="Q22" i="7" s="1"/>
  <c r="R23" i="7"/>
  <c r="Q23" i="7" s="1"/>
  <c r="R24" i="7"/>
  <c r="Q24" i="7" s="1"/>
  <c r="R25" i="7"/>
  <c r="Q25" i="7" s="1"/>
  <c r="R26" i="7"/>
  <c r="Q26" i="7" s="1"/>
  <c r="R27" i="7"/>
  <c r="Q27" i="7" s="1"/>
  <c r="R28" i="7"/>
  <c r="Q28" i="7" s="1"/>
  <c r="R29" i="7"/>
  <c r="Q29" i="7" s="1"/>
  <c r="R30" i="7"/>
  <c r="Q30" i="7" s="1"/>
  <c r="R31" i="7"/>
  <c r="Q31" i="7" s="1"/>
  <c r="R32" i="7"/>
  <c r="Q32" i="7" s="1"/>
  <c r="R33" i="7"/>
  <c r="Q33" i="7" s="1"/>
  <c r="R34" i="7"/>
  <c r="R35" i="7"/>
  <c r="Q35" i="7" s="1"/>
  <c r="R36" i="7"/>
  <c r="Q36" i="7" s="1"/>
  <c r="R37" i="7"/>
  <c r="Q37" i="7" s="1"/>
  <c r="R38" i="7"/>
  <c r="Q38" i="7" s="1"/>
  <c r="R39" i="7"/>
  <c r="Q39" i="7" s="1"/>
  <c r="R40" i="7"/>
  <c r="Q40" i="7" s="1"/>
  <c r="R41" i="7"/>
  <c r="Q41" i="7" s="1"/>
  <c r="R42" i="7"/>
  <c r="Q42" i="7" s="1"/>
  <c r="R43" i="7"/>
  <c r="Q43" i="7" s="1"/>
  <c r="R44" i="7"/>
  <c r="Q44" i="7" s="1"/>
  <c r="R45" i="7"/>
  <c r="Q45" i="7" s="1"/>
  <c r="R46" i="7"/>
  <c r="Q46" i="7" s="1"/>
  <c r="R47" i="7"/>
  <c r="Q47" i="7" s="1"/>
  <c r="R48" i="7"/>
  <c r="Q48" i="7" s="1"/>
  <c r="R49" i="7"/>
  <c r="Q49" i="7" s="1"/>
  <c r="R50" i="7"/>
  <c r="R51" i="7"/>
  <c r="Q51" i="7" s="1"/>
  <c r="R52" i="7"/>
  <c r="Q52" i="7" s="1"/>
  <c r="R53" i="7"/>
  <c r="Q53" i="7" s="1"/>
  <c r="R54" i="7"/>
  <c r="Q54" i="7" s="1"/>
  <c r="R55" i="7"/>
  <c r="Q55" i="7" s="1"/>
  <c r="R56" i="7"/>
  <c r="Q56" i="7" s="1"/>
  <c r="R57" i="7"/>
  <c r="Q57" i="7" s="1"/>
  <c r="R58" i="7"/>
  <c r="Q58" i="7" s="1"/>
  <c r="R59" i="7"/>
  <c r="Q59" i="7" s="1"/>
  <c r="R60" i="7"/>
  <c r="Q60" i="7" s="1"/>
  <c r="R61" i="7"/>
  <c r="Q61" i="7" s="1"/>
  <c r="R62" i="7"/>
  <c r="Q62" i="7" s="1"/>
  <c r="R63" i="7"/>
  <c r="Q63" i="7" s="1"/>
  <c r="R64" i="7"/>
  <c r="Q64" i="7" s="1"/>
  <c r="R65" i="7"/>
  <c r="Q65" i="7" s="1"/>
  <c r="R66" i="7"/>
  <c r="R67" i="7"/>
  <c r="Q67" i="7" s="1"/>
  <c r="R68" i="7"/>
  <c r="Q68" i="7" s="1"/>
  <c r="R69" i="7"/>
  <c r="Q69" i="7" s="1"/>
  <c r="R70" i="7"/>
  <c r="Q70" i="7" s="1"/>
  <c r="R71" i="7"/>
  <c r="Q71" i="7" s="1"/>
  <c r="R72" i="7"/>
  <c r="Q72" i="7" s="1"/>
  <c r="R73" i="7"/>
  <c r="Q73" i="7" s="1"/>
  <c r="R74" i="7"/>
  <c r="Q74" i="7" s="1"/>
  <c r="R75" i="7"/>
  <c r="Q75" i="7" s="1"/>
  <c r="R76" i="7"/>
  <c r="Q76" i="7" s="1"/>
  <c r="R77" i="7"/>
  <c r="Q77" i="7" s="1"/>
  <c r="R78" i="7"/>
  <c r="Q78" i="7" s="1"/>
  <c r="R79" i="7"/>
  <c r="Q79" i="7" s="1"/>
  <c r="R80" i="7"/>
  <c r="Q80" i="7" s="1"/>
  <c r="R81" i="7"/>
  <c r="Q81" i="7" s="1"/>
  <c r="R82" i="7"/>
  <c r="R83" i="7"/>
  <c r="Q83" i="7" s="1"/>
  <c r="R84" i="7"/>
  <c r="Q84" i="7" s="1"/>
  <c r="R85" i="7"/>
  <c r="Q85" i="7" s="1"/>
  <c r="R86" i="7"/>
  <c r="Q86" i="7" s="1"/>
  <c r="R87" i="7"/>
  <c r="Q87" i="7" s="1"/>
  <c r="R88" i="7"/>
  <c r="Q88" i="7" s="1"/>
  <c r="R89" i="7"/>
  <c r="Q89" i="7" s="1"/>
  <c r="R90" i="7"/>
  <c r="Q90" i="7" s="1"/>
  <c r="R91" i="7"/>
  <c r="Q91" i="7" s="1"/>
  <c r="R92" i="7"/>
  <c r="Q92" i="7" s="1"/>
  <c r="R93" i="7"/>
  <c r="Q93" i="7" s="1"/>
  <c r="R94" i="7"/>
  <c r="Q94" i="7" s="1"/>
  <c r="R95" i="7"/>
  <c r="Q95" i="7" s="1"/>
  <c r="R96" i="7"/>
  <c r="Q96" i="7" s="1"/>
  <c r="R97" i="7"/>
  <c r="Q97" i="7" s="1"/>
  <c r="R98" i="7"/>
  <c r="R99" i="7"/>
  <c r="Q99" i="7" s="1"/>
  <c r="R100" i="7"/>
  <c r="Q100" i="7" s="1"/>
  <c r="R101" i="7"/>
  <c r="Q101" i="7" s="1"/>
  <c r="R102" i="7"/>
  <c r="Q102" i="7" s="1"/>
  <c r="R103" i="7"/>
  <c r="Q103" i="7" s="1"/>
  <c r="R104" i="7"/>
  <c r="Q104" i="7" s="1"/>
  <c r="R105" i="7"/>
  <c r="Q105" i="7" s="1"/>
  <c r="R106" i="7"/>
  <c r="Q106" i="7" s="1"/>
  <c r="R107" i="7"/>
  <c r="Q107" i="7" s="1"/>
  <c r="R108" i="7"/>
  <c r="Q108" i="7" s="1"/>
  <c r="R109" i="7"/>
  <c r="Q109" i="7" s="1"/>
  <c r="R110" i="7"/>
  <c r="Q110" i="7" s="1"/>
  <c r="R111" i="7"/>
  <c r="Q111" i="7" s="1"/>
  <c r="R112" i="7"/>
  <c r="Q112" i="7" s="1"/>
  <c r="R113" i="7"/>
  <c r="Q113" i="7" s="1"/>
  <c r="R114" i="7"/>
  <c r="R115" i="7"/>
  <c r="Q115" i="7" s="1"/>
  <c r="R116" i="7"/>
  <c r="Q116" i="7" s="1"/>
  <c r="R117" i="7"/>
  <c r="Q117" i="7" s="1"/>
  <c r="R118" i="7"/>
  <c r="Q118" i="7" s="1"/>
  <c r="R119" i="7"/>
  <c r="Q119" i="7" s="1"/>
  <c r="R120" i="7"/>
  <c r="Q120" i="7" s="1"/>
  <c r="R121" i="7"/>
  <c r="Q121" i="7" s="1"/>
  <c r="R122" i="7"/>
  <c r="Q122" i="7" s="1"/>
  <c r="R123" i="7"/>
  <c r="Q123" i="7" s="1"/>
  <c r="R124" i="7"/>
  <c r="Q124" i="7" s="1"/>
  <c r="R125" i="7"/>
  <c r="Q125" i="7" s="1"/>
  <c r="R126" i="7"/>
  <c r="Q126" i="7" s="1"/>
  <c r="R127" i="7"/>
  <c r="Q127" i="7" s="1"/>
  <c r="R128" i="7"/>
  <c r="Q128" i="7" s="1"/>
  <c r="R129" i="7"/>
  <c r="Q129" i="7" s="1"/>
  <c r="R130" i="7"/>
  <c r="R131" i="7"/>
  <c r="Q131" i="7" s="1"/>
  <c r="R132" i="7"/>
  <c r="Q132" i="7" s="1"/>
  <c r="R133" i="7"/>
  <c r="Q133" i="7" s="1"/>
  <c r="R134" i="7"/>
  <c r="Q134" i="7" s="1"/>
  <c r="R135" i="7"/>
  <c r="Q135" i="7" s="1"/>
  <c r="R136" i="7"/>
  <c r="Q136" i="7" s="1"/>
  <c r="R137" i="7"/>
  <c r="Q137" i="7" s="1"/>
  <c r="R138" i="7"/>
  <c r="R139" i="7"/>
  <c r="R140" i="7"/>
  <c r="Q140" i="7" s="1"/>
  <c r="R141" i="7"/>
  <c r="Q141" i="7" s="1"/>
  <c r="R142" i="7"/>
  <c r="Q142" i="7" s="1"/>
  <c r="R143" i="7"/>
  <c r="Q143" i="7" s="1"/>
  <c r="R144" i="7"/>
  <c r="Q144" i="7" s="1"/>
  <c r="R145" i="7"/>
  <c r="Q145" i="7" s="1"/>
  <c r="R146" i="7"/>
  <c r="R147" i="7"/>
  <c r="R148" i="7"/>
  <c r="Q148" i="7" s="1"/>
  <c r="R149" i="7"/>
  <c r="Q149" i="7" s="1"/>
  <c r="R150" i="7"/>
  <c r="Q150" i="7" s="1"/>
  <c r="R151" i="7"/>
  <c r="Q151" i="7" s="1"/>
  <c r="R152" i="7"/>
  <c r="Q152" i="7" s="1"/>
  <c r="R153" i="7"/>
  <c r="Q153" i="7" s="1"/>
  <c r="R154" i="7"/>
  <c r="R155" i="7"/>
  <c r="R156" i="7"/>
  <c r="Q156" i="7" s="1"/>
  <c r="R157" i="7"/>
  <c r="Q157" i="7" s="1"/>
  <c r="R158" i="7"/>
  <c r="Q158" i="7" s="1"/>
  <c r="R159" i="7"/>
  <c r="Q159" i="7" s="1"/>
  <c r="R160" i="7"/>
  <c r="Q160" i="7" s="1"/>
  <c r="R161" i="7"/>
  <c r="Q161" i="7" s="1"/>
  <c r="R162" i="7"/>
  <c r="R163" i="7"/>
  <c r="R164" i="7"/>
  <c r="Q164" i="7" s="1"/>
  <c r="R165" i="7"/>
  <c r="Q165" i="7" s="1"/>
  <c r="R166" i="7"/>
  <c r="Q166" i="7" s="1"/>
  <c r="R167" i="7"/>
  <c r="Q167" i="7" s="1"/>
  <c r="R168" i="7"/>
  <c r="Q168" i="7" s="1"/>
  <c r="R169" i="7"/>
  <c r="Q169" i="7" s="1"/>
  <c r="R170" i="7"/>
  <c r="R171" i="7"/>
  <c r="R172" i="7"/>
  <c r="Q172" i="7" s="1"/>
  <c r="R173" i="7"/>
  <c r="Q173" i="7" s="1"/>
  <c r="R174" i="7"/>
  <c r="Q174" i="7" s="1"/>
  <c r="R175" i="7"/>
  <c r="Q175" i="7" s="1"/>
  <c r="R176" i="7"/>
  <c r="Q176" i="7" s="1"/>
  <c r="R177" i="7"/>
  <c r="Q177" i="7" s="1"/>
  <c r="R178" i="7"/>
  <c r="R179" i="7"/>
  <c r="R180" i="7"/>
  <c r="Q180" i="7" s="1"/>
  <c r="R181" i="7"/>
  <c r="Q181" i="7" s="1"/>
  <c r="R182" i="7"/>
  <c r="Q182" i="7" s="1"/>
  <c r="R183" i="7"/>
  <c r="Q183" i="7" s="1"/>
  <c r="R184" i="7"/>
  <c r="Q184" i="7" s="1"/>
  <c r="R185" i="7"/>
  <c r="Q185" i="7" s="1"/>
  <c r="R186" i="7"/>
  <c r="R187" i="7"/>
  <c r="R188" i="7"/>
  <c r="Q188" i="7" s="1"/>
  <c r="R189" i="7"/>
  <c r="Q189" i="7" s="1"/>
  <c r="R190" i="7"/>
  <c r="Q190" i="7" s="1"/>
  <c r="R191" i="7"/>
  <c r="Q191" i="7" s="1"/>
  <c r="R192" i="7"/>
  <c r="Q192" i="7" s="1"/>
  <c r="R193" i="7"/>
  <c r="Q193" i="7" s="1"/>
  <c r="R194" i="7"/>
  <c r="R195" i="7"/>
  <c r="R196" i="7"/>
  <c r="Q196" i="7" s="1"/>
  <c r="R197" i="7"/>
  <c r="Q197" i="7" s="1"/>
  <c r="R198" i="7"/>
  <c r="Q198" i="7" s="1"/>
  <c r="R199" i="7"/>
  <c r="Q199" i="7" s="1"/>
  <c r="R200" i="7"/>
  <c r="Q200" i="7" s="1"/>
  <c r="R201" i="7"/>
  <c r="Q201" i="7" s="1"/>
  <c r="R202" i="7"/>
  <c r="Q202" i="7" s="1"/>
  <c r="R203" i="7"/>
  <c r="Q203" i="7" s="1"/>
  <c r="R204" i="7"/>
  <c r="Q204" i="7" s="1"/>
  <c r="Q34" i="7"/>
  <c r="Q50" i="7"/>
  <c r="Q66" i="7"/>
  <c r="Q82" i="7"/>
  <c r="Q98" i="7"/>
  <c r="Q114" i="7"/>
  <c r="Q130" i="7"/>
  <c r="Q138" i="7"/>
  <c r="Q139" i="7"/>
  <c r="Q146" i="7"/>
  <c r="Q147" i="7"/>
  <c r="Q154" i="7"/>
  <c r="Q155" i="7"/>
  <c r="Q162" i="7"/>
  <c r="Q163" i="7"/>
  <c r="Q170" i="7"/>
  <c r="Q171" i="7"/>
  <c r="Q178" i="7"/>
  <c r="Q179" i="7"/>
  <c r="Q186" i="7"/>
  <c r="Q187" i="7"/>
  <c r="Q194" i="7"/>
  <c r="Q195" i="7"/>
  <c r="Q5" i="7"/>
  <c r="AB6" i="10"/>
  <c r="AB7" i="10"/>
  <c r="AB8" i="10"/>
  <c r="AB9" i="10"/>
  <c r="AB10" i="10"/>
  <c r="AB11" i="10"/>
  <c r="AB12" i="10"/>
  <c r="AB13" i="10"/>
  <c r="AB14" i="10"/>
  <c r="AB15" i="10"/>
  <c r="AB16" i="10"/>
  <c r="AB17" i="10"/>
  <c r="AB18" i="10"/>
  <c r="AB19" i="10"/>
  <c r="AB20" i="10"/>
  <c r="AB21" i="10"/>
  <c r="AB22" i="10"/>
  <c r="AB23" i="10"/>
  <c r="AB24" i="10"/>
  <c r="AB25" i="10"/>
  <c r="AB26" i="10"/>
  <c r="AB27" i="10"/>
  <c r="AB28" i="10"/>
  <c r="AB29" i="10"/>
  <c r="AB30" i="10"/>
  <c r="AB31" i="10"/>
  <c r="AB32" i="10"/>
  <c r="AB33" i="10"/>
  <c r="AB34" i="10"/>
  <c r="AB35" i="10"/>
  <c r="AB36" i="10"/>
  <c r="AB37" i="10"/>
  <c r="AB38" i="10"/>
  <c r="AB39" i="10"/>
  <c r="AB40" i="10"/>
  <c r="AB41" i="10"/>
  <c r="AB42" i="10"/>
  <c r="AB43" i="10"/>
  <c r="AB44" i="10"/>
  <c r="AB45" i="10"/>
  <c r="AB46" i="10"/>
  <c r="AB47" i="10"/>
  <c r="AB48" i="10"/>
  <c r="AB49" i="10"/>
  <c r="AB50" i="10"/>
  <c r="AB51" i="10"/>
  <c r="AB52" i="10"/>
  <c r="AB53" i="10"/>
  <c r="AB54" i="10"/>
  <c r="AB55" i="10"/>
  <c r="AB56" i="10"/>
  <c r="AB57" i="10"/>
  <c r="AB58" i="10"/>
  <c r="AB59" i="10"/>
  <c r="AB60" i="10"/>
  <c r="AB61" i="10"/>
  <c r="AB62" i="10"/>
  <c r="AB63" i="10"/>
  <c r="AB64" i="10"/>
  <c r="AB65" i="10"/>
  <c r="AB66" i="10"/>
  <c r="AB67" i="10"/>
  <c r="AB68" i="10"/>
  <c r="AB69" i="10"/>
  <c r="AB70" i="10"/>
  <c r="AB71" i="10"/>
  <c r="AB72" i="10"/>
  <c r="AB73" i="10"/>
  <c r="AB74" i="10"/>
  <c r="AB75" i="10"/>
  <c r="AB76" i="10"/>
  <c r="AB77" i="10"/>
  <c r="AB78" i="10"/>
  <c r="AB79" i="10"/>
  <c r="AB80" i="10"/>
  <c r="AB81" i="10"/>
  <c r="AB82" i="10"/>
  <c r="AB83" i="10"/>
  <c r="AB84" i="10"/>
  <c r="AB85" i="10"/>
  <c r="AB86" i="10"/>
  <c r="AB87" i="10"/>
  <c r="AB88" i="10"/>
  <c r="AB89" i="10"/>
  <c r="AB90" i="10"/>
  <c r="AB91" i="10"/>
  <c r="AB92" i="10"/>
  <c r="AB93" i="10"/>
  <c r="AB94" i="10"/>
  <c r="AB95" i="10"/>
  <c r="AB96" i="10"/>
  <c r="AB97" i="10"/>
  <c r="AB98" i="10"/>
  <c r="AB99" i="10"/>
  <c r="AB100" i="10"/>
  <c r="AB101" i="10"/>
  <c r="AB102" i="10"/>
  <c r="AB103" i="10"/>
  <c r="AB104" i="10"/>
  <c r="AB105" i="10"/>
  <c r="AB106" i="10"/>
  <c r="AB107" i="10"/>
  <c r="AB108" i="10"/>
  <c r="AB109" i="10"/>
  <c r="AB110" i="10"/>
  <c r="AB111" i="10"/>
  <c r="AB112" i="10"/>
  <c r="AB113" i="10"/>
  <c r="AB114" i="10"/>
  <c r="AB115" i="10"/>
  <c r="AB116" i="10"/>
  <c r="AB117" i="10"/>
  <c r="AB118" i="10"/>
  <c r="AB119" i="10"/>
  <c r="AB120" i="10"/>
  <c r="AB121" i="10"/>
  <c r="AB122" i="10"/>
  <c r="AB123" i="10"/>
  <c r="AB124" i="10"/>
  <c r="AB125" i="10"/>
  <c r="AB126" i="10"/>
  <c r="AB127" i="10"/>
  <c r="AB128" i="10"/>
  <c r="AB129" i="10"/>
  <c r="AB130" i="10"/>
  <c r="AB131" i="10"/>
  <c r="AB132" i="10"/>
  <c r="AB133" i="10"/>
  <c r="AB134" i="10"/>
  <c r="AB135" i="10"/>
  <c r="AB136" i="10"/>
  <c r="AB137" i="10"/>
  <c r="AB138" i="10"/>
  <c r="AB139" i="10"/>
  <c r="AB140" i="10"/>
  <c r="AB141" i="10"/>
  <c r="AB142" i="10"/>
  <c r="AB143" i="10"/>
  <c r="AB144" i="10"/>
  <c r="AB145" i="10"/>
  <c r="AB146" i="10"/>
  <c r="AB147" i="10"/>
  <c r="AB148" i="10"/>
  <c r="AB149" i="10"/>
  <c r="AB150" i="10"/>
  <c r="AB151" i="10"/>
  <c r="AB152" i="10"/>
  <c r="AB153" i="10"/>
  <c r="AB154" i="10"/>
  <c r="AB155" i="10"/>
  <c r="AB156" i="10"/>
  <c r="AB157" i="10"/>
  <c r="AB158" i="10"/>
  <c r="AB159" i="10"/>
  <c r="AB160" i="10"/>
  <c r="AB161" i="10"/>
  <c r="AB162" i="10"/>
  <c r="AB163" i="10"/>
  <c r="AB164" i="10"/>
  <c r="AB165" i="10"/>
  <c r="AB166" i="10"/>
  <c r="AB167" i="10"/>
  <c r="AB168" i="10"/>
  <c r="AB169" i="10"/>
  <c r="AB170" i="10"/>
  <c r="AB171" i="10"/>
  <c r="AB172" i="10"/>
  <c r="AB173" i="10"/>
  <c r="AB174" i="10"/>
  <c r="AB175" i="10"/>
  <c r="AB176" i="10"/>
  <c r="AB177" i="10"/>
  <c r="AB178" i="10"/>
  <c r="AB179" i="10"/>
  <c r="AB180" i="10"/>
  <c r="AB181" i="10"/>
  <c r="AB182" i="10"/>
  <c r="AB183" i="10"/>
  <c r="AB184" i="10"/>
  <c r="AB185" i="10"/>
  <c r="AB186" i="10"/>
  <c r="AB187" i="10"/>
  <c r="AB188" i="10"/>
  <c r="AB189" i="10"/>
  <c r="AB190" i="10"/>
  <c r="AB191" i="10"/>
  <c r="AB192" i="10"/>
  <c r="AB193" i="10"/>
  <c r="AB194" i="10"/>
  <c r="AB195" i="10"/>
  <c r="AB196" i="10"/>
  <c r="AB197" i="10"/>
  <c r="AB198" i="10"/>
  <c r="AB199" i="10"/>
  <c r="AB200" i="10"/>
  <c r="AB201" i="10"/>
  <c r="AB202" i="10"/>
  <c r="AB203" i="10"/>
  <c r="AB204" i="10"/>
  <c r="AA6" i="10"/>
  <c r="AA7" i="10"/>
  <c r="AA8" i="10"/>
  <c r="AA9" i="10"/>
  <c r="AA10" i="10"/>
  <c r="AA11" i="10"/>
  <c r="AA12" i="10"/>
  <c r="AA13" i="10"/>
  <c r="AA14" i="10"/>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53" i="10"/>
  <c r="AA54" i="10"/>
  <c r="AA55" i="10"/>
  <c r="AA56" i="10"/>
  <c r="AA57" i="10"/>
  <c r="AA58" i="10"/>
  <c r="AA59" i="10"/>
  <c r="AA60" i="10"/>
  <c r="AA61" i="10"/>
  <c r="AA62" i="10"/>
  <c r="AA63" i="10"/>
  <c r="AA64" i="10"/>
  <c r="AA65" i="10"/>
  <c r="AA66" i="10"/>
  <c r="AA67" i="10"/>
  <c r="AA68" i="10"/>
  <c r="AA69" i="10"/>
  <c r="AA70" i="10"/>
  <c r="AA71" i="10"/>
  <c r="AA72" i="10"/>
  <c r="AA73" i="10"/>
  <c r="AA74" i="10"/>
  <c r="AA75" i="10"/>
  <c r="AA76" i="10"/>
  <c r="AA77" i="10"/>
  <c r="AA78" i="10"/>
  <c r="AA79" i="10"/>
  <c r="AA80" i="10"/>
  <c r="AA81" i="10"/>
  <c r="AA82" i="10"/>
  <c r="AA83" i="10"/>
  <c r="AA84" i="10"/>
  <c r="AA85" i="10"/>
  <c r="AA86" i="10"/>
  <c r="AA87" i="10"/>
  <c r="AA88" i="10"/>
  <c r="AA89" i="10"/>
  <c r="AA90" i="10"/>
  <c r="AA91" i="10"/>
  <c r="AA92" i="10"/>
  <c r="AA93" i="10"/>
  <c r="AA94" i="10"/>
  <c r="AA95" i="10"/>
  <c r="AA96" i="10"/>
  <c r="AA97" i="10"/>
  <c r="AA98" i="10"/>
  <c r="AA99" i="10"/>
  <c r="AA100" i="10"/>
  <c r="AA101" i="10"/>
  <c r="AA102" i="10"/>
  <c r="AA103" i="10"/>
  <c r="AA104" i="10"/>
  <c r="AA105" i="10"/>
  <c r="AA106" i="10"/>
  <c r="AA107" i="10"/>
  <c r="AA108" i="10"/>
  <c r="AA109" i="10"/>
  <c r="AA110" i="10"/>
  <c r="AA111" i="10"/>
  <c r="AA112" i="10"/>
  <c r="AA113" i="10"/>
  <c r="AA114" i="10"/>
  <c r="AA115" i="10"/>
  <c r="AA116" i="10"/>
  <c r="AA117" i="10"/>
  <c r="AA118" i="10"/>
  <c r="AA119" i="10"/>
  <c r="AA120" i="10"/>
  <c r="AA121" i="10"/>
  <c r="AA122" i="10"/>
  <c r="AA123" i="10"/>
  <c r="AA124" i="10"/>
  <c r="AA125" i="10"/>
  <c r="AA126" i="10"/>
  <c r="AA127" i="10"/>
  <c r="AA128" i="10"/>
  <c r="AA129" i="10"/>
  <c r="AA130" i="10"/>
  <c r="AA131" i="10"/>
  <c r="AA132" i="10"/>
  <c r="AA133" i="10"/>
  <c r="AA134" i="10"/>
  <c r="AA135" i="10"/>
  <c r="AA136" i="10"/>
  <c r="AA137" i="10"/>
  <c r="AA138" i="10"/>
  <c r="AA139" i="10"/>
  <c r="AA140" i="10"/>
  <c r="AA141" i="10"/>
  <c r="AA142" i="10"/>
  <c r="AA143" i="10"/>
  <c r="AA144" i="10"/>
  <c r="AA145" i="10"/>
  <c r="AA146" i="10"/>
  <c r="AA147" i="10"/>
  <c r="AA148" i="10"/>
  <c r="AA149" i="10"/>
  <c r="AA150" i="10"/>
  <c r="AA151" i="10"/>
  <c r="AA152" i="10"/>
  <c r="AA153" i="10"/>
  <c r="AA154" i="10"/>
  <c r="AA155" i="10"/>
  <c r="AA156" i="10"/>
  <c r="AA157" i="10"/>
  <c r="AA158" i="10"/>
  <c r="AA159" i="10"/>
  <c r="AA160" i="10"/>
  <c r="AA161" i="10"/>
  <c r="AA162" i="10"/>
  <c r="AA163" i="10"/>
  <c r="AA164" i="10"/>
  <c r="AA165" i="10"/>
  <c r="AA166" i="10"/>
  <c r="AA167" i="10"/>
  <c r="AA168" i="10"/>
  <c r="AA169" i="10"/>
  <c r="AA170" i="10"/>
  <c r="AA171" i="10"/>
  <c r="AA172" i="10"/>
  <c r="AA173" i="10"/>
  <c r="AA174" i="10"/>
  <c r="AA175" i="10"/>
  <c r="AA176" i="10"/>
  <c r="AA177" i="10"/>
  <c r="AA178" i="10"/>
  <c r="AA179" i="10"/>
  <c r="AA180" i="10"/>
  <c r="AA181" i="10"/>
  <c r="AA182" i="10"/>
  <c r="AA183" i="10"/>
  <c r="AA184" i="10"/>
  <c r="AA185" i="10"/>
  <c r="AA186" i="10"/>
  <c r="AA187" i="10"/>
  <c r="AA188" i="10"/>
  <c r="AA189" i="10"/>
  <c r="AA190" i="10"/>
  <c r="AA191" i="10"/>
  <c r="AA192" i="10"/>
  <c r="AA193" i="10"/>
  <c r="AA194" i="10"/>
  <c r="AA195" i="10"/>
  <c r="AA196" i="10"/>
  <c r="AA197" i="10"/>
  <c r="AA198" i="10"/>
  <c r="AA199" i="10"/>
  <c r="AA200" i="10"/>
  <c r="AA201" i="10"/>
  <c r="AA202" i="10"/>
  <c r="AA203" i="10"/>
  <c r="AA204" i="10"/>
  <c r="Z6" i="10"/>
  <c r="Y6" i="10" s="1"/>
  <c r="Z7" i="10"/>
  <c r="Y7" i="10" s="1"/>
  <c r="Z8" i="10"/>
  <c r="Y8" i="10" s="1"/>
  <c r="Z9" i="10"/>
  <c r="Z10" i="10"/>
  <c r="Z11" i="10"/>
  <c r="Y11" i="10" s="1"/>
  <c r="Z12" i="10"/>
  <c r="Y12" i="10" s="1"/>
  <c r="Z13" i="10"/>
  <c r="Y13" i="10" s="1"/>
  <c r="Z14" i="10"/>
  <c r="Y14" i="10" s="1"/>
  <c r="Z15" i="10"/>
  <c r="Y15" i="10" s="1"/>
  <c r="Z16" i="10"/>
  <c r="Y16" i="10" s="1"/>
  <c r="Z17" i="10"/>
  <c r="Y17" i="10" s="1"/>
  <c r="Z18" i="10"/>
  <c r="Y18" i="10" s="1"/>
  <c r="Z19" i="10"/>
  <c r="Y19" i="10" s="1"/>
  <c r="Z20" i="10"/>
  <c r="Y20" i="10" s="1"/>
  <c r="Z21" i="10"/>
  <c r="Z22" i="10"/>
  <c r="Y22" i="10" s="1"/>
  <c r="Z23" i="10"/>
  <c r="Y23" i="10" s="1"/>
  <c r="Z24" i="10"/>
  <c r="Y24" i="10" s="1"/>
  <c r="Z25" i="10"/>
  <c r="Y25" i="10" s="1"/>
  <c r="Z26" i="10"/>
  <c r="Y26" i="10" s="1"/>
  <c r="Z27" i="10"/>
  <c r="Y27" i="10" s="1"/>
  <c r="Z28" i="10"/>
  <c r="Y28" i="10" s="1"/>
  <c r="Z29" i="10"/>
  <c r="Y29" i="10" s="1"/>
  <c r="Z30" i="10"/>
  <c r="Y30" i="10" s="1"/>
  <c r="Z31" i="10"/>
  <c r="Y31" i="10" s="1"/>
  <c r="Z32" i="10"/>
  <c r="Y32" i="10" s="1"/>
  <c r="Z33" i="10"/>
  <c r="Z34" i="10"/>
  <c r="Y34" i="10" s="1"/>
  <c r="Z35" i="10"/>
  <c r="Y35" i="10" s="1"/>
  <c r="Z36" i="10"/>
  <c r="Y36" i="10" s="1"/>
  <c r="Z37" i="10"/>
  <c r="Z38" i="10"/>
  <c r="Y38" i="10" s="1"/>
  <c r="Z39" i="10"/>
  <c r="Y39" i="10" s="1"/>
  <c r="Z40" i="10"/>
  <c r="Y40" i="10" s="1"/>
  <c r="Z41" i="10"/>
  <c r="Z42" i="10"/>
  <c r="Z43" i="10"/>
  <c r="Y43" i="10" s="1"/>
  <c r="Z44" i="10"/>
  <c r="Y44" i="10" s="1"/>
  <c r="Z45" i="10"/>
  <c r="Z46" i="10"/>
  <c r="Y46" i="10" s="1"/>
  <c r="Z47" i="10"/>
  <c r="Y47" i="10" s="1"/>
  <c r="Z48" i="10"/>
  <c r="Y48" i="10" s="1"/>
  <c r="Z49" i="10"/>
  <c r="Z50" i="10"/>
  <c r="Z51" i="10"/>
  <c r="Y51" i="10" s="1"/>
  <c r="Z52" i="10"/>
  <c r="Y52" i="10" s="1"/>
  <c r="Z53" i="10"/>
  <c r="Z54" i="10"/>
  <c r="Y54" i="10" s="1"/>
  <c r="Z55" i="10"/>
  <c r="Y55" i="10" s="1"/>
  <c r="Z56" i="10"/>
  <c r="Y56" i="10" s="1"/>
  <c r="Z57" i="10"/>
  <c r="Z58" i="10"/>
  <c r="Z59" i="10"/>
  <c r="Y59" i="10" s="1"/>
  <c r="Z60" i="10"/>
  <c r="Y60" i="10" s="1"/>
  <c r="Z61" i="10"/>
  <c r="Z62" i="10"/>
  <c r="Y62" i="10" s="1"/>
  <c r="Z63" i="10"/>
  <c r="Y63" i="10" s="1"/>
  <c r="Z64" i="10"/>
  <c r="Y64" i="10" s="1"/>
  <c r="Z65" i="10"/>
  <c r="Z66" i="10"/>
  <c r="Z67" i="10"/>
  <c r="Y67" i="10" s="1"/>
  <c r="Z68" i="10"/>
  <c r="Y68" i="10" s="1"/>
  <c r="Z69" i="10"/>
  <c r="Z70" i="10"/>
  <c r="Y70" i="10" s="1"/>
  <c r="Z71" i="10"/>
  <c r="Y71" i="10" s="1"/>
  <c r="Z72" i="10"/>
  <c r="Y72" i="10" s="1"/>
  <c r="Z73" i="10"/>
  <c r="Z74" i="10"/>
  <c r="Z75" i="10"/>
  <c r="Y75" i="10" s="1"/>
  <c r="Z76" i="10"/>
  <c r="Y76" i="10" s="1"/>
  <c r="Z77" i="10"/>
  <c r="Z78" i="10"/>
  <c r="Y78" i="10" s="1"/>
  <c r="Z79" i="10"/>
  <c r="Y79" i="10" s="1"/>
  <c r="Z80" i="10"/>
  <c r="Y80" i="10" s="1"/>
  <c r="Z81" i="10"/>
  <c r="Z82" i="10"/>
  <c r="Z83" i="10"/>
  <c r="Y83" i="10" s="1"/>
  <c r="Z84" i="10"/>
  <c r="Y84" i="10" s="1"/>
  <c r="Z85" i="10"/>
  <c r="Z86" i="10"/>
  <c r="Y86" i="10" s="1"/>
  <c r="Z87" i="10"/>
  <c r="Y87" i="10" s="1"/>
  <c r="Z88" i="10"/>
  <c r="Y88" i="10" s="1"/>
  <c r="Z89" i="10"/>
  <c r="Z90" i="10"/>
  <c r="Z91" i="10"/>
  <c r="Y91" i="10" s="1"/>
  <c r="Z92" i="10"/>
  <c r="Y92" i="10" s="1"/>
  <c r="Z93" i="10"/>
  <c r="Z94" i="10"/>
  <c r="Y94" i="10" s="1"/>
  <c r="Z95" i="10"/>
  <c r="Y95" i="10" s="1"/>
  <c r="Z96" i="10"/>
  <c r="Y96" i="10" s="1"/>
  <c r="Z97" i="10"/>
  <c r="Z98" i="10"/>
  <c r="Z99" i="10"/>
  <c r="Y99" i="10" s="1"/>
  <c r="Z100" i="10"/>
  <c r="Y100" i="10" s="1"/>
  <c r="Z101" i="10"/>
  <c r="Z102" i="10"/>
  <c r="Y102" i="10" s="1"/>
  <c r="Z103" i="10"/>
  <c r="Y103" i="10" s="1"/>
  <c r="Z104" i="10"/>
  <c r="Y104" i="10" s="1"/>
  <c r="Z105" i="10"/>
  <c r="Z106" i="10"/>
  <c r="Z107" i="10"/>
  <c r="Y107" i="10" s="1"/>
  <c r="Z108" i="10"/>
  <c r="Y108" i="10" s="1"/>
  <c r="Z109" i="10"/>
  <c r="Z110" i="10"/>
  <c r="Y110" i="10" s="1"/>
  <c r="Z111" i="10"/>
  <c r="Y111" i="10" s="1"/>
  <c r="Z112" i="10"/>
  <c r="Y112" i="10" s="1"/>
  <c r="Z113" i="10"/>
  <c r="Z114" i="10"/>
  <c r="Z115" i="10"/>
  <c r="Y115" i="10" s="1"/>
  <c r="Z116" i="10"/>
  <c r="Y116" i="10" s="1"/>
  <c r="Z117" i="10"/>
  <c r="Z118" i="10"/>
  <c r="Y118" i="10" s="1"/>
  <c r="Z119" i="10"/>
  <c r="Y119" i="10" s="1"/>
  <c r="Z120" i="10"/>
  <c r="Y120" i="10" s="1"/>
  <c r="Z121" i="10"/>
  <c r="Z122" i="10"/>
  <c r="Z123" i="10"/>
  <c r="Y123" i="10" s="1"/>
  <c r="Z124" i="10"/>
  <c r="Y124" i="10" s="1"/>
  <c r="Z125" i="10"/>
  <c r="Z126" i="10"/>
  <c r="Y126" i="10" s="1"/>
  <c r="Z127" i="10"/>
  <c r="Y127" i="10" s="1"/>
  <c r="Z128" i="10"/>
  <c r="Y128" i="10" s="1"/>
  <c r="Z129" i="10"/>
  <c r="Z130" i="10"/>
  <c r="Z131" i="10"/>
  <c r="Y131" i="10" s="1"/>
  <c r="Z132" i="10"/>
  <c r="Y132" i="10" s="1"/>
  <c r="Z133" i="10"/>
  <c r="Z134" i="10"/>
  <c r="Y134" i="10" s="1"/>
  <c r="Z135" i="10"/>
  <c r="Y135" i="10" s="1"/>
  <c r="Z136" i="10"/>
  <c r="Y136" i="10" s="1"/>
  <c r="Z137" i="10"/>
  <c r="Z138" i="10"/>
  <c r="Z139" i="10"/>
  <c r="Y139" i="10" s="1"/>
  <c r="Z140" i="10"/>
  <c r="Y140" i="10" s="1"/>
  <c r="Z141" i="10"/>
  <c r="Z142" i="10"/>
  <c r="Y142" i="10" s="1"/>
  <c r="Z143" i="10"/>
  <c r="Y143" i="10" s="1"/>
  <c r="Z144" i="10"/>
  <c r="Y144" i="10" s="1"/>
  <c r="Z145" i="10"/>
  <c r="Z146" i="10"/>
  <c r="Z147" i="10"/>
  <c r="Y147" i="10" s="1"/>
  <c r="Z148" i="10"/>
  <c r="Z149" i="10"/>
  <c r="Z150" i="10"/>
  <c r="Z151" i="10"/>
  <c r="Y151" i="10" s="1"/>
  <c r="Z152" i="10"/>
  <c r="Y152" i="10" s="1"/>
  <c r="Z153" i="10"/>
  <c r="Z154" i="10"/>
  <c r="Z155" i="10"/>
  <c r="Y155" i="10" s="1"/>
  <c r="Z156" i="10"/>
  <c r="Y156" i="10" s="1"/>
  <c r="Z157" i="10"/>
  <c r="Z158" i="10"/>
  <c r="Z159" i="10"/>
  <c r="Y159" i="10" s="1"/>
  <c r="Z160" i="10"/>
  <c r="Y160" i="10" s="1"/>
  <c r="Z161" i="10"/>
  <c r="Z162" i="10"/>
  <c r="Z163" i="10"/>
  <c r="Y163" i="10" s="1"/>
  <c r="Z164" i="10"/>
  <c r="Y164" i="10" s="1"/>
  <c r="Z165" i="10"/>
  <c r="Z166" i="10"/>
  <c r="Z167" i="10"/>
  <c r="Y167" i="10" s="1"/>
  <c r="Z168" i="10"/>
  <c r="Y168" i="10" s="1"/>
  <c r="Z169" i="10"/>
  <c r="Z170" i="10"/>
  <c r="Y170" i="10" s="1"/>
  <c r="Z171" i="10"/>
  <c r="Y171" i="10" s="1"/>
  <c r="Z172" i="10"/>
  <c r="Y172" i="10" s="1"/>
  <c r="Z173" i="10"/>
  <c r="Z174" i="10"/>
  <c r="Z175" i="10"/>
  <c r="Y175" i="10" s="1"/>
  <c r="Z176" i="10"/>
  <c r="Y176" i="10" s="1"/>
  <c r="Z177" i="10"/>
  <c r="Z178" i="10"/>
  <c r="Y178" i="10" s="1"/>
  <c r="Z179" i="10"/>
  <c r="Y179" i="10" s="1"/>
  <c r="Z180" i="10"/>
  <c r="Y180" i="10" s="1"/>
  <c r="Z181" i="10"/>
  <c r="Z182" i="10"/>
  <c r="Z183" i="10"/>
  <c r="Y183" i="10" s="1"/>
  <c r="Z184" i="10"/>
  <c r="Y184" i="10" s="1"/>
  <c r="Z185" i="10"/>
  <c r="Z186" i="10"/>
  <c r="Z187" i="10"/>
  <c r="Y187" i="10" s="1"/>
  <c r="Z188" i="10"/>
  <c r="Y188" i="10" s="1"/>
  <c r="Z189" i="10"/>
  <c r="Z190" i="10"/>
  <c r="Z191" i="10"/>
  <c r="Y191" i="10" s="1"/>
  <c r="Z192" i="10"/>
  <c r="Y192" i="10" s="1"/>
  <c r="Z193" i="10"/>
  <c r="Z194" i="10"/>
  <c r="Z195" i="10"/>
  <c r="Y195" i="10" s="1"/>
  <c r="Z196" i="10"/>
  <c r="Z197" i="10"/>
  <c r="Z198" i="10"/>
  <c r="Z199" i="10"/>
  <c r="Y199" i="10" s="1"/>
  <c r="Z200" i="10"/>
  <c r="Y200" i="10" s="1"/>
  <c r="Z201" i="10"/>
  <c r="Z202" i="10"/>
  <c r="Z203" i="10"/>
  <c r="Y203" i="10" s="1"/>
  <c r="Z204" i="10"/>
  <c r="Y204" i="10" s="1"/>
  <c r="Y9" i="10"/>
  <c r="Y10" i="10"/>
  <c r="Y21" i="10"/>
  <c r="Y33" i="10"/>
  <c r="Y37" i="10"/>
  <c r="Y41" i="10"/>
  <c r="Y42" i="10"/>
  <c r="Y45" i="10"/>
  <c r="Y49" i="10"/>
  <c r="Y50" i="10"/>
  <c r="Y53" i="10"/>
  <c r="Y57" i="10"/>
  <c r="Y58" i="10"/>
  <c r="Y61" i="10"/>
  <c r="Y65" i="10"/>
  <c r="Y66" i="10"/>
  <c r="Y69" i="10"/>
  <c r="Y73" i="10"/>
  <c r="Y74" i="10"/>
  <c r="Y77" i="10"/>
  <c r="Y81" i="10"/>
  <c r="Y82" i="10"/>
  <c r="Y85" i="10"/>
  <c r="Y89" i="10"/>
  <c r="Y90" i="10"/>
  <c r="Y93" i="10"/>
  <c r="Y97" i="10"/>
  <c r="Y98" i="10"/>
  <c r="Y101" i="10"/>
  <c r="Y105" i="10"/>
  <c r="Y106" i="10"/>
  <c r="Y109" i="10"/>
  <c r="Y113" i="10"/>
  <c r="Y114" i="10"/>
  <c r="Y117" i="10"/>
  <c r="Y121" i="10"/>
  <c r="Y122" i="10"/>
  <c r="Y125" i="10"/>
  <c r="Y129" i="10"/>
  <c r="Y130" i="10"/>
  <c r="Y133" i="10"/>
  <c r="Y137" i="10"/>
  <c r="Y138" i="10"/>
  <c r="Y141" i="10"/>
  <c r="Y145" i="10"/>
  <c r="Y146" i="10"/>
  <c r="Y148" i="10"/>
  <c r="Y149" i="10"/>
  <c r="Y150" i="10"/>
  <c r="Y153" i="10"/>
  <c r="Y154" i="10"/>
  <c r="Y157" i="10"/>
  <c r="Y158" i="10"/>
  <c r="Y161" i="10"/>
  <c r="Y162" i="10"/>
  <c r="Y165" i="10"/>
  <c r="Y166" i="10"/>
  <c r="Y169" i="10"/>
  <c r="Y173" i="10"/>
  <c r="Y174" i="10"/>
  <c r="Y177" i="10"/>
  <c r="Y181" i="10"/>
  <c r="Y182" i="10"/>
  <c r="Y185" i="10"/>
  <c r="Y186" i="10"/>
  <c r="Y189" i="10"/>
  <c r="Y190" i="10"/>
  <c r="Y193" i="10"/>
  <c r="Y194" i="10"/>
  <c r="Y196" i="10"/>
  <c r="Y197" i="10"/>
  <c r="Y198" i="10"/>
  <c r="Y201" i="10"/>
  <c r="Y202" i="10"/>
  <c r="AB5" i="10"/>
  <c r="AA5" i="10"/>
  <c r="Z5" i="10"/>
  <c r="Y5" i="10"/>
  <c r="S209" i="7" l="1"/>
  <c r="H13" i="8" s="1"/>
  <c r="S208" i="7"/>
  <c r="W204" i="4"/>
  <c r="W203" i="4"/>
  <c r="W202" i="4"/>
  <c r="W201" i="4"/>
  <c r="W200" i="4"/>
  <c r="W199" i="4"/>
  <c r="W198" i="4"/>
  <c r="W197" i="4"/>
  <c r="W196" i="4"/>
  <c r="W195" i="4"/>
  <c r="W194" i="4"/>
  <c r="W193" i="4"/>
  <c r="W192" i="4"/>
  <c r="W191" i="4"/>
  <c r="W190" i="4"/>
  <c r="W189" i="4"/>
  <c r="W188" i="4"/>
  <c r="W187" i="4"/>
  <c r="W186" i="4"/>
  <c r="W185" i="4"/>
  <c r="W184" i="4"/>
  <c r="W183" i="4"/>
  <c r="W182" i="4"/>
  <c r="W181" i="4"/>
  <c r="W180" i="4"/>
  <c r="W179" i="4"/>
  <c r="W178" i="4"/>
  <c r="W177" i="4"/>
  <c r="W176" i="4"/>
  <c r="W175" i="4"/>
  <c r="W174" i="4"/>
  <c r="W173" i="4"/>
  <c r="W172" i="4"/>
  <c r="W171" i="4"/>
  <c r="W170" i="4"/>
  <c r="W169" i="4"/>
  <c r="W168" i="4"/>
  <c r="W167" i="4"/>
  <c r="W166" i="4"/>
  <c r="W165" i="4"/>
  <c r="W164" i="4"/>
  <c r="W163" i="4"/>
  <c r="W162" i="4"/>
  <c r="W161" i="4"/>
  <c r="W160" i="4"/>
  <c r="W159" i="4"/>
  <c r="W158" i="4"/>
  <c r="W157" i="4"/>
  <c r="W156" i="4"/>
  <c r="W155" i="4"/>
  <c r="W154" i="4"/>
  <c r="W153" i="4"/>
  <c r="W152" i="4"/>
  <c r="W151" i="4"/>
  <c r="W150" i="4"/>
  <c r="W149" i="4"/>
  <c r="W148" i="4"/>
  <c r="W147" i="4"/>
  <c r="W146" i="4"/>
  <c r="W145" i="4"/>
  <c r="W144" i="4"/>
  <c r="W143" i="4"/>
  <c r="W142" i="4"/>
  <c r="W141" i="4"/>
  <c r="W140" i="4"/>
  <c r="W139" i="4"/>
  <c r="W138" i="4"/>
  <c r="W137" i="4"/>
  <c r="W136" i="4"/>
  <c r="W135" i="4"/>
  <c r="W134" i="4"/>
  <c r="W133" i="4"/>
  <c r="W132" i="4"/>
  <c r="W131" i="4"/>
  <c r="W130" i="4"/>
  <c r="W129" i="4"/>
  <c r="W128" i="4"/>
  <c r="W127" i="4"/>
  <c r="W126" i="4"/>
  <c r="W125" i="4"/>
  <c r="W124" i="4"/>
  <c r="W123" i="4"/>
  <c r="W122" i="4"/>
  <c r="W121" i="4"/>
  <c r="W120" i="4"/>
  <c r="W119" i="4"/>
  <c r="W118" i="4"/>
  <c r="W117" i="4"/>
  <c r="W116" i="4"/>
  <c r="W115" i="4"/>
  <c r="W114" i="4"/>
  <c r="W113" i="4"/>
  <c r="W112" i="4"/>
  <c r="W111" i="4"/>
  <c r="W110" i="4"/>
  <c r="W109" i="4"/>
  <c r="W108" i="4"/>
  <c r="W107" i="4"/>
  <c r="W106" i="4"/>
  <c r="W105" i="4"/>
  <c r="W104" i="4"/>
  <c r="W103" i="4"/>
  <c r="W102" i="4"/>
  <c r="W101" i="4"/>
  <c r="W100" i="4"/>
  <c r="W99" i="4"/>
  <c r="W98" i="4"/>
  <c r="W97" i="4"/>
  <c r="W96" i="4"/>
  <c r="W95" i="4"/>
  <c r="W94" i="4"/>
  <c r="W93" i="4"/>
  <c r="W92" i="4"/>
  <c r="W91" i="4"/>
  <c r="W90" i="4"/>
  <c r="W89" i="4"/>
  <c r="W88" i="4"/>
  <c r="W87" i="4"/>
  <c r="W86" i="4"/>
  <c r="W85" i="4"/>
  <c r="W84" i="4"/>
  <c r="W83" i="4"/>
  <c r="W82" i="4"/>
  <c r="W81" i="4"/>
  <c r="W80" i="4"/>
  <c r="W79" i="4"/>
  <c r="W78" i="4"/>
  <c r="W77"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W12" i="4"/>
  <c r="W11" i="4"/>
  <c r="W10" i="4"/>
  <c r="W9" i="4"/>
  <c r="W8" i="4"/>
  <c r="W7" i="4"/>
  <c r="W6" i="4"/>
  <c r="V204" i="4"/>
  <c r="V203" i="4"/>
  <c r="V202" i="4"/>
  <c r="V201" i="4"/>
  <c r="V200" i="4"/>
  <c r="V199" i="4"/>
  <c r="V198" i="4"/>
  <c r="V197" i="4"/>
  <c r="V196" i="4"/>
  <c r="V195" i="4"/>
  <c r="V194" i="4"/>
  <c r="V19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V12" i="4"/>
  <c r="V11" i="4"/>
  <c r="V10" i="4"/>
  <c r="V9" i="4"/>
  <c r="V8" i="4"/>
  <c r="V7" i="4"/>
  <c r="V6" i="4"/>
  <c r="U204" i="4"/>
  <c r="T204" i="4" s="1"/>
  <c r="U203" i="4"/>
  <c r="T203" i="4" s="1"/>
  <c r="U202" i="4"/>
  <c r="U201" i="4"/>
  <c r="T201" i="4" s="1"/>
  <c r="U200" i="4"/>
  <c r="T200" i="4" s="1"/>
  <c r="U199" i="4"/>
  <c r="T199" i="4" s="1"/>
  <c r="U198" i="4"/>
  <c r="U197" i="4"/>
  <c r="T197" i="4" s="1"/>
  <c r="U196" i="4"/>
  <c r="T196" i="4" s="1"/>
  <c r="U195" i="4"/>
  <c r="T195" i="4" s="1"/>
  <c r="U194" i="4"/>
  <c r="U193" i="4"/>
  <c r="T193" i="4" s="1"/>
  <c r="U192" i="4"/>
  <c r="T192" i="4" s="1"/>
  <c r="U191" i="4"/>
  <c r="T191" i="4" s="1"/>
  <c r="U190" i="4"/>
  <c r="U189" i="4"/>
  <c r="T189" i="4" s="1"/>
  <c r="U188" i="4"/>
  <c r="T188" i="4" s="1"/>
  <c r="U187" i="4"/>
  <c r="T187" i="4" s="1"/>
  <c r="U186" i="4"/>
  <c r="U185" i="4"/>
  <c r="T185" i="4" s="1"/>
  <c r="U184" i="4"/>
  <c r="T184" i="4" s="1"/>
  <c r="U183" i="4"/>
  <c r="T183" i="4" s="1"/>
  <c r="U182" i="4"/>
  <c r="U181" i="4"/>
  <c r="T181" i="4" s="1"/>
  <c r="U180" i="4"/>
  <c r="T180" i="4" s="1"/>
  <c r="U179" i="4"/>
  <c r="T179" i="4" s="1"/>
  <c r="U178" i="4"/>
  <c r="U177" i="4"/>
  <c r="T177" i="4" s="1"/>
  <c r="U176" i="4"/>
  <c r="T176" i="4" s="1"/>
  <c r="U175" i="4"/>
  <c r="T175" i="4" s="1"/>
  <c r="U174" i="4"/>
  <c r="U173" i="4"/>
  <c r="T173" i="4" s="1"/>
  <c r="U172" i="4"/>
  <c r="T172" i="4" s="1"/>
  <c r="U171" i="4"/>
  <c r="T171" i="4" s="1"/>
  <c r="U170" i="4"/>
  <c r="U169" i="4"/>
  <c r="T169" i="4" s="1"/>
  <c r="U168" i="4"/>
  <c r="T168" i="4" s="1"/>
  <c r="U167" i="4"/>
  <c r="T167" i="4" s="1"/>
  <c r="U166" i="4"/>
  <c r="U165" i="4"/>
  <c r="T165" i="4" s="1"/>
  <c r="U164" i="4"/>
  <c r="T164" i="4" s="1"/>
  <c r="U163" i="4"/>
  <c r="T163" i="4" s="1"/>
  <c r="U162" i="4"/>
  <c r="U161" i="4"/>
  <c r="T161" i="4" s="1"/>
  <c r="U160" i="4"/>
  <c r="T160" i="4" s="1"/>
  <c r="U159" i="4"/>
  <c r="T159" i="4" s="1"/>
  <c r="U158" i="4"/>
  <c r="U157" i="4"/>
  <c r="T157" i="4" s="1"/>
  <c r="U156" i="4"/>
  <c r="T156" i="4" s="1"/>
  <c r="U155" i="4"/>
  <c r="T155" i="4" s="1"/>
  <c r="U154" i="4"/>
  <c r="U153" i="4"/>
  <c r="T153" i="4" s="1"/>
  <c r="U152" i="4"/>
  <c r="T152" i="4" s="1"/>
  <c r="U151" i="4"/>
  <c r="T151" i="4" s="1"/>
  <c r="U150" i="4"/>
  <c r="U149" i="4"/>
  <c r="T149" i="4" s="1"/>
  <c r="U148" i="4"/>
  <c r="T148" i="4" s="1"/>
  <c r="U147" i="4"/>
  <c r="T147" i="4" s="1"/>
  <c r="U146" i="4"/>
  <c r="U145" i="4"/>
  <c r="T145" i="4" s="1"/>
  <c r="U144" i="4"/>
  <c r="T144" i="4" s="1"/>
  <c r="U143" i="4"/>
  <c r="T143" i="4" s="1"/>
  <c r="U142" i="4"/>
  <c r="U141" i="4"/>
  <c r="T141" i="4" s="1"/>
  <c r="U140" i="4"/>
  <c r="T140" i="4" s="1"/>
  <c r="U139" i="4"/>
  <c r="T139" i="4" s="1"/>
  <c r="U138" i="4"/>
  <c r="U137" i="4"/>
  <c r="T137" i="4" s="1"/>
  <c r="U136" i="4"/>
  <c r="T136" i="4" s="1"/>
  <c r="U135" i="4"/>
  <c r="T135" i="4" s="1"/>
  <c r="U134" i="4"/>
  <c r="U133" i="4"/>
  <c r="T133" i="4" s="1"/>
  <c r="U132" i="4"/>
  <c r="T132" i="4" s="1"/>
  <c r="U131" i="4"/>
  <c r="T131" i="4" s="1"/>
  <c r="U130" i="4"/>
  <c r="U129" i="4"/>
  <c r="T129" i="4" s="1"/>
  <c r="U128" i="4"/>
  <c r="T128" i="4" s="1"/>
  <c r="U127" i="4"/>
  <c r="T127" i="4" s="1"/>
  <c r="U126" i="4"/>
  <c r="U125" i="4"/>
  <c r="T125" i="4" s="1"/>
  <c r="U124" i="4"/>
  <c r="T124" i="4" s="1"/>
  <c r="U123" i="4"/>
  <c r="T123" i="4" s="1"/>
  <c r="U122" i="4"/>
  <c r="U121" i="4"/>
  <c r="T121" i="4" s="1"/>
  <c r="U120" i="4"/>
  <c r="T120" i="4" s="1"/>
  <c r="U119" i="4"/>
  <c r="T119" i="4" s="1"/>
  <c r="U118" i="4"/>
  <c r="U117" i="4"/>
  <c r="T117" i="4" s="1"/>
  <c r="U116" i="4"/>
  <c r="T116" i="4" s="1"/>
  <c r="U115" i="4"/>
  <c r="T115" i="4" s="1"/>
  <c r="U114" i="4"/>
  <c r="U113" i="4"/>
  <c r="T113" i="4" s="1"/>
  <c r="U112" i="4"/>
  <c r="T112" i="4" s="1"/>
  <c r="U111" i="4"/>
  <c r="T111" i="4" s="1"/>
  <c r="U110" i="4"/>
  <c r="U109" i="4"/>
  <c r="T109" i="4" s="1"/>
  <c r="U108" i="4"/>
  <c r="T108" i="4" s="1"/>
  <c r="U107" i="4"/>
  <c r="T107" i="4" s="1"/>
  <c r="U106" i="4"/>
  <c r="U105" i="4"/>
  <c r="T105" i="4" s="1"/>
  <c r="U104" i="4"/>
  <c r="T104" i="4" s="1"/>
  <c r="U103" i="4"/>
  <c r="T103" i="4" s="1"/>
  <c r="U102" i="4"/>
  <c r="U101" i="4"/>
  <c r="T101" i="4" s="1"/>
  <c r="U100" i="4"/>
  <c r="T100" i="4" s="1"/>
  <c r="U99" i="4"/>
  <c r="T99" i="4" s="1"/>
  <c r="U98" i="4"/>
  <c r="U97" i="4"/>
  <c r="T97" i="4" s="1"/>
  <c r="U96" i="4"/>
  <c r="T96" i="4" s="1"/>
  <c r="U95" i="4"/>
  <c r="T95" i="4" s="1"/>
  <c r="U94" i="4"/>
  <c r="U93" i="4"/>
  <c r="T93" i="4" s="1"/>
  <c r="U92" i="4"/>
  <c r="T92" i="4" s="1"/>
  <c r="U91" i="4"/>
  <c r="T91" i="4" s="1"/>
  <c r="U90" i="4"/>
  <c r="U89" i="4"/>
  <c r="T89" i="4" s="1"/>
  <c r="U88" i="4"/>
  <c r="T88" i="4" s="1"/>
  <c r="U87" i="4"/>
  <c r="T87" i="4" s="1"/>
  <c r="U86" i="4"/>
  <c r="U85" i="4"/>
  <c r="T85" i="4" s="1"/>
  <c r="U84" i="4"/>
  <c r="T84" i="4" s="1"/>
  <c r="U83" i="4"/>
  <c r="T83" i="4" s="1"/>
  <c r="U82" i="4"/>
  <c r="U81" i="4"/>
  <c r="T81" i="4" s="1"/>
  <c r="U80" i="4"/>
  <c r="T80" i="4" s="1"/>
  <c r="U79" i="4"/>
  <c r="T79" i="4" s="1"/>
  <c r="U78" i="4"/>
  <c r="U77" i="4"/>
  <c r="T77" i="4" s="1"/>
  <c r="U76" i="4"/>
  <c r="T76" i="4" s="1"/>
  <c r="U75" i="4"/>
  <c r="T75" i="4" s="1"/>
  <c r="U74" i="4"/>
  <c r="U73" i="4"/>
  <c r="T73" i="4" s="1"/>
  <c r="U72" i="4"/>
  <c r="T72" i="4" s="1"/>
  <c r="U71" i="4"/>
  <c r="T71" i="4" s="1"/>
  <c r="U70" i="4"/>
  <c r="U69" i="4"/>
  <c r="T69" i="4" s="1"/>
  <c r="U68" i="4"/>
  <c r="T68" i="4" s="1"/>
  <c r="U67" i="4"/>
  <c r="T67" i="4" s="1"/>
  <c r="U66" i="4"/>
  <c r="U65" i="4"/>
  <c r="T65" i="4" s="1"/>
  <c r="U64" i="4"/>
  <c r="T64" i="4" s="1"/>
  <c r="U63" i="4"/>
  <c r="T63" i="4" s="1"/>
  <c r="U62" i="4"/>
  <c r="U61" i="4"/>
  <c r="T61" i="4" s="1"/>
  <c r="U60" i="4"/>
  <c r="T60" i="4" s="1"/>
  <c r="U59" i="4"/>
  <c r="T59" i="4" s="1"/>
  <c r="U58" i="4"/>
  <c r="U57" i="4"/>
  <c r="T57" i="4" s="1"/>
  <c r="U56" i="4"/>
  <c r="T56" i="4" s="1"/>
  <c r="U55" i="4"/>
  <c r="T55" i="4" s="1"/>
  <c r="U54" i="4"/>
  <c r="U53" i="4"/>
  <c r="T53" i="4" s="1"/>
  <c r="U52" i="4"/>
  <c r="T52" i="4" s="1"/>
  <c r="U51" i="4"/>
  <c r="T51" i="4" s="1"/>
  <c r="U50" i="4"/>
  <c r="U49" i="4"/>
  <c r="T49" i="4" s="1"/>
  <c r="U48" i="4"/>
  <c r="T48" i="4" s="1"/>
  <c r="U47" i="4"/>
  <c r="T47" i="4" s="1"/>
  <c r="U46" i="4"/>
  <c r="U45" i="4"/>
  <c r="T45" i="4" s="1"/>
  <c r="U44" i="4"/>
  <c r="T44" i="4" s="1"/>
  <c r="U43" i="4"/>
  <c r="T43" i="4" s="1"/>
  <c r="U42" i="4"/>
  <c r="U41" i="4"/>
  <c r="T41" i="4" s="1"/>
  <c r="U40" i="4"/>
  <c r="T40" i="4" s="1"/>
  <c r="U39" i="4"/>
  <c r="T39" i="4" s="1"/>
  <c r="U38" i="4"/>
  <c r="U37" i="4"/>
  <c r="T37" i="4" s="1"/>
  <c r="U36" i="4"/>
  <c r="T36" i="4" s="1"/>
  <c r="U35" i="4"/>
  <c r="T35" i="4" s="1"/>
  <c r="U34" i="4"/>
  <c r="T34" i="4" s="1"/>
  <c r="U33" i="4"/>
  <c r="T33" i="4" s="1"/>
  <c r="U32" i="4"/>
  <c r="T32" i="4" s="1"/>
  <c r="U31" i="4"/>
  <c r="T31" i="4" s="1"/>
  <c r="U30" i="4"/>
  <c r="U29" i="4"/>
  <c r="T29" i="4" s="1"/>
  <c r="U28" i="4"/>
  <c r="T28" i="4" s="1"/>
  <c r="U27" i="4"/>
  <c r="T27" i="4" s="1"/>
  <c r="U26" i="4"/>
  <c r="U25" i="4"/>
  <c r="T25" i="4" s="1"/>
  <c r="U24" i="4"/>
  <c r="T24" i="4" s="1"/>
  <c r="U23" i="4"/>
  <c r="T23" i="4" s="1"/>
  <c r="U22" i="4"/>
  <c r="U21" i="4"/>
  <c r="T21" i="4" s="1"/>
  <c r="U20" i="4"/>
  <c r="T20" i="4" s="1"/>
  <c r="U19" i="4"/>
  <c r="T19" i="4" s="1"/>
  <c r="U18" i="4"/>
  <c r="T18" i="4" s="1"/>
  <c r="U17" i="4"/>
  <c r="T17" i="4" s="1"/>
  <c r="U16" i="4"/>
  <c r="T16" i="4" s="1"/>
  <c r="U15" i="4"/>
  <c r="T15" i="4" s="1"/>
  <c r="U14" i="4"/>
  <c r="U13" i="4"/>
  <c r="T13" i="4" s="1"/>
  <c r="U12" i="4"/>
  <c r="T12" i="4" s="1"/>
  <c r="U11" i="4"/>
  <c r="T11" i="4" s="1"/>
  <c r="U10" i="4"/>
  <c r="U9" i="4"/>
  <c r="T9" i="4" s="1"/>
  <c r="U8" i="4"/>
  <c r="T8" i="4" s="1"/>
  <c r="U7" i="4"/>
  <c r="T7" i="4" s="1"/>
  <c r="U6" i="4"/>
  <c r="T202" i="4"/>
  <c r="T198" i="4"/>
  <c r="T194" i="4"/>
  <c r="T190" i="4"/>
  <c r="T186" i="4"/>
  <c r="T182" i="4"/>
  <c r="T178" i="4"/>
  <c r="T174" i="4"/>
  <c r="T170" i="4"/>
  <c r="T166" i="4"/>
  <c r="T162" i="4"/>
  <c r="T158" i="4"/>
  <c r="T154" i="4"/>
  <c r="T150" i="4"/>
  <c r="T146" i="4"/>
  <c r="T142" i="4"/>
  <c r="T138" i="4"/>
  <c r="T134" i="4"/>
  <c r="T130" i="4"/>
  <c r="T126" i="4"/>
  <c r="T122" i="4"/>
  <c r="T118" i="4"/>
  <c r="T114" i="4"/>
  <c r="T110" i="4"/>
  <c r="T106" i="4"/>
  <c r="T102" i="4"/>
  <c r="T98" i="4"/>
  <c r="T94" i="4"/>
  <c r="T90" i="4"/>
  <c r="T86" i="4"/>
  <c r="T82" i="4"/>
  <c r="T78" i="4"/>
  <c r="T74" i="4"/>
  <c r="T70" i="4"/>
  <c r="T66" i="4"/>
  <c r="T62" i="4"/>
  <c r="T58" i="4"/>
  <c r="T54" i="4"/>
  <c r="T50" i="4"/>
  <c r="T46" i="4"/>
  <c r="T42" i="4"/>
  <c r="T38" i="4"/>
  <c r="T30" i="4"/>
  <c r="T26" i="4"/>
  <c r="T22" i="4"/>
  <c r="T14" i="4"/>
  <c r="T10" i="4"/>
  <c r="T6" i="4"/>
  <c r="W5" i="4"/>
  <c r="V5" i="4"/>
  <c r="U5" i="4"/>
  <c r="T5" i="4"/>
  <c r="H12" i="8" l="1"/>
  <c r="W6" i="13" l="1"/>
  <c r="W7" i="13"/>
  <c r="W8" i="13"/>
  <c r="W9" i="13"/>
  <c r="W10" i="13"/>
  <c r="W11" i="13"/>
  <c r="W12" i="13"/>
  <c r="W13" i="13"/>
  <c r="W14" i="13"/>
  <c r="W15" i="13"/>
  <c r="W16" i="13"/>
  <c r="W17" i="13"/>
  <c r="W18" i="13"/>
  <c r="W19" i="13"/>
  <c r="W20" i="13"/>
  <c r="W21" i="13"/>
  <c r="W22" i="13"/>
  <c r="W23" i="13"/>
  <c r="W24" i="13"/>
  <c r="W25" i="13"/>
  <c r="W26" i="13"/>
  <c r="W27" i="13"/>
  <c r="W28" i="13"/>
  <c r="W29" i="13"/>
  <c r="W30" i="13"/>
  <c r="W31" i="13"/>
  <c r="W32" i="13"/>
  <c r="W33" i="13"/>
  <c r="W34" i="13"/>
  <c r="W35" i="13"/>
  <c r="W36" i="13"/>
  <c r="W37" i="13"/>
  <c r="W38" i="13"/>
  <c r="W39" i="13"/>
  <c r="W40" i="13"/>
  <c r="W41" i="13"/>
  <c r="W42" i="13"/>
  <c r="W43" i="13"/>
  <c r="W44" i="13"/>
  <c r="W45" i="13"/>
  <c r="W46" i="13"/>
  <c r="W47" i="13"/>
  <c r="W48" i="13"/>
  <c r="W49" i="13"/>
  <c r="W50" i="13"/>
  <c r="W51" i="13"/>
  <c r="W52" i="13"/>
  <c r="W53" i="13"/>
  <c r="W54" i="13"/>
  <c r="W55" i="13"/>
  <c r="W56" i="13"/>
  <c r="W57" i="13"/>
  <c r="W58" i="13"/>
  <c r="W59" i="13"/>
  <c r="W60" i="13"/>
  <c r="W61" i="13"/>
  <c r="W62" i="13"/>
  <c r="W63" i="13"/>
  <c r="W64" i="13"/>
  <c r="W65" i="13"/>
  <c r="W66" i="13"/>
  <c r="W67" i="13"/>
  <c r="W68" i="13"/>
  <c r="W69" i="13"/>
  <c r="W70" i="13"/>
  <c r="W71" i="13"/>
  <c r="W72" i="13"/>
  <c r="W73" i="13"/>
  <c r="W74" i="13"/>
  <c r="W75" i="13"/>
  <c r="W76" i="13"/>
  <c r="W77" i="13"/>
  <c r="W78" i="13"/>
  <c r="W79" i="13"/>
  <c r="W80" i="13"/>
  <c r="W81" i="13"/>
  <c r="W82" i="13"/>
  <c r="W83" i="13"/>
  <c r="W84" i="13"/>
  <c r="W85" i="13"/>
  <c r="W86" i="13"/>
  <c r="W87" i="13"/>
  <c r="W88" i="13"/>
  <c r="W89" i="13"/>
  <c r="W90" i="13"/>
  <c r="W91" i="13"/>
  <c r="W92" i="13"/>
  <c r="W93" i="13"/>
  <c r="W94" i="13"/>
  <c r="W95" i="13"/>
  <c r="W96" i="13"/>
  <c r="W97" i="13"/>
  <c r="W98" i="13"/>
  <c r="W99" i="13"/>
  <c r="W100" i="13"/>
  <c r="W101" i="13"/>
  <c r="W102" i="13"/>
  <c r="W103" i="13"/>
  <c r="W104" i="13"/>
  <c r="W105" i="13"/>
  <c r="W106" i="13"/>
  <c r="W107" i="13"/>
  <c r="W108" i="13"/>
  <c r="W109" i="13"/>
  <c r="W110" i="13"/>
  <c r="W111" i="13"/>
  <c r="W112" i="13"/>
  <c r="W113" i="13"/>
  <c r="W114" i="13"/>
  <c r="W115" i="13"/>
  <c r="W116" i="13"/>
  <c r="W117" i="13"/>
  <c r="W118" i="13"/>
  <c r="W119" i="13"/>
  <c r="W120" i="13"/>
  <c r="W121" i="13"/>
  <c r="W122" i="13"/>
  <c r="W123" i="13"/>
  <c r="W124" i="13"/>
  <c r="W125" i="13"/>
  <c r="W126" i="13"/>
  <c r="W127" i="13"/>
  <c r="W128" i="13"/>
  <c r="W129" i="13"/>
  <c r="W130" i="13"/>
  <c r="W131" i="13"/>
  <c r="W132" i="13"/>
  <c r="W133" i="13"/>
  <c r="W134" i="13"/>
  <c r="W135" i="13"/>
  <c r="W136" i="13"/>
  <c r="W137" i="13"/>
  <c r="W138" i="13"/>
  <c r="W139" i="13"/>
  <c r="W140" i="13"/>
  <c r="W141" i="13"/>
  <c r="W142" i="13"/>
  <c r="W143" i="13"/>
  <c r="W144" i="13"/>
  <c r="W145" i="13"/>
  <c r="W146" i="13"/>
  <c r="W147" i="13"/>
  <c r="W148" i="13"/>
  <c r="W149" i="13"/>
  <c r="W150" i="13"/>
  <c r="W151" i="13"/>
  <c r="W152" i="13"/>
  <c r="W153" i="13"/>
  <c r="W154" i="13"/>
  <c r="W155" i="13"/>
  <c r="W156" i="13"/>
  <c r="W157" i="13"/>
  <c r="W158" i="13"/>
  <c r="W159" i="13"/>
  <c r="W160" i="13"/>
  <c r="W161" i="13"/>
  <c r="W162" i="13"/>
  <c r="W163" i="13"/>
  <c r="W164" i="13"/>
  <c r="W165" i="13"/>
  <c r="W166" i="13"/>
  <c r="W167" i="13"/>
  <c r="W168" i="13"/>
  <c r="W169" i="13"/>
  <c r="W170" i="13"/>
  <c r="W171" i="13"/>
  <c r="W172" i="13"/>
  <c r="W173" i="13"/>
  <c r="W174" i="13"/>
  <c r="W175" i="13"/>
  <c r="W176" i="13"/>
  <c r="W177" i="13"/>
  <c r="W178" i="13"/>
  <c r="W179" i="13"/>
  <c r="W180" i="13"/>
  <c r="W181" i="13"/>
  <c r="W182" i="13"/>
  <c r="W183" i="13"/>
  <c r="W184" i="13"/>
  <c r="W185" i="13"/>
  <c r="W186" i="13"/>
  <c r="W187" i="13"/>
  <c r="W188" i="13"/>
  <c r="W189" i="13"/>
  <c r="W190" i="13"/>
  <c r="W191" i="13"/>
  <c r="W192" i="13"/>
  <c r="W193" i="13"/>
  <c r="W194" i="13"/>
  <c r="W195" i="13"/>
  <c r="W196" i="13"/>
  <c r="W197" i="13"/>
  <c r="W198" i="13"/>
  <c r="W199" i="13"/>
  <c r="W200" i="13"/>
  <c r="W201" i="13"/>
  <c r="W202" i="13"/>
  <c r="W203" i="13"/>
  <c r="W204" i="13"/>
  <c r="W5" i="13"/>
  <c r="V6" i="13"/>
  <c r="V7" i="13"/>
  <c r="V8" i="13"/>
  <c r="V9" i="13"/>
  <c r="V10" i="13"/>
  <c r="V11" i="13"/>
  <c r="V12" i="13"/>
  <c r="V13" i="13"/>
  <c r="V14" i="13"/>
  <c r="V15" i="13"/>
  <c r="V16" i="13"/>
  <c r="V17" i="13"/>
  <c r="V18" i="13"/>
  <c r="V19" i="13"/>
  <c r="V20" i="13"/>
  <c r="V21" i="13"/>
  <c r="V22" i="13"/>
  <c r="V23" i="13"/>
  <c r="V24" i="13"/>
  <c r="V25" i="13"/>
  <c r="V26" i="13"/>
  <c r="V27" i="13"/>
  <c r="V28" i="13"/>
  <c r="V29" i="13"/>
  <c r="V30" i="13"/>
  <c r="V31" i="13"/>
  <c r="V32" i="13"/>
  <c r="V33" i="13"/>
  <c r="V34" i="13"/>
  <c r="V35" i="13"/>
  <c r="V36" i="13"/>
  <c r="V37" i="13"/>
  <c r="V38" i="13"/>
  <c r="V39" i="13"/>
  <c r="V40" i="13"/>
  <c r="V41" i="13"/>
  <c r="V42" i="13"/>
  <c r="V43" i="13"/>
  <c r="V44" i="13"/>
  <c r="V45" i="13"/>
  <c r="V46" i="13"/>
  <c r="V47" i="13"/>
  <c r="V48" i="13"/>
  <c r="V49" i="13"/>
  <c r="V50" i="13"/>
  <c r="V51" i="13"/>
  <c r="V52" i="13"/>
  <c r="V53" i="13"/>
  <c r="V54" i="13"/>
  <c r="V55" i="13"/>
  <c r="V56" i="13"/>
  <c r="V57" i="13"/>
  <c r="V58" i="13"/>
  <c r="V59" i="13"/>
  <c r="V60" i="13"/>
  <c r="V61" i="13"/>
  <c r="V62" i="13"/>
  <c r="V63" i="13"/>
  <c r="V64" i="13"/>
  <c r="V65" i="13"/>
  <c r="V66" i="13"/>
  <c r="V67" i="13"/>
  <c r="V68" i="13"/>
  <c r="V69" i="13"/>
  <c r="V70" i="13"/>
  <c r="V71" i="13"/>
  <c r="V72" i="13"/>
  <c r="V73" i="13"/>
  <c r="V74" i="13"/>
  <c r="V75" i="13"/>
  <c r="V76" i="13"/>
  <c r="V77" i="13"/>
  <c r="V78" i="13"/>
  <c r="V79" i="13"/>
  <c r="V80" i="13"/>
  <c r="V81" i="13"/>
  <c r="V82" i="13"/>
  <c r="V83" i="13"/>
  <c r="V84" i="13"/>
  <c r="V85" i="13"/>
  <c r="V86" i="13"/>
  <c r="V87" i="13"/>
  <c r="V88" i="13"/>
  <c r="V89" i="13"/>
  <c r="V90" i="13"/>
  <c r="V91" i="13"/>
  <c r="V92" i="13"/>
  <c r="V93" i="13"/>
  <c r="V94" i="13"/>
  <c r="V95" i="13"/>
  <c r="V96" i="13"/>
  <c r="V97" i="13"/>
  <c r="V98" i="13"/>
  <c r="V99" i="13"/>
  <c r="V100" i="13"/>
  <c r="V101" i="13"/>
  <c r="V102" i="13"/>
  <c r="V103" i="13"/>
  <c r="V104" i="13"/>
  <c r="V105" i="13"/>
  <c r="V106" i="13"/>
  <c r="V107" i="13"/>
  <c r="V108" i="13"/>
  <c r="V109" i="13"/>
  <c r="V110" i="13"/>
  <c r="V111" i="13"/>
  <c r="V112" i="13"/>
  <c r="V113" i="13"/>
  <c r="V114" i="13"/>
  <c r="V115" i="13"/>
  <c r="V116" i="13"/>
  <c r="V117" i="13"/>
  <c r="V118" i="13"/>
  <c r="V119" i="13"/>
  <c r="V120" i="13"/>
  <c r="V121" i="13"/>
  <c r="V122" i="13"/>
  <c r="V123" i="13"/>
  <c r="V124" i="13"/>
  <c r="V125" i="13"/>
  <c r="V126" i="13"/>
  <c r="V127" i="13"/>
  <c r="V128" i="13"/>
  <c r="V129" i="13"/>
  <c r="V130" i="13"/>
  <c r="V131" i="13"/>
  <c r="V132" i="13"/>
  <c r="V133" i="13"/>
  <c r="V134" i="13"/>
  <c r="V135" i="13"/>
  <c r="V136" i="13"/>
  <c r="V137" i="13"/>
  <c r="V138" i="13"/>
  <c r="V139" i="13"/>
  <c r="V140" i="13"/>
  <c r="V141" i="13"/>
  <c r="V142" i="13"/>
  <c r="V143" i="13"/>
  <c r="V144" i="13"/>
  <c r="V145" i="13"/>
  <c r="V146" i="13"/>
  <c r="V147" i="13"/>
  <c r="V148" i="13"/>
  <c r="V149" i="13"/>
  <c r="V150" i="13"/>
  <c r="V151" i="13"/>
  <c r="V152" i="13"/>
  <c r="V153" i="13"/>
  <c r="V154" i="13"/>
  <c r="V155" i="13"/>
  <c r="V156" i="13"/>
  <c r="V157" i="13"/>
  <c r="V158" i="13"/>
  <c r="V159" i="13"/>
  <c r="V160" i="13"/>
  <c r="V161" i="13"/>
  <c r="V162" i="13"/>
  <c r="V163" i="13"/>
  <c r="V164" i="13"/>
  <c r="V165" i="13"/>
  <c r="V166" i="13"/>
  <c r="V167" i="13"/>
  <c r="V168" i="13"/>
  <c r="V169" i="13"/>
  <c r="V170" i="13"/>
  <c r="V171" i="13"/>
  <c r="V172" i="13"/>
  <c r="V173" i="13"/>
  <c r="V174" i="13"/>
  <c r="V175" i="13"/>
  <c r="V176" i="13"/>
  <c r="V177" i="13"/>
  <c r="V178" i="13"/>
  <c r="V179" i="13"/>
  <c r="V180" i="13"/>
  <c r="V181" i="13"/>
  <c r="V182" i="13"/>
  <c r="V183" i="13"/>
  <c r="V184" i="13"/>
  <c r="V185" i="13"/>
  <c r="V186" i="13"/>
  <c r="V187" i="13"/>
  <c r="V188" i="13"/>
  <c r="V189" i="13"/>
  <c r="V190" i="13"/>
  <c r="V191" i="13"/>
  <c r="V192" i="13"/>
  <c r="V193" i="13"/>
  <c r="V194" i="13"/>
  <c r="V195" i="13"/>
  <c r="V196" i="13"/>
  <c r="V197" i="13"/>
  <c r="V198" i="13"/>
  <c r="V199" i="13"/>
  <c r="V200" i="13"/>
  <c r="V201" i="13"/>
  <c r="V202" i="13"/>
  <c r="V203" i="13"/>
  <c r="V204" i="13"/>
  <c r="V5" i="13"/>
  <c r="U6" i="13"/>
  <c r="T6" i="13" s="1"/>
  <c r="U7" i="13"/>
  <c r="T7" i="13" s="1"/>
  <c r="U8" i="13"/>
  <c r="T8" i="13" s="1"/>
  <c r="U9" i="13"/>
  <c r="T9" i="13" s="1"/>
  <c r="U10" i="13"/>
  <c r="T10" i="13" s="1"/>
  <c r="U11" i="13"/>
  <c r="T11" i="13" s="1"/>
  <c r="U12" i="13"/>
  <c r="T12" i="13" s="1"/>
  <c r="U13" i="13"/>
  <c r="T13" i="13" s="1"/>
  <c r="U14" i="13"/>
  <c r="T14" i="13" s="1"/>
  <c r="U15" i="13"/>
  <c r="T15" i="13" s="1"/>
  <c r="U16" i="13"/>
  <c r="T16" i="13" s="1"/>
  <c r="U17" i="13"/>
  <c r="T17" i="13" s="1"/>
  <c r="U18" i="13"/>
  <c r="U19" i="13"/>
  <c r="T19" i="13" s="1"/>
  <c r="U20" i="13"/>
  <c r="T20" i="13" s="1"/>
  <c r="U21" i="13"/>
  <c r="T21" i="13" s="1"/>
  <c r="U22" i="13"/>
  <c r="U23" i="13"/>
  <c r="T23" i="13" s="1"/>
  <c r="U24" i="13"/>
  <c r="T24" i="13" s="1"/>
  <c r="U25" i="13"/>
  <c r="T25" i="13" s="1"/>
  <c r="U26" i="13"/>
  <c r="T26" i="13" s="1"/>
  <c r="U27" i="13"/>
  <c r="T27" i="13" s="1"/>
  <c r="U28" i="13"/>
  <c r="T28" i="13" s="1"/>
  <c r="U29" i="13"/>
  <c r="T29" i="13" s="1"/>
  <c r="U30" i="13"/>
  <c r="T30" i="13" s="1"/>
  <c r="U31" i="13"/>
  <c r="T31" i="13" s="1"/>
  <c r="U32" i="13"/>
  <c r="T32" i="13" s="1"/>
  <c r="U33" i="13"/>
  <c r="T33" i="13" s="1"/>
  <c r="U34" i="13"/>
  <c r="T34" i="13" s="1"/>
  <c r="U35" i="13"/>
  <c r="T35" i="13" s="1"/>
  <c r="U36" i="13"/>
  <c r="T36" i="13" s="1"/>
  <c r="U37" i="13"/>
  <c r="T37" i="13" s="1"/>
  <c r="U38" i="13"/>
  <c r="T38" i="13" s="1"/>
  <c r="U39" i="13"/>
  <c r="T39" i="13" s="1"/>
  <c r="U40" i="13"/>
  <c r="T40" i="13" s="1"/>
  <c r="U41" i="13"/>
  <c r="T41" i="13" s="1"/>
  <c r="U42" i="13"/>
  <c r="U43" i="13"/>
  <c r="T43" i="13" s="1"/>
  <c r="U44" i="13"/>
  <c r="T44" i="13" s="1"/>
  <c r="U45" i="13"/>
  <c r="T45" i="13" s="1"/>
  <c r="U46" i="13"/>
  <c r="U47" i="13"/>
  <c r="T47" i="13" s="1"/>
  <c r="U48" i="13"/>
  <c r="T48" i="13" s="1"/>
  <c r="U49" i="13"/>
  <c r="T49" i="13" s="1"/>
  <c r="U50" i="13"/>
  <c r="U51" i="13"/>
  <c r="T51" i="13" s="1"/>
  <c r="U52" i="13"/>
  <c r="T52" i="13" s="1"/>
  <c r="U53" i="13"/>
  <c r="T53" i="13" s="1"/>
  <c r="U54" i="13"/>
  <c r="T54" i="13" s="1"/>
  <c r="U55" i="13"/>
  <c r="T55" i="13" s="1"/>
  <c r="U56" i="13"/>
  <c r="T56" i="13" s="1"/>
  <c r="U57" i="13"/>
  <c r="T57" i="13" s="1"/>
  <c r="U58" i="13"/>
  <c r="U59" i="13"/>
  <c r="T59" i="13" s="1"/>
  <c r="U60" i="13"/>
  <c r="T60" i="13" s="1"/>
  <c r="U61" i="13"/>
  <c r="T61" i="13" s="1"/>
  <c r="U62" i="13"/>
  <c r="T62" i="13" s="1"/>
  <c r="U63" i="13"/>
  <c r="T63" i="13" s="1"/>
  <c r="U64" i="13"/>
  <c r="T64" i="13" s="1"/>
  <c r="U65" i="13"/>
  <c r="T65" i="13" s="1"/>
  <c r="U66" i="13"/>
  <c r="T66" i="13" s="1"/>
  <c r="U67" i="13"/>
  <c r="T67" i="13" s="1"/>
  <c r="U68" i="13"/>
  <c r="T68" i="13" s="1"/>
  <c r="U69" i="13"/>
  <c r="T69" i="13" s="1"/>
  <c r="U70" i="13"/>
  <c r="U71" i="13"/>
  <c r="T71" i="13" s="1"/>
  <c r="U72" i="13"/>
  <c r="T72" i="13" s="1"/>
  <c r="U73" i="13"/>
  <c r="T73" i="13" s="1"/>
  <c r="U74" i="13"/>
  <c r="U75" i="13"/>
  <c r="T75" i="13" s="1"/>
  <c r="U76" i="13"/>
  <c r="T76" i="13" s="1"/>
  <c r="U77" i="13"/>
  <c r="T77" i="13" s="1"/>
  <c r="U78" i="13"/>
  <c r="T78" i="13" s="1"/>
  <c r="U79" i="13"/>
  <c r="T79" i="13" s="1"/>
  <c r="U80" i="13"/>
  <c r="T80" i="13" s="1"/>
  <c r="U81" i="13"/>
  <c r="T81" i="13" s="1"/>
  <c r="U82" i="13"/>
  <c r="T82" i="13" s="1"/>
  <c r="U83" i="13"/>
  <c r="T83" i="13" s="1"/>
  <c r="U84" i="13"/>
  <c r="T84" i="13" s="1"/>
  <c r="U85" i="13"/>
  <c r="T85" i="13" s="1"/>
  <c r="U86" i="13"/>
  <c r="U87" i="13"/>
  <c r="T87" i="13" s="1"/>
  <c r="U88" i="13"/>
  <c r="T88" i="13" s="1"/>
  <c r="U89" i="13"/>
  <c r="T89" i="13" s="1"/>
  <c r="U90" i="13"/>
  <c r="U91" i="13"/>
  <c r="T91" i="13" s="1"/>
  <c r="U92" i="13"/>
  <c r="T92" i="13" s="1"/>
  <c r="U93" i="13"/>
  <c r="T93" i="13" s="1"/>
  <c r="U94" i="13"/>
  <c r="T94" i="13" s="1"/>
  <c r="U95" i="13"/>
  <c r="T95" i="13" s="1"/>
  <c r="U96" i="13"/>
  <c r="T96" i="13" s="1"/>
  <c r="U97" i="13"/>
  <c r="T97" i="13" s="1"/>
  <c r="U98" i="13"/>
  <c r="T98" i="13" s="1"/>
  <c r="U99" i="13"/>
  <c r="T99" i="13" s="1"/>
  <c r="U100" i="13"/>
  <c r="T100" i="13" s="1"/>
  <c r="U101" i="13"/>
  <c r="T101" i="13" s="1"/>
  <c r="U102" i="13"/>
  <c r="U103" i="13"/>
  <c r="T103" i="13" s="1"/>
  <c r="U104" i="13"/>
  <c r="T104" i="13" s="1"/>
  <c r="U105" i="13"/>
  <c r="T105" i="13" s="1"/>
  <c r="U106" i="13"/>
  <c r="U107" i="13"/>
  <c r="T107" i="13" s="1"/>
  <c r="U108" i="13"/>
  <c r="T108" i="13" s="1"/>
  <c r="U109" i="13"/>
  <c r="T109" i="13" s="1"/>
  <c r="U110" i="13"/>
  <c r="U111" i="13"/>
  <c r="T111" i="13" s="1"/>
  <c r="U112" i="13"/>
  <c r="T112" i="13" s="1"/>
  <c r="U113" i="13"/>
  <c r="T113" i="13" s="1"/>
  <c r="U114" i="13"/>
  <c r="U115" i="13"/>
  <c r="T115" i="13" s="1"/>
  <c r="U116" i="13"/>
  <c r="T116" i="13" s="1"/>
  <c r="U117" i="13"/>
  <c r="T117" i="13" s="1"/>
  <c r="U118" i="13"/>
  <c r="U119" i="13"/>
  <c r="T119" i="13" s="1"/>
  <c r="U120" i="13"/>
  <c r="T120" i="13" s="1"/>
  <c r="U121" i="13"/>
  <c r="T121" i="13" s="1"/>
  <c r="U122" i="13"/>
  <c r="U123" i="13"/>
  <c r="T123" i="13" s="1"/>
  <c r="U124" i="13"/>
  <c r="T124" i="13" s="1"/>
  <c r="U125" i="13"/>
  <c r="T125" i="13" s="1"/>
  <c r="U126" i="13"/>
  <c r="U127" i="13"/>
  <c r="T127" i="13" s="1"/>
  <c r="U128" i="13"/>
  <c r="T128" i="13" s="1"/>
  <c r="U129" i="13"/>
  <c r="T129" i="13" s="1"/>
  <c r="U130" i="13"/>
  <c r="U131" i="13"/>
  <c r="T131" i="13" s="1"/>
  <c r="U132" i="13"/>
  <c r="T132" i="13" s="1"/>
  <c r="U133" i="13"/>
  <c r="T133" i="13" s="1"/>
  <c r="U134" i="13"/>
  <c r="U135" i="13"/>
  <c r="T135" i="13" s="1"/>
  <c r="U136" i="13"/>
  <c r="T136" i="13" s="1"/>
  <c r="U137" i="13"/>
  <c r="T137" i="13" s="1"/>
  <c r="U138" i="13"/>
  <c r="U139" i="13"/>
  <c r="T139" i="13" s="1"/>
  <c r="U140" i="13"/>
  <c r="T140" i="13" s="1"/>
  <c r="U141" i="13"/>
  <c r="T141" i="13" s="1"/>
  <c r="U142" i="13"/>
  <c r="U143" i="13"/>
  <c r="T143" i="13" s="1"/>
  <c r="U144" i="13"/>
  <c r="T144" i="13" s="1"/>
  <c r="U145" i="13"/>
  <c r="T145" i="13" s="1"/>
  <c r="U146" i="13"/>
  <c r="U147" i="13"/>
  <c r="T147" i="13" s="1"/>
  <c r="U148" i="13"/>
  <c r="U149" i="13"/>
  <c r="U150" i="13"/>
  <c r="U151" i="13"/>
  <c r="T151" i="13" s="1"/>
  <c r="U152" i="13"/>
  <c r="T152" i="13" s="1"/>
  <c r="U153" i="13"/>
  <c r="T153" i="13" s="1"/>
  <c r="U154" i="13"/>
  <c r="U155" i="13"/>
  <c r="T155" i="13" s="1"/>
  <c r="U156" i="13"/>
  <c r="T156" i="13" s="1"/>
  <c r="U157" i="13"/>
  <c r="T157" i="13" s="1"/>
  <c r="U158" i="13"/>
  <c r="U159" i="13"/>
  <c r="T159" i="13" s="1"/>
  <c r="U160" i="13"/>
  <c r="U161" i="13"/>
  <c r="T161" i="13" s="1"/>
  <c r="U162" i="13"/>
  <c r="U163" i="13"/>
  <c r="T163" i="13" s="1"/>
  <c r="U164" i="13"/>
  <c r="T164" i="13" s="1"/>
  <c r="U165" i="13"/>
  <c r="T165" i="13" s="1"/>
  <c r="U166" i="13"/>
  <c r="U167" i="13"/>
  <c r="T167" i="13" s="1"/>
  <c r="U168" i="13"/>
  <c r="T168" i="13" s="1"/>
  <c r="U169" i="13"/>
  <c r="T169" i="13" s="1"/>
  <c r="U170" i="13"/>
  <c r="U171" i="13"/>
  <c r="T171" i="13" s="1"/>
  <c r="U172" i="13"/>
  <c r="T172" i="13" s="1"/>
  <c r="U173" i="13"/>
  <c r="T173" i="13" s="1"/>
  <c r="U174" i="13"/>
  <c r="U175" i="13"/>
  <c r="T175" i="13" s="1"/>
  <c r="U176" i="13"/>
  <c r="T176" i="13" s="1"/>
  <c r="U177" i="13"/>
  <c r="T177" i="13" s="1"/>
  <c r="U178" i="13"/>
  <c r="U179" i="13"/>
  <c r="T179" i="13" s="1"/>
  <c r="U180" i="13"/>
  <c r="T180" i="13" s="1"/>
  <c r="U181" i="13"/>
  <c r="T181" i="13" s="1"/>
  <c r="U182" i="13"/>
  <c r="U183" i="13"/>
  <c r="T183" i="13" s="1"/>
  <c r="U184" i="13"/>
  <c r="T184" i="13" s="1"/>
  <c r="U185" i="13"/>
  <c r="T185" i="13" s="1"/>
  <c r="U186" i="13"/>
  <c r="U187" i="13"/>
  <c r="T187" i="13" s="1"/>
  <c r="U188" i="13"/>
  <c r="T188" i="13" s="1"/>
  <c r="U189" i="13"/>
  <c r="T189" i="13" s="1"/>
  <c r="U190" i="13"/>
  <c r="U191" i="13"/>
  <c r="T191" i="13" s="1"/>
  <c r="U192" i="13"/>
  <c r="T192" i="13" s="1"/>
  <c r="U193" i="13"/>
  <c r="T193" i="13" s="1"/>
  <c r="U194" i="13"/>
  <c r="U195" i="13"/>
  <c r="T195" i="13" s="1"/>
  <c r="U196" i="13"/>
  <c r="U197" i="13"/>
  <c r="T197" i="13" s="1"/>
  <c r="U198" i="13"/>
  <c r="U199" i="13"/>
  <c r="T199" i="13" s="1"/>
  <c r="U200" i="13"/>
  <c r="T200" i="13" s="1"/>
  <c r="U201" i="13"/>
  <c r="T201" i="13" s="1"/>
  <c r="U202" i="13"/>
  <c r="U203" i="13"/>
  <c r="T203" i="13" s="1"/>
  <c r="U204" i="13"/>
  <c r="T204" i="13" s="1"/>
  <c r="T18" i="13"/>
  <c r="T22" i="13"/>
  <c r="T42" i="13"/>
  <c r="T46" i="13"/>
  <c r="T50" i="13"/>
  <c r="T58" i="13"/>
  <c r="T70" i="13"/>
  <c r="T74" i="13"/>
  <c r="T86" i="13"/>
  <c r="T90" i="13"/>
  <c r="T102" i="13"/>
  <c r="T106" i="13"/>
  <c r="T110" i="13"/>
  <c r="T114" i="13"/>
  <c r="T118" i="13"/>
  <c r="T122" i="13"/>
  <c r="T126" i="13"/>
  <c r="T130" i="13"/>
  <c r="T134" i="13"/>
  <c r="T138" i="13"/>
  <c r="T142" i="13"/>
  <c r="T146" i="13"/>
  <c r="T148" i="13"/>
  <c r="T149" i="13"/>
  <c r="T150" i="13"/>
  <c r="T154" i="13"/>
  <c r="T158" i="13"/>
  <c r="T160" i="13"/>
  <c r="T162" i="13"/>
  <c r="T166" i="13"/>
  <c r="T170" i="13"/>
  <c r="T174" i="13"/>
  <c r="T178" i="13"/>
  <c r="T182" i="13"/>
  <c r="T186" i="13"/>
  <c r="T190" i="13"/>
  <c r="T194" i="13"/>
  <c r="T196" i="13"/>
  <c r="T198" i="13"/>
  <c r="T202" i="13"/>
  <c r="U5" i="13"/>
  <c r="T5" i="13" s="1"/>
  <c r="A3" i="3" l="1"/>
  <c r="A3" i="2"/>
  <c r="A1" i="7" l="1"/>
  <c r="A1" i="10"/>
  <c r="A1" i="4"/>
  <c r="O210" i="13" l="1"/>
  <c r="N210" i="13"/>
  <c r="M210" i="13"/>
  <c r="L210" i="13"/>
  <c r="K210" i="13"/>
  <c r="J210" i="13"/>
  <c r="I210" i="13"/>
  <c r="H210" i="13"/>
  <c r="G210" i="13"/>
  <c r="F210" i="13"/>
  <c r="E210" i="13"/>
  <c r="D210" i="13"/>
  <c r="O209" i="13"/>
  <c r="N209" i="13"/>
  <c r="M209" i="13"/>
  <c r="L209" i="13"/>
  <c r="K209" i="13"/>
  <c r="J209" i="13"/>
  <c r="I209" i="13"/>
  <c r="H209" i="13"/>
  <c r="G209" i="13"/>
  <c r="F209" i="13"/>
  <c r="E209" i="13"/>
  <c r="D209" i="13"/>
  <c r="O208" i="13"/>
  <c r="N208" i="13"/>
  <c r="M208" i="13"/>
  <c r="L208" i="13"/>
  <c r="K208" i="13"/>
  <c r="J208" i="13"/>
  <c r="I208" i="13"/>
  <c r="H208" i="13"/>
  <c r="G208" i="13"/>
  <c r="F208" i="13"/>
  <c r="E208" i="13"/>
  <c r="D208" i="13"/>
  <c r="O207" i="13"/>
  <c r="N207" i="13"/>
  <c r="M207" i="13"/>
  <c r="L207" i="13"/>
  <c r="K207" i="13"/>
  <c r="J207" i="13"/>
  <c r="I207" i="13"/>
  <c r="H207" i="13"/>
  <c r="G207" i="13"/>
  <c r="F207" i="13"/>
  <c r="E207" i="13"/>
  <c r="D207" i="13"/>
  <c r="D213" i="13" l="1"/>
  <c r="N7" i="3" s="1"/>
  <c r="G213" i="13"/>
  <c r="N10" i="3" s="1"/>
  <c r="H213" i="13"/>
  <c r="N11" i="3" s="1"/>
  <c r="F213" i="13"/>
  <c r="N9" i="3" s="1"/>
  <c r="O213" i="13"/>
  <c r="N18" i="3" s="1"/>
  <c r="N213" i="13"/>
  <c r="N17" i="3" s="1"/>
  <c r="M213" i="13"/>
  <c r="N16" i="3" s="1"/>
  <c r="L213" i="13"/>
  <c r="N15" i="3" s="1"/>
  <c r="K213" i="13"/>
  <c r="N14" i="3" s="1"/>
  <c r="J213" i="13"/>
  <c r="N13" i="3" s="1"/>
  <c r="I213" i="13"/>
  <c r="N12" i="3" s="1"/>
  <c r="E213" i="13"/>
  <c r="N8" i="3" s="1"/>
  <c r="D212" i="13"/>
  <c r="L7" i="3" s="1"/>
  <c r="H212" i="13"/>
  <c r="L11" i="3" s="1"/>
  <c r="L212" i="13"/>
  <c r="L15" i="3" s="1"/>
  <c r="D214" i="13"/>
  <c r="P7" i="3" s="1"/>
  <c r="H214" i="13"/>
  <c r="P11" i="3" s="1"/>
  <c r="E212" i="13"/>
  <c r="L8" i="3" s="1"/>
  <c r="I212" i="13"/>
  <c r="L12" i="3" s="1"/>
  <c r="M212" i="13"/>
  <c r="L16" i="3" s="1"/>
  <c r="L214" i="13"/>
  <c r="P15" i="3" s="1"/>
  <c r="E6" i="2"/>
  <c r="C6" i="2"/>
  <c r="K214" i="13"/>
  <c r="P14" i="3" s="1"/>
  <c r="G212" i="13"/>
  <c r="L10" i="3" s="1"/>
  <c r="K212" i="13"/>
  <c r="L14" i="3" s="1"/>
  <c r="O212" i="13"/>
  <c r="L18" i="3" s="1"/>
  <c r="G214" i="13"/>
  <c r="P10" i="3" s="1"/>
  <c r="O214" i="13"/>
  <c r="P18" i="3" s="1"/>
  <c r="F212" i="13"/>
  <c r="L9" i="3" s="1"/>
  <c r="J212" i="13"/>
  <c r="L13" i="3" s="1"/>
  <c r="N212" i="13"/>
  <c r="L17" i="3" s="1"/>
  <c r="F214" i="13"/>
  <c r="P9" i="3" s="1"/>
  <c r="J214" i="13"/>
  <c r="P13" i="3" s="1"/>
  <c r="N214" i="13"/>
  <c r="P17" i="3" s="1"/>
  <c r="V222" i="13"/>
  <c r="H24" i="2" s="1"/>
  <c r="V218" i="13"/>
  <c r="H20" i="2" s="1"/>
  <c r="V214" i="13"/>
  <c r="H16" i="2" s="1"/>
  <c r="V221" i="13"/>
  <c r="H23" i="2" s="1"/>
  <c r="V217" i="13"/>
  <c r="H19" i="2" s="1"/>
  <c r="V211" i="13"/>
  <c r="H13" i="2" s="1"/>
  <c r="V220" i="13"/>
  <c r="H22" i="2" s="1"/>
  <c r="V216" i="13"/>
  <c r="H18" i="2" s="1"/>
  <c r="V212" i="13"/>
  <c r="H14" i="2" s="1"/>
  <c r="V210" i="13"/>
  <c r="V213" i="13"/>
  <c r="H15" i="2" s="1"/>
  <c r="V215" i="13"/>
  <c r="H17" i="2" s="1"/>
  <c r="V219" i="13"/>
  <c r="H21" i="2" s="1"/>
  <c r="E214" i="13"/>
  <c r="P8" i="3" s="1"/>
  <c r="I214" i="13"/>
  <c r="P12" i="3" s="1"/>
  <c r="M214" i="13"/>
  <c r="P16" i="3" s="1"/>
  <c r="H12" i="2" l="1"/>
  <c r="V223" i="13"/>
  <c r="D6" i="2"/>
  <c r="F6" i="2"/>
  <c r="J25" i="8" l="1"/>
  <c r="J25" i="11" l="1"/>
  <c r="J25" i="2" l="1"/>
  <c r="J25" i="5"/>
  <c r="D207" i="10" l="1"/>
  <c r="E207" i="10"/>
  <c r="F207" i="10"/>
  <c r="G207" i="10"/>
  <c r="H207" i="10"/>
  <c r="I207" i="10"/>
  <c r="J207" i="10"/>
  <c r="K207" i="10"/>
  <c r="L207" i="10"/>
  <c r="M207" i="10"/>
  <c r="N207" i="10"/>
  <c r="O207" i="10"/>
  <c r="D208" i="10"/>
  <c r="E208" i="10"/>
  <c r="F208" i="10"/>
  <c r="G208" i="10"/>
  <c r="H208" i="10"/>
  <c r="I208" i="10"/>
  <c r="J208" i="10"/>
  <c r="K208" i="10"/>
  <c r="L208" i="10"/>
  <c r="M208" i="10"/>
  <c r="N208" i="10"/>
  <c r="O208" i="10"/>
  <c r="D209" i="10"/>
  <c r="E209" i="10"/>
  <c r="F209" i="10"/>
  <c r="G209" i="10"/>
  <c r="H209" i="10"/>
  <c r="I209" i="10"/>
  <c r="J209" i="10"/>
  <c r="K209" i="10"/>
  <c r="L209" i="10"/>
  <c r="M209" i="10"/>
  <c r="N209" i="10"/>
  <c r="O209" i="10"/>
  <c r="D210" i="10"/>
  <c r="E210" i="10"/>
  <c r="F210" i="10"/>
  <c r="G210" i="10"/>
  <c r="H210" i="10"/>
  <c r="I210" i="10"/>
  <c r="J210" i="10"/>
  <c r="K210" i="10"/>
  <c r="L210" i="10"/>
  <c r="M210" i="10"/>
  <c r="M212" i="10" s="1"/>
  <c r="L16" i="12" s="1"/>
  <c r="R16" i="12" s="1"/>
  <c r="N210" i="10"/>
  <c r="O210" i="10"/>
  <c r="L214" i="10" l="1"/>
  <c r="P15" i="12" s="1"/>
  <c r="N214" i="10"/>
  <c r="P17" i="12" s="1"/>
  <c r="D212" i="10"/>
  <c r="L7" i="12" s="1"/>
  <c r="R7" i="12" s="1"/>
  <c r="AA219" i="10"/>
  <c r="H20" i="11" s="1"/>
  <c r="AA215" i="10"/>
  <c r="H16" i="11" s="1"/>
  <c r="AA211" i="10"/>
  <c r="H12" i="11" s="1"/>
  <c r="I214" i="10"/>
  <c r="P12" i="12" s="1"/>
  <c r="E214" i="10"/>
  <c r="P8" i="12" s="1"/>
  <c r="M213" i="10"/>
  <c r="N16" i="12" s="1"/>
  <c r="E213" i="10"/>
  <c r="N8" i="12" s="1"/>
  <c r="I212" i="10"/>
  <c r="L12" i="12" s="1"/>
  <c r="R12" i="12" s="1"/>
  <c r="AA223" i="10"/>
  <c r="H24" i="11" s="1"/>
  <c r="H214" i="10"/>
  <c r="P11" i="12" s="1"/>
  <c r="D214" i="10"/>
  <c r="P7" i="12" s="1"/>
  <c r="H212" i="10"/>
  <c r="L11" i="12" s="1"/>
  <c r="R11" i="12" s="1"/>
  <c r="AA214" i="10"/>
  <c r="H15" i="11" s="1"/>
  <c r="AA213" i="10"/>
  <c r="H14" i="11" s="1"/>
  <c r="O213" i="10"/>
  <c r="N18" i="12" s="1"/>
  <c r="G213" i="10"/>
  <c r="N10" i="12" s="1"/>
  <c r="K212" i="10"/>
  <c r="L14" i="12" s="1"/>
  <c r="R14" i="12" s="1"/>
  <c r="AA222" i="10"/>
  <c r="H23" i="11" s="1"/>
  <c r="AA218" i="10"/>
  <c r="H19" i="11" s="1"/>
  <c r="L212" i="10"/>
  <c r="L15" i="12" s="1"/>
  <c r="R15" i="12" s="1"/>
  <c r="AA221" i="10"/>
  <c r="H22" i="11" s="1"/>
  <c r="AA217" i="10"/>
  <c r="H18" i="11" s="1"/>
  <c r="K213" i="10"/>
  <c r="N14" i="12" s="1"/>
  <c r="O212" i="10"/>
  <c r="L18" i="12" s="1"/>
  <c r="R18" i="12" s="1"/>
  <c r="G212" i="10"/>
  <c r="L10" i="12" s="1"/>
  <c r="R10" i="12" s="1"/>
  <c r="AA220" i="10"/>
  <c r="H21" i="11" s="1"/>
  <c r="AA216" i="10"/>
  <c r="H17" i="11" s="1"/>
  <c r="AA212" i="10"/>
  <c r="H13" i="11" s="1"/>
  <c r="M214" i="10"/>
  <c r="P16" i="12" s="1"/>
  <c r="I213" i="10"/>
  <c r="N12" i="12" s="1"/>
  <c r="E212" i="10"/>
  <c r="L8" i="12" s="1"/>
  <c r="R8" i="12" s="1"/>
  <c r="J214" i="10"/>
  <c r="P13" i="12" s="1"/>
  <c r="F214" i="10"/>
  <c r="P9" i="12" s="1"/>
  <c r="C6" i="11"/>
  <c r="N213" i="10"/>
  <c r="N17" i="12" s="1"/>
  <c r="J213" i="10"/>
  <c r="N13" i="12" s="1"/>
  <c r="F213" i="10"/>
  <c r="N9" i="12" s="1"/>
  <c r="O214" i="10"/>
  <c r="P18" i="12" s="1"/>
  <c r="K214" i="10"/>
  <c r="P14" i="12" s="1"/>
  <c r="G214" i="10"/>
  <c r="P10" i="12" s="1"/>
  <c r="L213" i="10"/>
  <c r="N15" i="12" s="1"/>
  <c r="H213" i="10"/>
  <c r="N11" i="12" s="1"/>
  <c r="D213" i="10"/>
  <c r="N7" i="12" s="1"/>
  <c r="E6" i="11"/>
  <c r="N212" i="10"/>
  <c r="L17" i="12" s="1"/>
  <c r="R17" i="12" s="1"/>
  <c r="J212" i="10"/>
  <c r="L13" i="12" s="1"/>
  <c r="R13" i="12" s="1"/>
  <c r="F212" i="10"/>
  <c r="L9" i="12" s="1"/>
  <c r="R9" i="12" s="1"/>
  <c r="AA224" i="10" l="1"/>
  <c r="F6" i="11"/>
  <c r="D6" i="11"/>
  <c r="H25" i="11"/>
  <c r="I18" i="11" l="1"/>
  <c r="I12" i="11"/>
  <c r="I21" i="11"/>
  <c r="I24" i="11"/>
  <c r="I17" i="11"/>
  <c r="I20" i="11"/>
  <c r="I19" i="11"/>
  <c r="I16" i="11"/>
  <c r="I13" i="11"/>
  <c r="I15" i="11"/>
  <c r="I22" i="11"/>
  <c r="I14" i="11"/>
  <c r="I23" i="11"/>
  <c r="B6" i="11"/>
  <c r="D207" i="7"/>
  <c r="E207" i="7"/>
  <c r="F207" i="7"/>
  <c r="G207" i="7"/>
  <c r="H207" i="7"/>
  <c r="I207" i="7"/>
  <c r="J207" i="7"/>
  <c r="K207" i="7"/>
  <c r="L207" i="7"/>
  <c r="M207" i="7"/>
  <c r="D208" i="7"/>
  <c r="E208" i="7"/>
  <c r="F208" i="7"/>
  <c r="G208" i="7"/>
  <c r="H208" i="7"/>
  <c r="I208" i="7"/>
  <c r="J208" i="7"/>
  <c r="K208" i="7"/>
  <c r="L208" i="7"/>
  <c r="M208" i="7"/>
  <c r="D209" i="7"/>
  <c r="E209" i="7"/>
  <c r="F209" i="7"/>
  <c r="G209" i="7"/>
  <c r="H209" i="7"/>
  <c r="I209" i="7"/>
  <c r="J209" i="7"/>
  <c r="K209" i="7"/>
  <c r="L209" i="7"/>
  <c r="M209" i="7"/>
  <c r="D210" i="7"/>
  <c r="E210" i="7"/>
  <c r="F210" i="7"/>
  <c r="G210" i="7"/>
  <c r="H210" i="7"/>
  <c r="I210" i="7"/>
  <c r="J210" i="7"/>
  <c r="K210" i="7"/>
  <c r="L210" i="7"/>
  <c r="M210" i="7"/>
  <c r="H212" i="7" l="1"/>
  <c r="L11" i="9" s="1"/>
  <c r="R11" i="9" s="1"/>
  <c r="L212" i="7"/>
  <c r="L15" i="9" s="1"/>
  <c r="R15" i="9" s="1"/>
  <c r="J212" i="7"/>
  <c r="L13" i="9" s="1"/>
  <c r="R13" i="9" s="1"/>
  <c r="F212" i="7"/>
  <c r="L9" i="9" s="1"/>
  <c r="R9" i="9" s="1"/>
  <c r="L214" i="7"/>
  <c r="P15" i="9" s="1"/>
  <c r="K213" i="7"/>
  <c r="N14" i="9" s="1"/>
  <c r="D214" i="7"/>
  <c r="P7" i="9" s="1"/>
  <c r="D212" i="7"/>
  <c r="L7" i="9" s="1"/>
  <c r="R7" i="9" s="1"/>
  <c r="M212" i="7"/>
  <c r="L16" i="9" s="1"/>
  <c r="R16" i="9" s="1"/>
  <c r="E212" i="7"/>
  <c r="L8" i="9" s="1"/>
  <c r="R8" i="9" s="1"/>
  <c r="H214" i="7"/>
  <c r="P11" i="9" s="1"/>
  <c r="M214" i="7"/>
  <c r="P16" i="9" s="1"/>
  <c r="J214" i="7"/>
  <c r="P13" i="9" s="1"/>
  <c r="I214" i="7"/>
  <c r="P12" i="9" s="1"/>
  <c r="E214" i="7"/>
  <c r="P8" i="9" s="1"/>
  <c r="M213" i="7"/>
  <c r="N16" i="9" s="1"/>
  <c r="I213" i="7"/>
  <c r="N12" i="9" s="1"/>
  <c r="E213" i="7"/>
  <c r="N8" i="9" s="1"/>
  <c r="I212" i="7"/>
  <c r="L12" i="9" s="1"/>
  <c r="R12" i="9" s="1"/>
  <c r="S216" i="7"/>
  <c r="H20" i="8" s="1"/>
  <c r="S212" i="7"/>
  <c r="H16" i="8" s="1"/>
  <c r="F214" i="7"/>
  <c r="P9" i="9" s="1"/>
  <c r="D6" i="8"/>
  <c r="G213" i="7"/>
  <c r="N10" i="9" s="1"/>
  <c r="F6" i="8"/>
  <c r="S220" i="7"/>
  <c r="H24" i="8" s="1"/>
  <c r="K212" i="7"/>
  <c r="L14" i="9" s="1"/>
  <c r="R14" i="9" s="1"/>
  <c r="G212" i="7"/>
  <c r="L10" i="9" s="1"/>
  <c r="R10" i="9" s="1"/>
  <c r="K214" i="7"/>
  <c r="P14" i="9" s="1"/>
  <c r="G214" i="7"/>
  <c r="P10" i="9" s="1"/>
  <c r="L213" i="7"/>
  <c r="N15" i="9" s="1"/>
  <c r="H213" i="7"/>
  <c r="N11" i="9" s="1"/>
  <c r="D213" i="7"/>
  <c r="N7" i="9" s="1"/>
  <c r="C6" i="8"/>
  <c r="E6" i="8"/>
  <c r="I25" i="11"/>
  <c r="S219" i="7"/>
  <c r="H23" i="8" s="1"/>
  <c r="S215" i="7"/>
  <c r="H19" i="8" s="1"/>
  <c r="J213" i="7"/>
  <c r="N13" i="9" s="1"/>
  <c r="F213" i="7"/>
  <c r="N9" i="9" s="1"/>
  <c r="S211" i="7"/>
  <c r="H15" i="8" s="1"/>
  <c r="S218" i="7"/>
  <c r="H22" i="8" s="1"/>
  <c r="S214" i="7"/>
  <c r="H18" i="8" s="1"/>
  <c r="S210" i="7"/>
  <c r="S217" i="7"/>
  <c r="H21" i="8" s="1"/>
  <c r="S213" i="7"/>
  <c r="H17" i="8" s="1"/>
  <c r="H14" i="8" l="1"/>
  <c r="H25" i="8" s="1"/>
  <c r="I22" i="8" s="1"/>
  <c r="S221" i="7"/>
  <c r="D207" i="4"/>
  <c r="E207" i="4"/>
  <c r="F207" i="4"/>
  <c r="G207" i="4"/>
  <c r="H207" i="4"/>
  <c r="I207" i="4"/>
  <c r="J207" i="4"/>
  <c r="K207" i="4"/>
  <c r="L207" i="4"/>
  <c r="M207" i="4"/>
  <c r="N207" i="4"/>
  <c r="O207" i="4"/>
  <c r="D208" i="4"/>
  <c r="E208" i="4"/>
  <c r="F208" i="4"/>
  <c r="G208" i="4"/>
  <c r="H208" i="4"/>
  <c r="I208" i="4"/>
  <c r="J208" i="4"/>
  <c r="K208" i="4"/>
  <c r="L208" i="4"/>
  <c r="M208" i="4"/>
  <c r="N208" i="4"/>
  <c r="O208" i="4"/>
  <c r="D209" i="4"/>
  <c r="E209" i="4"/>
  <c r="F209" i="4"/>
  <c r="G209" i="4"/>
  <c r="H209" i="4"/>
  <c r="I209" i="4"/>
  <c r="J209" i="4"/>
  <c r="K209" i="4"/>
  <c r="L209" i="4"/>
  <c r="M209" i="4"/>
  <c r="N209" i="4"/>
  <c r="O209" i="4"/>
  <c r="D210" i="4"/>
  <c r="E210" i="4"/>
  <c r="F210" i="4"/>
  <c r="F212" i="4" s="1"/>
  <c r="L9" i="6" s="1"/>
  <c r="G210" i="4"/>
  <c r="H210" i="4"/>
  <c r="I210" i="4"/>
  <c r="I213" i="4" s="1"/>
  <c r="N12" i="6" s="1"/>
  <c r="J210" i="4"/>
  <c r="J212" i="4" s="1"/>
  <c r="L13" i="6" s="1"/>
  <c r="K210" i="4"/>
  <c r="L210" i="4"/>
  <c r="M210" i="4"/>
  <c r="N210" i="4"/>
  <c r="N212" i="4" s="1"/>
  <c r="L17" i="6" s="1"/>
  <c r="O210" i="4"/>
  <c r="I13" i="8" l="1"/>
  <c r="I12" i="8"/>
  <c r="L212" i="4"/>
  <c r="L15" i="6" s="1"/>
  <c r="R15" i="6" s="1"/>
  <c r="H212" i="4"/>
  <c r="L11" i="6" s="1"/>
  <c r="R11" i="6" s="1"/>
  <c r="D212" i="4"/>
  <c r="L7" i="6" s="1"/>
  <c r="R7" i="6" s="1"/>
  <c r="M213" i="4"/>
  <c r="N16" i="6" s="1"/>
  <c r="H213" i="4"/>
  <c r="N11" i="6" s="1"/>
  <c r="D213" i="4"/>
  <c r="N7" i="6" s="1"/>
  <c r="M212" i="4"/>
  <c r="L16" i="6" s="1"/>
  <c r="R16" i="6" s="1"/>
  <c r="I19" i="8"/>
  <c r="V213" i="4"/>
  <c r="H15" i="5" s="1"/>
  <c r="V217" i="4"/>
  <c r="H19" i="5" s="1"/>
  <c r="V221" i="4"/>
  <c r="H23" i="5" s="1"/>
  <c r="J214" i="4"/>
  <c r="P13" i="6" s="1"/>
  <c r="I212" i="4"/>
  <c r="L12" i="6" s="1"/>
  <c r="R12" i="6" s="1"/>
  <c r="E212" i="4"/>
  <c r="L8" i="6" s="1"/>
  <c r="R8" i="6" s="1"/>
  <c r="L213" i="4"/>
  <c r="N15" i="6" s="1"/>
  <c r="J213" i="4"/>
  <c r="N13" i="6" s="1"/>
  <c r="L214" i="4"/>
  <c r="P15" i="6" s="1"/>
  <c r="H214" i="4"/>
  <c r="P11" i="6" s="1"/>
  <c r="E213" i="4"/>
  <c r="N8" i="6" s="1"/>
  <c r="D214" i="4"/>
  <c r="P7" i="6" s="1"/>
  <c r="I23" i="8"/>
  <c r="I21" i="8"/>
  <c r="I17" i="8"/>
  <c r="I15" i="8"/>
  <c r="I14" i="8"/>
  <c r="I16" i="8"/>
  <c r="B6" i="8"/>
  <c r="I24" i="8"/>
  <c r="I20" i="8"/>
  <c r="I18" i="8"/>
  <c r="V220" i="4"/>
  <c r="H22" i="5" s="1"/>
  <c r="V212" i="4"/>
  <c r="H14" i="5" s="1"/>
  <c r="V215" i="4"/>
  <c r="H17" i="5" s="1"/>
  <c r="N213" i="4"/>
  <c r="N17" i="6" s="1"/>
  <c r="F213" i="4"/>
  <c r="N9" i="6" s="1"/>
  <c r="V216" i="4"/>
  <c r="H18" i="5" s="1"/>
  <c r="V210" i="4"/>
  <c r="H12" i="5" s="1"/>
  <c r="V219" i="4"/>
  <c r="H21" i="5" s="1"/>
  <c r="V211" i="4"/>
  <c r="H13" i="5" s="1"/>
  <c r="V222" i="4"/>
  <c r="H24" i="5" s="1"/>
  <c r="V218" i="4"/>
  <c r="H20" i="5" s="1"/>
  <c r="V214" i="4"/>
  <c r="H16" i="5" s="1"/>
  <c r="C6" i="5"/>
  <c r="N214" i="4"/>
  <c r="P17" i="6" s="1"/>
  <c r="F214" i="4"/>
  <c r="P9" i="6" s="1"/>
  <c r="O212" i="4"/>
  <c r="L18" i="6" s="1"/>
  <c r="R18" i="6" s="1"/>
  <c r="K212" i="4"/>
  <c r="L14" i="6" s="1"/>
  <c r="R14" i="6" s="1"/>
  <c r="G212" i="4"/>
  <c r="L10" i="6" s="1"/>
  <c r="R10" i="6" s="1"/>
  <c r="M214" i="4"/>
  <c r="P16" i="6" s="1"/>
  <c r="I214" i="4"/>
  <c r="P12" i="6" s="1"/>
  <c r="E214" i="4"/>
  <c r="P8" i="6" s="1"/>
  <c r="O213" i="4"/>
  <c r="N18" i="6" s="1"/>
  <c r="K213" i="4"/>
  <c r="N14" i="6" s="1"/>
  <c r="G213" i="4"/>
  <c r="N10" i="6" s="1"/>
  <c r="E6" i="5"/>
  <c r="R17" i="6"/>
  <c r="R9" i="6"/>
  <c r="R13" i="6"/>
  <c r="O214" i="4"/>
  <c r="P18" i="6" s="1"/>
  <c r="K214" i="4"/>
  <c r="P14" i="6" s="1"/>
  <c r="G214" i="4"/>
  <c r="P10" i="6" s="1"/>
  <c r="I25" i="8" l="1"/>
  <c r="H25" i="5"/>
  <c r="B6" i="5" s="1"/>
  <c r="V223" i="4"/>
  <c r="D6" i="5"/>
  <c r="F6" i="5"/>
  <c r="I20" i="5" l="1"/>
  <c r="I21" i="5"/>
  <c r="I14" i="5"/>
  <c r="I12" i="5"/>
  <c r="I16" i="5"/>
  <c r="I22" i="5"/>
  <c r="I15" i="5"/>
  <c r="I13" i="5"/>
  <c r="I24" i="5"/>
  <c r="I23" i="5"/>
  <c r="I19" i="5"/>
  <c r="I17" i="5"/>
  <c r="I18" i="5"/>
  <c r="I25" i="5" l="1"/>
  <c r="R14" i="3" l="1"/>
  <c r="R16" i="3"/>
  <c r="R18" i="3"/>
  <c r="R7" i="3" l="1"/>
  <c r="A3" i="12" l="1"/>
  <c r="A3" i="9"/>
  <c r="A3" i="6"/>
  <c r="R12" i="3"/>
  <c r="R17" i="3"/>
  <c r="R11" i="3"/>
  <c r="R15" i="3"/>
  <c r="R10" i="3"/>
  <c r="R13" i="3"/>
  <c r="R9" i="3"/>
  <c r="R8" i="3"/>
  <c r="A6" i="8" l="1"/>
  <c r="A6" i="5"/>
  <c r="A6" i="11"/>
  <c r="A3" i="11"/>
  <c r="A3" i="8"/>
  <c r="A3" i="5"/>
  <c r="H25" i="2"/>
  <c r="B6" i="2" s="1"/>
  <c r="I17" i="2" l="1"/>
  <c r="I21" i="2"/>
  <c r="I20" i="2"/>
  <c r="I23" i="2"/>
  <c r="I19" i="2"/>
  <c r="I16" i="2"/>
  <c r="I24" i="2"/>
  <c r="I15" i="2"/>
  <c r="I13" i="2"/>
  <c r="I22" i="2"/>
  <c r="I14" i="2"/>
  <c r="I18" i="2"/>
  <c r="I12" i="2"/>
  <c r="I25" i="2" l="1"/>
</calcChain>
</file>

<file path=xl/sharedStrings.xml><?xml version="1.0" encoding="utf-8"?>
<sst xmlns="http://schemas.openxmlformats.org/spreadsheetml/2006/main" count="485" uniqueCount="185">
  <si>
    <t>無答</t>
    <rPh sb="0" eb="2">
      <t>ムトウ</t>
    </rPh>
    <phoneticPr fontId="1"/>
  </si>
  <si>
    <t>誤答</t>
    <rPh sb="0" eb="2">
      <t>ゴトウ</t>
    </rPh>
    <phoneticPr fontId="1"/>
  </si>
  <si>
    <t>正答数</t>
    <rPh sb="0" eb="2">
      <t>セイトウ</t>
    </rPh>
    <rPh sb="2" eb="3">
      <t>スウ</t>
    </rPh>
    <phoneticPr fontId="1"/>
  </si>
  <si>
    <t>人数</t>
    <rPh sb="0" eb="2">
      <t>ニンズウ</t>
    </rPh>
    <phoneticPr fontId="1"/>
  </si>
  <si>
    <t>児童数</t>
    <rPh sb="0" eb="3">
      <t>ジドウスウ</t>
    </rPh>
    <phoneticPr fontId="1"/>
  </si>
  <si>
    <t>平均正答数</t>
    <rPh sb="0" eb="2">
      <t>ヘイキン</t>
    </rPh>
    <rPh sb="2" eb="4">
      <t>セイトウ</t>
    </rPh>
    <rPh sb="4" eb="5">
      <t>スウ</t>
    </rPh>
    <phoneticPr fontId="1"/>
  </si>
  <si>
    <t>平均正答率（％）</t>
    <rPh sb="0" eb="2">
      <t>ヘイキン</t>
    </rPh>
    <rPh sb="2" eb="5">
      <t>セイトウリツ</t>
    </rPh>
    <phoneticPr fontId="1"/>
  </si>
  <si>
    <t>標準偏差</t>
    <rPh sb="0" eb="2">
      <t>ヒョウジュン</t>
    </rPh>
    <rPh sb="2" eb="4">
      <t>ヘンサ</t>
    </rPh>
    <phoneticPr fontId="1"/>
  </si>
  <si>
    <t>正答数</t>
  </si>
  <si>
    <t>合計</t>
    <rPh sb="0" eb="2">
      <t>ゴウケイ</t>
    </rPh>
    <phoneticPr fontId="1"/>
  </si>
  <si>
    <t>調査結果概況　　［国語］</t>
    <rPh sb="0" eb="2">
      <t>チョウサ</t>
    </rPh>
    <rPh sb="2" eb="4">
      <t>ケッカ</t>
    </rPh>
    <rPh sb="4" eb="6">
      <t>ガイキョウ</t>
    </rPh>
    <rPh sb="9" eb="11">
      <t>コクゴ</t>
    </rPh>
    <phoneticPr fontId="1"/>
  </si>
  <si>
    <t>正答</t>
    <rPh sb="0" eb="2">
      <t>セイトウ</t>
    </rPh>
    <phoneticPr fontId="1"/>
  </si>
  <si>
    <t>無答</t>
    <rPh sb="0" eb="1">
      <t>ム</t>
    </rPh>
    <rPh sb="1" eb="2">
      <t>コタエ</t>
    </rPh>
    <phoneticPr fontId="1"/>
  </si>
  <si>
    <t>受検者数</t>
    <rPh sb="0" eb="3">
      <t>ジュケンシャ</t>
    </rPh>
    <rPh sb="3" eb="4">
      <t>スウ</t>
    </rPh>
    <phoneticPr fontId="1"/>
  </si>
  <si>
    <t>設問別調査結果　［国語］</t>
    <rPh sb="0" eb="2">
      <t>セツモン</t>
    </rPh>
    <rPh sb="2" eb="3">
      <t>ベツ</t>
    </rPh>
    <rPh sb="3" eb="5">
      <t>チョウサ</t>
    </rPh>
    <rPh sb="5" eb="7">
      <t>ケッカ</t>
    </rPh>
    <phoneticPr fontId="14"/>
  </si>
  <si>
    <t>正答率</t>
    <rPh sb="0" eb="3">
      <t>セイトウリツ</t>
    </rPh>
    <phoneticPr fontId="1"/>
  </si>
  <si>
    <t>誤答率</t>
    <rPh sb="0" eb="2">
      <t>ゴトウ</t>
    </rPh>
    <rPh sb="2" eb="3">
      <t>リツ</t>
    </rPh>
    <phoneticPr fontId="1"/>
  </si>
  <si>
    <t>貴校</t>
    <rPh sb="0" eb="1">
      <t>トウト</t>
    </rPh>
    <phoneticPr fontId="1"/>
  </si>
  <si>
    <t>貴校</t>
    <rPh sb="0" eb="1">
      <t>トウト</t>
    </rPh>
    <rPh sb="1" eb="2">
      <t>コウ</t>
    </rPh>
    <phoneticPr fontId="1"/>
  </si>
  <si>
    <t>設問番号</t>
    <rPh sb="0" eb="2">
      <t>セツモン</t>
    </rPh>
    <rPh sb="2" eb="4">
      <t>バンゴウ</t>
    </rPh>
    <phoneticPr fontId="1"/>
  </si>
  <si>
    <t>10問</t>
    <rPh sb="2" eb="3">
      <t>モン</t>
    </rPh>
    <phoneticPr fontId="1"/>
  </si>
  <si>
    <t>９問</t>
    <rPh sb="1" eb="2">
      <t>モン</t>
    </rPh>
    <phoneticPr fontId="1"/>
  </si>
  <si>
    <t>８問</t>
    <rPh sb="1" eb="2">
      <t>モン</t>
    </rPh>
    <phoneticPr fontId="1"/>
  </si>
  <si>
    <t>７問</t>
    <rPh sb="1" eb="2">
      <t>モン</t>
    </rPh>
    <phoneticPr fontId="1"/>
  </si>
  <si>
    <t>６問</t>
    <rPh sb="1" eb="2">
      <t>モン</t>
    </rPh>
    <phoneticPr fontId="1"/>
  </si>
  <si>
    <t>５問</t>
    <rPh sb="1" eb="2">
      <t>モン</t>
    </rPh>
    <phoneticPr fontId="1"/>
  </si>
  <si>
    <t>４問</t>
    <rPh sb="1" eb="2">
      <t>モン</t>
    </rPh>
    <phoneticPr fontId="1"/>
  </si>
  <si>
    <t>３問</t>
    <rPh sb="1" eb="2">
      <t>モン</t>
    </rPh>
    <phoneticPr fontId="1"/>
  </si>
  <si>
    <t>２問</t>
    <rPh sb="1" eb="2">
      <t>モン</t>
    </rPh>
    <phoneticPr fontId="1"/>
  </si>
  <si>
    <t>１問</t>
    <rPh sb="1" eb="2">
      <t>モン</t>
    </rPh>
    <phoneticPr fontId="1"/>
  </si>
  <si>
    <t>０問</t>
    <rPh sb="1" eb="2">
      <t>モン</t>
    </rPh>
    <phoneticPr fontId="1"/>
  </si>
  <si>
    <t>無解答率</t>
    <rPh sb="0" eb="1">
      <t>ム</t>
    </rPh>
    <rPh sb="1" eb="3">
      <t>カイトウ</t>
    </rPh>
    <rPh sb="3" eb="4">
      <t>リツ</t>
    </rPh>
    <phoneticPr fontId="1"/>
  </si>
  <si>
    <t>児童数</t>
    <rPh sb="0" eb="3">
      <t>ジドウスウ</t>
    </rPh>
    <phoneticPr fontId="1"/>
  </si>
  <si>
    <t>正答数集計値</t>
    <rPh sb="0" eb="3">
      <t>セイトウスウ</t>
    </rPh>
    <rPh sb="3" eb="6">
      <t>シュウケイチ</t>
    </rPh>
    <phoneticPr fontId="1"/>
  </si>
  <si>
    <t>貴校の割合(％)</t>
    <rPh sb="0" eb="1">
      <t>トウト</t>
    </rPh>
    <rPh sb="1" eb="2">
      <t>コウ</t>
    </rPh>
    <rPh sb="3" eb="5">
      <t>ワリアイ</t>
    </rPh>
    <phoneticPr fontId="1"/>
  </si>
  <si>
    <t>参加校
全体</t>
    <rPh sb="0" eb="3">
      <t>サンカコウ</t>
    </rPh>
    <rPh sb="4" eb="6">
      <t>ゼンタイ</t>
    </rPh>
    <phoneticPr fontId="1"/>
  </si>
  <si>
    <t>参加校全体との差</t>
    <rPh sb="0" eb="3">
      <t>サンカコウ</t>
    </rPh>
    <rPh sb="3" eb="5">
      <t>ゼンタイ</t>
    </rPh>
    <rPh sb="7" eb="8">
      <t>サ</t>
    </rPh>
    <phoneticPr fontId="1"/>
  </si>
  <si>
    <t>参加校全体の割合(％ )</t>
    <rPh sb="0" eb="3">
      <t>サンカコウ</t>
    </rPh>
    <rPh sb="3" eb="5">
      <t>ゼンタイ</t>
    </rPh>
    <rPh sb="6" eb="8">
      <t>ワリアイ</t>
    </rPh>
    <phoneticPr fontId="1"/>
  </si>
  <si>
    <t>［国語］</t>
    <rPh sb="1" eb="3">
      <t>コクゴ</t>
    </rPh>
    <phoneticPr fontId="1"/>
  </si>
  <si>
    <t>学級</t>
    <rPh sb="0" eb="2">
      <t>ガッキュウ</t>
    </rPh>
    <phoneticPr fontId="1"/>
  </si>
  <si>
    <t>出席番号</t>
    <rPh sb="0" eb="2">
      <t>シュッセキ</t>
    </rPh>
    <rPh sb="2" eb="4">
      <t>バンゴウ</t>
    </rPh>
    <phoneticPr fontId="1"/>
  </si>
  <si>
    <t>設問のねらい</t>
    <rPh sb="0" eb="2">
      <t>セツモン</t>
    </rPh>
    <phoneticPr fontId="1"/>
  </si>
  <si>
    <t>12問</t>
    <rPh sb="2" eb="3">
      <t>モン</t>
    </rPh>
    <phoneticPr fontId="1"/>
  </si>
  <si>
    <t>11問</t>
    <rPh sb="2" eb="3">
      <t>モン</t>
    </rPh>
    <phoneticPr fontId="1"/>
  </si>
  <si>
    <t>通し番号</t>
    <rPh sb="0" eb="1">
      <t>トオ</t>
    </rPh>
    <rPh sb="2" eb="4">
      <t>バンゴウ</t>
    </rPh>
    <phoneticPr fontId="1"/>
  </si>
  <si>
    <t>参加校全体</t>
    <rPh sb="0" eb="3">
      <t>サンカコウ</t>
    </rPh>
    <rPh sb="3" eb="5">
      <t>ゼンタイ</t>
    </rPh>
    <phoneticPr fontId="1"/>
  </si>
  <si>
    <t>中央値(問)</t>
    <rPh sb="0" eb="3">
      <t>チュウオウチ</t>
    </rPh>
    <rPh sb="4" eb="5">
      <t>モン</t>
    </rPh>
    <phoneticPr fontId="1"/>
  </si>
  <si>
    <t>←問題の通し番号</t>
    <rPh sb="1" eb="3">
      <t>モンダイ</t>
    </rPh>
    <rPh sb="4" eb="5">
      <t>トオ</t>
    </rPh>
    <rPh sb="6" eb="8">
      <t>バンゴウ</t>
    </rPh>
    <phoneticPr fontId="1"/>
  </si>
  <si>
    <t>１(2)</t>
  </si>
  <si>
    <t>［算数］</t>
    <rPh sb="1" eb="3">
      <t>サンスウ</t>
    </rPh>
    <phoneticPr fontId="1"/>
  </si>
  <si>
    <t>1問</t>
    <rPh sb="1" eb="2">
      <t>モン</t>
    </rPh>
    <phoneticPr fontId="1"/>
  </si>
  <si>
    <t>2問</t>
    <rPh sb="1" eb="2">
      <t>モン</t>
    </rPh>
    <phoneticPr fontId="1"/>
  </si>
  <si>
    <t>3問</t>
    <rPh sb="1" eb="2">
      <t>モン</t>
    </rPh>
    <phoneticPr fontId="1"/>
  </si>
  <si>
    <t>4問</t>
    <rPh sb="1" eb="2">
      <t>モン</t>
    </rPh>
    <phoneticPr fontId="1"/>
  </si>
  <si>
    <t>5問</t>
    <rPh sb="1" eb="2">
      <t>モン</t>
    </rPh>
    <phoneticPr fontId="1"/>
  </si>
  <si>
    <t>6問</t>
    <rPh sb="1" eb="2">
      <t>モン</t>
    </rPh>
    <phoneticPr fontId="1"/>
  </si>
  <si>
    <t>7問</t>
    <rPh sb="1" eb="2">
      <t>モン</t>
    </rPh>
    <phoneticPr fontId="1"/>
  </si>
  <si>
    <t>8問</t>
    <rPh sb="1" eb="2">
      <t>モン</t>
    </rPh>
    <phoneticPr fontId="1"/>
  </si>
  <si>
    <t>9問</t>
    <rPh sb="1" eb="2">
      <t>モン</t>
    </rPh>
    <phoneticPr fontId="1"/>
  </si>
  <si>
    <t>調査結果概況　　［算数］</t>
    <rPh sb="0" eb="2">
      <t>チョウサ</t>
    </rPh>
    <rPh sb="2" eb="4">
      <t>ケッカ</t>
    </rPh>
    <rPh sb="4" eb="6">
      <t>ガイキョウ</t>
    </rPh>
    <rPh sb="9" eb="11">
      <t>サンスウ</t>
    </rPh>
    <phoneticPr fontId="1"/>
  </si>
  <si>
    <t>１(1)</t>
  </si>
  <si>
    <t>設問別調査結果　［算数］</t>
    <rPh sb="0" eb="2">
      <t>セツモン</t>
    </rPh>
    <rPh sb="2" eb="3">
      <t>ベツ</t>
    </rPh>
    <rPh sb="3" eb="5">
      <t>チョウサ</t>
    </rPh>
    <rPh sb="5" eb="7">
      <t>ケッカ</t>
    </rPh>
    <rPh sb="9" eb="11">
      <t>サンスウ</t>
    </rPh>
    <phoneticPr fontId="14"/>
  </si>
  <si>
    <t>［理科］</t>
    <rPh sb="1" eb="3">
      <t>リカ</t>
    </rPh>
    <phoneticPr fontId="1"/>
  </si>
  <si>
    <t>調査結果概況　　［理科］</t>
    <rPh sb="0" eb="2">
      <t>チョウサ</t>
    </rPh>
    <rPh sb="2" eb="4">
      <t>ケッカ</t>
    </rPh>
    <rPh sb="4" eb="6">
      <t>ガイキョウ</t>
    </rPh>
    <rPh sb="9" eb="11">
      <t>リカ</t>
    </rPh>
    <phoneticPr fontId="1"/>
  </si>
  <si>
    <t>設問別調査結果　［理科］</t>
    <rPh sb="0" eb="2">
      <t>セツモン</t>
    </rPh>
    <rPh sb="2" eb="3">
      <t>ベツ</t>
    </rPh>
    <rPh sb="3" eb="5">
      <t>チョウサ</t>
    </rPh>
    <rPh sb="5" eb="7">
      <t>ケッカ</t>
    </rPh>
    <rPh sb="9" eb="11">
      <t>リカ</t>
    </rPh>
    <phoneticPr fontId="14"/>
  </si>
  <si>
    <t>［社会］</t>
    <rPh sb="1" eb="3">
      <t>シャカイ</t>
    </rPh>
    <phoneticPr fontId="1"/>
  </si>
  <si>
    <t>調査結果概況　　［社会］</t>
    <rPh sb="0" eb="2">
      <t>チョウサ</t>
    </rPh>
    <rPh sb="2" eb="4">
      <t>ケッカ</t>
    </rPh>
    <rPh sb="4" eb="6">
      <t>ガイキョウ</t>
    </rPh>
    <rPh sb="9" eb="11">
      <t>シャカイ</t>
    </rPh>
    <phoneticPr fontId="1"/>
  </si>
  <si>
    <t>2(1)</t>
  </si>
  <si>
    <t>設問別調査結果　［社会］</t>
    <rPh sb="0" eb="2">
      <t>セツモン</t>
    </rPh>
    <rPh sb="2" eb="3">
      <t>ベツ</t>
    </rPh>
    <rPh sb="3" eb="5">
      <t>チョウサ</t>
    </rPh>
    <rPh sb="5" eb="7">
      <t>ケッカ</t>
    </rPh>
    <rPh sb="9" eb="11">
      <t>シャカイ</t>
    </rPh>
    <phoneticPr fontId="14"/>
  </si>
  <si>
    <t>問1</t>
    <rPh sb="0" eb="1">
      <t>ト</t>
    </rPh>
    <phoneticPr fontId="1"/>
  </si>
  <si>
    <t>問2</t>
    <rPh sb="0" eb="1">
      <t>ト</t>
    </rPh>
    <phoneticPr fontId="1"/>
  </si>
  <si>
    <t>問3</t>
    <rPh sb="0" eb="1">
      <t>ト</t>
    </rPh>
    <phoneticPr fontId="1"/>
  </si>
  <si>
    <t>問4</t>
    <rPh sb="0" eb="1">
      <t>ト</t>
    </rPh>
    <phoneticPr fontId="1"/>
  </si>
  <si>
    <t>問5</t>
    <rPh sb="0" eb="1">
      <t>ト</t>
    </rPh>
    <phoneticPr fontId="1"/>
  </si>
  <si>
    <t>問6</t>
    <rPh sb="0" eb="1">
      <t>ト</t>
    </rPh>
    <phoneticPr fontId="1"/>
  </si>
  <si>
    <t>問7</t>
    <rPh sb="0" eb="1">
      <t>ト</t>
    </rPh>
    <phoneticPr fontId="1"/>
  </si>
  <si>
    <t>問8</t>
    <rPh sb="0" eb="1">
      <t>ト</t>
    </rPh>
    <phoneticPr fontId="1"/>
  </si>
  <si>
    <t>問9</t>
    <rPh sb="0" eb="1">
      <t>ト</t>
    </rPh>
    <phoneticPr fontId="1"/>
  </si>
  <si>
    <t>問10</t>
    <rPh sb="0" eb="1">
      <t>ト</t>
    </rPh>
    <phoneticPr fontId="1"/>
  </si>
  <si>
    <t>問11</t>
    <rPh sb="0" eb="1">
      <t>ト</t>
    </rPh>
    <phoneticPr fontId="1"/>
  </si>
  <si>
    <t>問12</t>
    <rPh sb="0" eb="1">
      <t>ト</t>
    </rPh>
    <phoneticPr fontId="1"/>
  </si>
  <si>
    <t>正答率</t>
    <rPh sb="0" eb="2">
      <t>セイトウ</t>
    </rPh>
    <rPh sb="2" eb="3">
      <t>リツ</t>
    </rPh>
    <phoneticPr fontId="1"/>
  </si>
  <si>
    <t>無答率</t>
    <rPh sb="0" eb="1">
      <t>ム</t>
    </rPh>
    <rPh sb="1" eb="2">
      <t>コタエ</t>
    </rPh>
    <rPh sb="2" eb="3">
      <t>リツ</t>
    </rPh>
    <phoneticPr fontId="1"/>
  </si>
  <si>
    <t>合計</t>
    <rPh sb="0" eb="2">
      <t>ゴウケイ</t>
    </rPh>
    <phoneticPr fontId="1"/>
  </si>
  <si>
    <t>合計</t>
    <rPh sb="0" eb="2">
      <t>ゴウケイ</t>
    </rPh>
    <phoneticPr fontId="1"/>
  </si>
  <si>
    <t>合計</t>
    <rPh sb="0" eb="2">
      <t>ゴウケイ</t>
    </rPh>
    <phoneticPr fontId="1"/>
  </si>
  <si>
    <t>１</t>
    <phoneticPr fontId="1"/>
  </si>
  <si>
    <t>(1)</t>
    <phoneticPr fontId="1"/>
  </si>
  <si>
    <t>(2)</t>
    <phoneticPr fontId="1"/>
  </si>
  <si>
    <t>(3)</t>
    <phoneticPr fontId="1"/>
  </si>
  <si>
    <t>１</t>
    <phoneticPr fontId="1"/>
  </si>
  <si>
    <t>(3)①</t>
    <phoneticPr fontId="1"/>
  </si>
  <si>
    <t>(3)②</t>
    <phoneticPr fontId="1"/>
  </si>
  <si>
    <t>(4)</t>
    <phoneticPr fontId="1"/>
  </si>
  <si>
    <t>(5)</t>
    <phoneticPr fontId="1"/>
  </si>
  <si>
    <t>１(3)①</t>
  </si>
  <si>
    <t>１(3)②</t>
  </si>
  <si>
    <t>１(4)</t>
  </si>
  <si>
    <t>１(5)</t>
  </si>
  <si>
    <t>2(2)</t>
  </si>
  <si>
    <t>○○市立○○小学校第５学年</t>
    <rPh sb="2" eb="4">
      <t>シリツ</t>
    </rPh>
    <rPh sb="6" eb="9">
      <t>ショウガッコウ</t>
    </rPh>
    <rPh sb="9" eb="10">
      <t>ダイ</t>
    </rPh>
    <rPh sb="11" eb="13">
      <t>ガクネン</t>
    </rPh>
    <phoneticPr fontId="1"/>
  </si>
  <si>
    <t>(1)</t>
    <phoneticPr fontId="1"/>
  </si>
  <si>
    <t>(2)</t>
    <phoneticPr fontId="1"/>
  </si>
  <si>
    <t>(1)</t>
    <phoneticPr fontId="1"/>
  </si>
  <si>
    <t>(2)</t>
    <phoneticPr fontId="1"/>
  </si>
  <si>
    <t>(3)</t>
    <phoneticPr fontId="1"/>
  </si>
  <si>
    <t>(4)</t>
    <phoneticPr fontId="1"/>
  </si>
  <si>
    <t>(3)</t>
    <phoneticPr fontId="1"/>
  </si>
  <si>
    <t>1(1)</t>
  </si>
  <si>
    <t>1(2)</t>
  </si>
  <si>
    <t>3(1)</t>
  </si>
  <si>
    <t>3(2)</t>
  </si>
  <si>
    <t>4(1)</t>
  </si>
  <si>
    <t>4(2)</t>
  </si>
  <si>
    <t>5(1)</t>
  </si>
  <si>
    <t>5(2)</t>
  </si>
  <si>
    <t>5(3)</t>
  </si>
  <si>
    <t>5(4)</t>
  </si>
  <si>
    <t>　学年別漢字配当表に示されている漢字を正しく読むことができるかをみる。</t>
    <rPh sb="1" eb="4">
      <t>ガクネンベツ</t>
    </rPh>
    <rPh sb="4" eb="6">
      <t>カンジ</t>
    </rPh>
    <rPh sb="6" eb="8">
      <t>ハイトウ</t>
    </rPh>
    <rPh sb="8" eb="9">
      <t>ヒョウ</t>
    </rPh>
    <rPh sb="10" eb="11">
      <t>シメ</t>
    </rPh>
    <rPh sb="16" eb="18">
      <t>カンジ</t>
    </rPh>
    <rPh sb="19" eb="20">
      <t>タダ</t>
    </rPh>
    <rPh sb="22" eb="23">
      <t>ヨ</t>
    </rPh>
    <phoneticPr fontId="1"/>
  </si>
  <si>
    <t>　学年別漢字配当表に示されている漢字を正しく書くことができるかをみる。</t>
    <rPh sb="22" eb="23">
      <t>カ</t>
    </rPh>
    <phoneticPr fontId="1"/>
  </si>
  <si>
    <t>　熟語の意味を正しくとらえることができるかをみる。</t>
    <rPh sb="1" eb="3">
      <t>ジュクゴ</t>
    </rPh>
    <rPh sb="4" eb="6">
      <t>イミ</t>
    </rPh>
    <rPh sb="7" eb="8">
      <t>タダ</t>
    </rPh>
    <phoneticPr fontId="1"/>
  </si>
  <si>
    <t>　敬語の意味を理解し、正しく使うことができるかをみる。</t>
    <rPh sb="1" eb="3">
      <t>ケイゴ</t>
    </rPh>
    <rPh sb="4" eb="6">
      <t>イミ</t>
    </rPh>
    <rPh sb="7" eb="9">
      <t>リカイ</t>
    </rPh>
    <rPh sb="11" eb="12">
      <t>タダ</t>
    </rPh>
    <rPh sb="14" eb="15">
      <t>ツカ</t>
    </rPh>
    <phoneticPr fontId="1"/>
  </si>
  <si>
    <t>　目的や意図に応じて話の内容を捉え、自分の考えが明確になるように伝えることができるかをみる。</t>
    <rPh sb="1" eb="3">
      <t>モクテキ</t>
    </rPh>
    <rPh sb="4" eb="6">
      <t>イト</t>
    </rPh>
    <rPh sb="7" eb="8">
      <t>オウ</t>
    </rPh>
    <rPh sb="10" eb="11">
      <t>ハナシ</t>
    </rPh>
    <rPh sb="12" eb="14">
      <t>ナイヨウ</t>
    </rPh>
    <rPh sb="15" eb="16">
      <t>トラ</t>
    </rPh>
    <rPh sb="18" eb="20">
      <t>ジブン</t>
    </rPh>
    <rPh sb="21" eb="22">
      <t>カンガ</t>
    </rPh>
    <rPh sb="24" eb="26">
      <t>メイカク</t>
    </rPh>
    <rPh sb="32" eb="33">
      <t>ツタ</t>
    </rPh>
    <phoneticPr fontId="1"/>
  </si>
  <si>
    <t>　互いの立場や意図を明確にしながら計画的に話し合いを進め、考えを広げたりまとめたりすることができるかをみる。</t>
    <rPh sb="1" eb="2">
      <t>タガ</t>
    </rPh>
    <rPh sb="4" eb="6">
      <t>タチバ</t>
    </rPh>
    <rPh sb="7" eb="9">
      <t>イト</t>
    </rPh>
    <rPh sb="10" eb="12">
      <t>メイカク</t>
    </rPh>
    <rPh sb="17" eb="20">
      <t>ケイカクテキ</t>
    </rPh>
    <rPh sb="21" eb="22">
      <t>ハナ</t>
    </rPh>
    <rPh sb="23" eb="24">
      <t>ア</t>
    </rPh>
    <rPh sb="26" eb="27">
      <t>スス</t>
    </rPh>
    <rPh sb="29" eb="30">
      <t>カンガ</t>
    </rPh>
    <rPh sb="32" eb="33">
      <t>ヒロ</t>
    </rPh>
    <phoneticPr fontId="1"/>
  </si>
  <si>
    <t>目的や意図に応じて、相手に的確に質問したり、分かったことをまとめて話したりすることができるかをみる。</t>
    <rPh sb="0" eb="2">
      <t>モクテキ</t>
    </rPh>
    <rPh sb="3" eb="5">
      <t>イト</t>
    </rPh>
    <rPh sb="6" eb="7">
      <t>オウ</t>
    </rPh>
    <rPh sb="10" eb="12">
      <t>アイテ</t>
    </rPh>
    <rPh sb="13" eb="15">
      <t>テキカク</t>
    </rPh>
    <rPh sb="16" eb="18">
      <t>シツモン</t>
    </rPh>
    <rPh sb="22" eb="23">
      <t>ワ</t>
    </rPh>
    <rPh sb="33" eb="34">
      <t>ハナ</t>
    </rPh>
    <phoneticPr fontId="1"/>
  </si>
  <si>
    <t>　目的や意図に応じて、自分が伝えたいことについて的確に話すことができるかをみる。</t>
    <rPh sb="1" eb="3">
      <t>モクテキ</t>
    </rPh>
    <rPh sb="4" eb="6">
      <t>イト</t>
    </rPh>
    <rPh sb="7" eb="8">
      <t>オウ</t>
    </rPh>
    <rPh sb="11" eb="13">
      <t>ジブン</t>
    </rPh>
    <rPh sb="14" eb="15">
      <t>ツタ</t>
    </rPh>
    <rPh sb="24" eb="26">
      <t>テキカク</t>
    </rPh>
    <rPh sb="27" eb="28">
      <t>ハナ</t>
    </rPh>
    <phoneticPr fontId="1"/>
  </si>
  <si>
    <t>　小数の加法と乗法が混じった計算を正しい順序で行うことができるかをみる。</t>
  </si>
  <si>
    <t>　(小数)×(小数)の計算において、小数点の位置に気を付けて、正しく求めることができるかをみる。</t>
  </si>
  <si>
    <t>1(3)</t>
  </si>
  <si>
    <t>　(整数)÷(小数)の計算において、小数点の位置に気を付けて、正しく求めることができるかをみる。</t>
  </si>
  <si>
    <t>　体積の単位の関係について、理解しているかをみる。</t>
  </si>
  <si>
    <t>2(3)</t>
  </si>
  <si>
    <t>　基準量、比較量がどれかを捉えて、答えを求めることができるかをみる。</t>
  </si>
  <si>
    <t>2(4)</t>
  </si>
  <si>
    <t>　数の表し方の仕組みや数の相対的な大きさを理解し、与えられた数を使って小数をつくることができるかをみる。</t>
  </si>
  <si>
    <t>3</t>
  </si>
  <si>
    <t>　二辺の長さとその間の角の大きさを使って、合同な三角形を作図することができるかをみる。</t>
  </si>
  <si>
    <t>4</t>
  </si>
  <si>
    <t>　２つの数量の変わり方を見て、比例の関係について、理解しているかをみる。</t>
  </si>
  <si>
    <t xml:space="preserve">  体積を求めるために必要な数量を理解しているかをみる。</t>
  </si>
  <si>
    <t>　体積を求めるための式について、正しく理解しているかをみる。</t>
  </si>
  <si>
    <t>　与えられた数を使って、正しく体積を求めることができるかをみる。</t>
  </si>
  <si>
    <t>　２つの数の最大公約数を求めることができるかをみる。</t>
    <phoneticPr fontId="1"/>
  </si>
  <si>
    <t>(1)
たいちさん</t>
    <phoneticPr fontId="1"/>
  </si>
  <si>
    <t>(1)アイ</t>
    <phoneticPr fontId="1"/>
  </si>
  <si>
    <t>(1)ウエ</t>
    <phoneticPr fontId="1"/>
  </si>
  <si>
    <t>(2)</t>
    <phoneticPr fontId="1"/>
  </si>
  <si>
    <t>(1)
あいかさん</t>
    <phoneticPr fontId="1"/>
  </si>
  <si>
    <t>1(1)アイ</t>
  </si>
  <si>
    <t>　我が国の国土の構成について理解しているかをみる。</t>
    <rPh sb="1" eb="2">
      <t>ワ</t>
    </rPh>
    <rPh sb="3" eb="4">
      <t>クニ</t>
    </rPh>
    <rPh sb="5" eb="7">
      <t>コクド</t>
    </rPh>
    <rPh sb="8" eb="10">
      <t>コウセイ</t>
    </rPh>
    <rPh sb="14" eb="16">
      <t>リカイ</t>
    </rPh>
    <phoneticPr fontId="2"/>
  </si>
  <si>
    <t>1(1)ウエ</t>
  </si>
  <si>
    <t>　我が国の国土の地形の特色を資料から読み取ることができるかをみる。</t>
    <rPh sb="1" eb="2">
      <t>ワ</t>
    </rPh>
    <rPh sb="3" eb="4">
      <t>クニ</t>
    </rPh>
    <rPh sb="5" eb="7">
      <t>コクド</t>
    </rPh>
    <rPh sb="8" eb="10">
      <t>チケイ</t>
    </rPh>
    <rPh sb="11" eb="13">
      <t>トクショク</t>
    </rPh>
    <rPh sb="14" eb="16">
      <t>シリョウ</t>
    </rPh>
    <rPh sb="18" eb="19">
      <t>ヨ</t>
    </rPh>
    <rPh sb="20" eb="21">
      <t>ト</t>
    </rPh>
    <phoneticPr fontId="2"/>
  </si>
  <si>
    <t>　我が国の気候の特色を資料から読み取ることができるかをみる。</t>
    <rPh sb="1" eb="2">
      <t>ワ</t>
    </rPh>
    <rPh sb="3" eb="4">
      <t>クニ</t>
    </rPh>
    <rPh sb="5" eb="7">
      <t>キコウ</t>
    </rPh>
    <rPh sb="8" eb="10">
      <t>トクショク</t>
    </rPh>
    <phoneticPr fontId="2"/>
  </si>
  <si>
    <t>　我が国の気候の特色を、国土の様子と関連付けて考えることができるかをみる。</t>
    <rPh sb="1" eb="2">
      <t>ワ</t>
    </rPh>
    <rPh sb="3" eb="4">
      <t>クニ</t>
    </rPh>
    <rPh sb="5" eb="7">
      <t>キコウ</t>
    </rPh>
    <rPh sb="8" eb="10">
      <t>トクショク</t>
    </rPh>
    <phoneticPr fontId="2"/>
  </si>
  <si>
    <t>3(1)たいちさん</t>
  </si>
  <si>
    <t>　我が国の水産業の生産の工程を資料から読み取ることができるかをみる。</t>
    <rPh sb="1" eb="2">
      <t>ワ</t>
    </rPh>
    <rPh sb="3" eb="4">
      <t>クニ</t>
    </rPh>
    <rPh sb="5" eb="8">
      <t>スイサンギョウ</t>
    </rPh>
    <rPh sb="9" eb="11">
      <t>セイサン</t>
    </rPh>
    <rPh sb="12" eb="14">
      <t>コウテイ</t>
    </rPh>
    <rPh sb="15" eb="17">
      <t>シリョウ</t>
    </rPh>
    <rPh sb="19" eb="20">
      <t>ヨ</t>
    </rPh>
    <rPh sb="21" eb="22">
      <t>ト</t>
    </rPh>
    <phoneticPr fontId="2"/>
  </si>
  <si>
    <t>3(1)あいかさん</t>
  </si>
  <si>
    <t>　食料生産に関わる人々の工夫や努力を、人々の協力関係と関連付けて考えることができるかをみる。</t>
    <rPh sb="1" eb="3">
      <t>ショクリョウ</t>
    </rPh>
    <rPh sb="3" eb="5">
      <t>セイサン</t>
    </rPh>
    <rPh sb="6" eb="7">
      <t>カカ</t>
    </rPh>
    <rPh sb="9" eb="11">
      <t>ヒトビト</t>
    </rPh>
    <rPh sb="12" eb="14">
      <t>クフウ</t>
    </rPh>
    <rPh sb="15" eb="17">
      <t>ドリョク</t>
    </rPh>
    <rPh sb="19" eb="21">
      <t>ヒトビト</t>
    </rPh>
    <rPh sb="22" eb="24">
      <t>キョウリョク</t>
    </rPh>
    <rPh sb="24" eb="26">
      <t>カンケイ</t>
    </rPh>
    <rPh sb="27" eb="30">
      <t>カンレンヅ</t>
    </rPh>
    <rPh sb="32" eb="33">
      <t>カンガ</t>
    </rPh>
    <phoneticPr fontId="2"/>
  </si>
  <si>
    <t>　我が国の食料生産の概要について資料から読み取ることができるかをみる。</t>
    <rPh sb="1" eb="2">
      <t>ワ</t>
    </rPh>
    <rPh sb="3" eb="4">
      <t>クニ</t>
    </rPh>
    <rPh sb="5" eb="7">
      <t>ショクリョウ</t>
    </rPh>
    <rPh sb="7" eb="9">
      <t>セイサン</t>
    </rPh>
    <rPh sb="10" eb="12">
      <t>ガイヨウ</t>
    </rPh>
    <rPh sb="16" eb="18">
      <t>シリョウ</t>
    </rPh>
    <rPh sb="20" eb="21">
      <t>ヨ</t>
    </rPh>
    <rPh sb="22" eb="23">
      <t>ト</t>
    </rPh>
    <phoneticPr fontId="2"/>
  </si>
  <si>
    <t>　食料生産に関わる人々の工夫について理解しているかをみる。</t>
    <rPh sb="1" eb="3">
      <t>ショクリョウ</t>
    </rPh>
    <rPh sb="3" eb="5">
      <t>セイサン</t>
    </rPh>
    <rPh sb="6" eb="7">
      <t>カカ</t>
    </rPh>
    <rPh sb="9" eb="11">
      <t>ヒトビト</t>
    </rPh>
    <rPh sb="12" eb="14">
      <t>クフウ</t>
    </rPh>
    <phoneticPr fontId="2"/>
  </si>
  <si>
    <t>4(3)</t>
  </si>
  <si>
    <t>　食料生産に関わる人々が生産性や品質を高めるための工夫を、環境保全と関連付けて考えることができるかをみる。</t>
    <rPh sb="1" eb="3">
      <t>ショクリョウ</t>
    </rPh>
    <rPh sb="3" eb="5">
      <t>セイサン</t>
    </rPh>
    <rPh sb="6" eb="7">
      <t>カカ</t>
    </rPh>
    <rPh sb="9" eb="11">
      <t>ヒトビト</t>
    </rPh>
    <rPh sb="12" eb="15">
      <t>セイサンセイ</t>
    </rPh>
    <rPh sb="16" eb="18">
      <t>ヒンシツ</t>
    </rPh>
    <rPh sb="19" eb="20">
      <t>タカ</t>
    </rPh>
    <rPh sb="25" eb="27">
      <t>クフウ</t>
    </rPh>
    <rPh sb="29" eb="31">
      <t>カンキョウ</t>
    </rPh>
    <rPh sb="31" eb="33">
      <t>ホゼン</t>
    </rPh>
    <rPh sb="34" eb="36">
      <t>カンレン</t>
    </rPh>
    <rPh sb="36" eb="37">
      <t>ツ</t>
    </rPh>
    <rPh sb="39" eb="40">
      <t>カンガ</t>
    </rPh>
    <phoneticPr fontId="2"/>
  </si>
  <si>
    <t>(2)健太さん</t>
    <rPh sb="3" eb="5">
      <t>ケンタ</t>
    </rPh>
    <phoneticPr fontId="1"/>
  </si>
  <si>
    <t>(6)</t>
    <phoneticPr fontId="1"/>
  </si>
  <si>
    <t>(2)りかさん</t>
    <phoneticPr fontId="1"/>
  </si>
  <si>
    <t>(4)①②③</t>
    <phoneticPr fontId="1"/>
  </si>
  <si>
    <t>貴　　　校</t>
    <rPh sb="0" eb="1">
      <t>キ</t>
    </rPh>
    <rPh sb="4" eb="5">
      <t>コウ</t>
    </rPh>
    <phoneticPr fontId="1"/>
  </si>
  <si>
    <t>　適切なメダカの飼育方法を理解しているかどうかをみる。</t>
  </si>
  <si>
    <t>　メダカの雌雄の特徴を正しく理解し、それを基にメダカが産卵しない原因について考えることができるかどうかをみる。</t>
  </si>
  <si>
    <t>　観察の目的に応じた実験器具を選ぶことができるかどうかをみる。</t>
  </si>
  <si>
    <t>　記録方法の問題点を指摘し、改善点を考えることができるかどうかをみる。</t>
  </si>
  <si>
    <t>　２つのものを比較して観察する際の問題点を指摘することができるかどうかをみる。</t>
  </si>
  <si>
    <t>　日が経つにつれて受精卵の中の様子が変化していくことを理解しているかどうかをみる。</t>
  </si>
  <si>
    <t>１(6)</t>
  </si>
  <si>
    <t>　３種類の魚について、受精から孵化後の様子を比べ、共通点と相違点を考えることができるかどうかをみる。</t>
  </si>
  <si>
    <t>　植物のからだの仕組みや名称を正しく理解しているかどうかをみる。</t>
  </si>
  <si>
    <t>2(2)健太さん</t>
  </si>
  <si>
    <t>　予想に応じて実験方法を設定することができるかどうかをみる。</t>
  </si>
  <si>
    <t>2(2)りかさん</t>
  </si>
  <si>
    <t>　条件を制御して、実験を設定することができるかどうかをみる。</t>
  </si>
  <si>
    <t>2(4)①②③</t>
  </si>
  <si>
    <t>　植物の成長の条件と日当たりを関係付け、インゲンマメがより成長する条件と場所を考えることができるかをみる。</t>
  </si>
  <si>
    <t>3(1)
たいちさん</t>
    <phoneticPr fontId="1"/>
  </si>
  <si>
    <t>3(1)
あいかさん</t>
    <phoneticPr fontId="1"/>
  </si>
  <si>
    <t>令和５年度富山県小学校教育研究会後期学力調査</t>
    <rPh sb="0" eb="2">
      <t>レイワ</t>
    </rPh>
    <rPh sb="3" eb="5">
      <t>ネンド</t>
    </rPh>
    <rPh sb="4" eb="5">
      <t>ド</t>
    </rPh>
    <rPh sb="5" eb="7">
      <t>トヤマ</t>
    </rPh>
    <rPh sb="7" eb="8">
      <t>ケン</t>
    </rPh>
    <rPh sb="8" eb="11">
      <t>ショウガッコウ</t>
    </rPh>
    <rPh sb="11" eb="13">
      <t>キョウイク</t>
    </rPh>
    <rPh sb="13" eb="16">
      <t>ケンキュウカイ</t>
    </rPh>
    <rPh sb="16" eb="18">
      <t>コウキ</t>
    </rPh>
    <rPh sb="18" eb="20">
      <t>ガクリョク</t>
    </rPh>
    <rPh sb="20" eb="22">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</si>
</sst>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3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4"/>
      <color theme="0"/>
      <name val="ＭＳ Ｐゴシック"/>
      <family val="2"/>
      <charset val="128"/>
      <scheme val="minor"/>
    </font>
    <font>
      <sz val="14"/>
      <color theme="0"/>
      <name val="ＭＳ Ｐゴシック"/>
      <family val="3"/>
      <charset val="128"/>
      <scheme val="minor"/>
    </font>
    <font>
      <sz val="11"/>
      <color theme="0"/>
      <name val="ＭＳ Ｐゴシック"/>
      <family val="3"/>
      <charset val="128"/>
      <scheme val="minor"/>
    </font>
    <font>
      <b/>
      <sz val="16"/>
      <color indexed="9"/>
      <name val="ＭＳ ゴシック"/>
      <family val="3"/>
      <charset val="128"/>
    </font>
    <font>
      <b/>
      <sz val="14"/>
      <color indexed="9"/>
      <name val="ＭＳ ゴシック"/>
      <family val="3"/>
      <charset val="128"/>
    </font>
    <font>
      <b/>
      <sz val="14"/>
      <name val="ＭＳ ゴシック"/>
      <family val="3"/>
      <charset val="128"/>
    </font>
    <font>
      <b/>
      <sz val="14"/>
      <name val="ＭＳ Ｐゴシック"/>
      <family val="3"/>
      <charset val="128"/>
    </font>
    <font>
      <sz val="11"/>
      <name val="ＭＳ Ｐゴシック"/>
      <family val="3"/>
      <charset val="128"/>
    </font>
    <font>
      <b/>
      <sz val="18"/>
      <color indexed="9"/>
      <name val="ＭＳ ゴシック"/>
      <family val="3"/>
      <charset val="128"/>
    </font>
    <font>
      <u/>
      <sz val="11"/>
      <color indexed="12"/>
      <name val="ＭＳ Ｐ明朝"/>
      <family val="1"/>
      <charset val="128"/>
    </font>
    <font>
      <b/>
      <sz val="18"/>
      <color indexed="9"/>
      <name val="ＭＳ Ｐゴシック"/>
      <family val="3"/>
      <charset val="128"/>
    </font>
    <font>
      <b/>
      <sz val="16"/>
      <color indexed="9"/>
      <name val="ＭＳ Ｐゴシック"/>
      <family val="3"/>
      <charset val="128"/>
    </font>
    <font>
      <b/>
      <sz val="14"/>
      <color indexed="9"/>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0"/>
      <name val="ＭＳ Ｐゴシック"/>
      <family val="3"/>
      <charset val="128"/>
      <scheme val="minor"/>
    </font>
    <font>
      <sz val="18"/>
      <color theme="0"/>
      <name val="ＭＳ Ｐゴシック"/>
      <family val="2"/>
      <charset val="128"/>
      <scheme val="minor"/>
    </font>
    <font>
      <sz val="18"/>
      <color theme="0"/>
      <name val="ＭＳ Ｐゴシック"/>
      <family val="3"/>
      <charset val="128"/>
      <scheme val="minor"/>
    </font>
    <font>
      <sz val="9"/>
      <color theme="1"/>
      <name val="ＭＳ 明朝"/>
      <family val="1"/>
      <charset val="128"/>
    </font>
    <font>
      <sz val="9"/>
      <color indexed="8"/>
      <name val="ＭＳ 明朝"/>
      <family val="1"/>
      <charset val="128"/>
    </font>
    <font>
      <sz val="9"/>
      <name val="ＭＳ 明朝"/>
      <family val="1"/>
      <charset val="128"/>
    </font>
    <font>
      <sz val="9"/>
      <name val="ＭＳ Ｐゴシック"/>
      <family val="2"/>
      <charset val="128"/>
      <scheme val="minor"/>
    </font>
    <font>
      <sz val="10"/>
      <color theme="1"/>
      <name val="ＭＳ Ｐゴシック"/>
      <family val="2"/>
      <charset val="128"/>
      <scheme val="minor"/>
    </font>
    <font>
      <sz val="8"/>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9"/>
      <color theme="1"/>
      <name val="ＭＳ ゴシック"/>
      <family val="3"/>
      <charset val="128"/>
    </font>
    <font>
      <sz val="10"/>
      <color theme="1"/>
      <name val="ＭＳ 明朝"/>
      <family val="1"/>
      <charset val="128"/>
    </font>
    <font>
      <sz val="10"/>
      <color indexed="8"/>
      <name val="ＭＳ 明朝"/>
      <family val="1"/>
      <charset val="128"/>
    </font>
    <font>
      <sz val="11"/>
      <color theme="1"/>
      <name val="ＭＳ ゴシック"/>
      <family val="3"/>
      <charset val="128"/>
    </font>
    <font>
      <sz val="10"/>
      <color indexed="8"/>
      <name val="ＭＳ Ｐ明朝"/>
      <family val="1"/>
      <charset val="128"/>
    </font>
  </fonts>
  <fills count="7">
    <fill>
      <patternFill patternType="none"/>
    </fill>
    <fill>
      <patternFill patternType="gray125"/>
    </fill>
    <fill>
      <patternFill patternType="solid">
        <fgColor theme="1"/>
        <bgColor indexed="64"/>
      </patternFill>
    </fill>
    <fill>
      <patternFill patternType="solid">
        <fgColor theme="6" tint="0.59996337778862885"/>
        <bgColor indexed="64"/>
      </patternFill>
    </fill>
    <fill>
      <patternFill patternType="solid">
        <fgColor rgb="FFFFFF00"/>
        <bgColor indexed="64"/>
      </patternFill>
    </fill>
    <fill>
      <patternFill patternType="solid">
        <fgColor indexed="8"/>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4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xf>
    <xf numFmtId="176" fontId="0" fillId="0" borderId="1" xfId="0" applyNumberFormat="1" applyBorder="1">
      <alignment vertical="center"/>
    </xf>
    <xf numFmtId="0" fontId="4" fillId="0" borderId="1" xfId="0" applyFont="1" applyBorder="1" applyAlignment="1">
      <alignment horizontal="center" vertical="center"/>
    </xf>
    <xf numFmtId="0" fontId="5" fillId="2" borderId="0" xfId="0" applyFont="1" applyFill="1">
      <alignment vertical="center"/>
    </xf>
    <xf numFmtId="0" fontId="6" fillId="2" borderId="0" xfId="0" applyFont="1" applyFill="1">
      <alignment vertical="center"/>
    </xf>
    <xf numFmtId="0" fontId="0" fillId="0" borderId="1" xfId="0" applyNumberFormat="1" applyBorder="1" applyAlignment="1">
      <alignment horizontal="center" vertical="center"/>
    </xf>
    <xf numFmtId="0" fontId="0" fillId="3" borderId="1" xfId="0" applyFill="1" applyBorder="1">
      <alignment vertical="center"/>
    </xf>
    <xf numFmtId="0" fontId="0" fillId="4" borderId="0" xfId="0" applyFill="1">
      <alignment vertical="center"/>
    </xf>
    <xf numFmtId="0" fontId="8" fillId="5" borderId="0" xfId="0" applyNumberFormat="1" applyFont="1" applyFill="1" applyBorder="1" applyAlignment="1">
      <alignment vertical="center"/>
    </xf>
    <xf numFmtId="0" fontId="9" fillId="5" borderId="0" xfId="0" applyNumberFormat="1" applyFont="1" applyFill="1" applyBorder="1" applyAlignment="1">
      <alignment vertical="center"/>
    </xf>
    <xf numFmtId="0" fontId="10" fillId="5" borderId="0" xfId="0" applyNumberFormat="1" applyFont="1" applyFill="1" applyBorder="1" applyAlignment="1">
      <alignment vertical="center"/>
    </xf>
    <xf numFmtId="0" fontId="11" fillId="5" borderId="0" xfId="0" applyNumberFormat="1" applyFont="1" applyFill="1" applyBorder="1" applyAlignment="1">
      <alignment vertical="center"/>
    </xf>
    <xf numFmtId="0" fontId="12" fillId="5" borderId="0" xfId="0" applyNumberFormat="1" applyFont="1" applyFill="1" applyBorder="1" applyAlignment="1">
      <alignment vertical="center"/>
    </xf>
    <xf numFmtId="0" fontId="13" fillId="5" borderId="0" xfId="0" applyNumberFormat="1" applyFont="1" applyFill="1" applyBorder="1" applyAlignment="1">
      <alignment vertical="center"/>
    </xf>
    <xf numFmtId="0" fontId="15" fillId="5" borderId="0" xfId="0" applyNumberFormat="1" applyFont="1" applyFill="1" applyBorder="1" applyAlignment="1">
      <alignment vertical="center"/>
    </xf>
    <xf numFmtId="0" fontId="16" fillId="5" borderId="0" xfId="0" applyNumberFormat="1" applyFont="1" applyFill="1" applyBorder="1" applyAlignment="1">
      <alignment vertical="center"/>
    </xf>
    <xf numFmtId="0" fontId="12" fillId="0" borderId="0" xfId="0" applyNumberFormat="1" applyFont="1" applyFill="1" applyBorder="1" applyAlignment="1">
      <alignment vertical="center"/>
    </xf>
    <xf numFmtId="0" fontId="16" fillId="0" borderId="0" xfId="0" applyNumberFormat="1" applyFont="1" applyFill="1" applyBorder="1" applyAlignment="1">
      <alignment vertical="center"/>
    </xf>
    <xf numFmtId="0" fontId="17" fillId="0" borderId="0" xfId="0" applyNumberFormat="1" applyFont="1" applyFill="1" applyBorder="1" applyAlignment="1">
      <alignment horizontal="right" vertical="center"/>
    </xf>
    <xf numFmtId="0" fontId="0" fillId="0" borderId="2" xfId="0" applyBorder="1" applyAlignment="1">
      <alignment horizontal="center" vertical="center"/>
    </xf>
    <xf numFmtId="0" fontId="0" fillId="0" borderId="2" xfId="0" applyBorder="1">
      <alignment vertical="center"/>
    </xf>
    <xf numFmtId="0" fontId="0" fillId="0" borderId="5" xfId="0" applyBorder="1" applyAlignment="1">
      <alignment horizontal="center" vertical="center"/>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1" xfId="0" applyBorder="1">
      <alignment vertical="center"/>
    </xf>
    <xf numFmtId="0" fontId="18" fillId="0" borderId="1" xfId="0" applyFont="1" applyBorder="1" applyAlignment="1">
      <alignment horizontal="center" vertical="center"/>
    </xf>
    <xf numFmtId="176" fontId="0" fillId="0" borderId="0" xfId="0" applyNumberFormat="1">
      <alignment vertical="center"/>
    </xf>
    <xf numFmtId="0" fontId="7" fillId="0" borderId="0" xfId="0" applyFont="1" applyFill="1">
      <alignment vertical="center"/>
    </xf>
    <xf numFmtId="0" fontId="0" fillId="0" borderId="0" xfId="0" applyBorder="1">
      <alignment vertical="center"/>
    </xf>
    <xf numFmtId="0" fontId="0" fillId="0" borderId="0" xfId="0" applyFill="1">
      <alignment vertical="center"/>
    </xf>
    <xf numFmtId="0" fontId="0" fillId="0" borderId="1" xfId="0" applyFill="1" applyBorder="1">
      <alignment vertical="center"/>
    </xf>
    <xf numFmtId="0"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176" fontId="19" fillId="0" borderId="1" xfId="0" applyNumberFormat="1" applyFont="1" applyBorder="1">
      <alignment vertical="center"/>
    </xf>
    <xf numFmtId="176" fontId="19" fillId="0" borderId="5" xfId="0" applyNumberFormat="1" applyFont="1" applyBorder="1">
      <alignment vertical="center"/>
    </xf>
    <xf numFmtId="176" fontId="19" fillId="0" borderId="8" xfId="0" applyNumberFormat="1" applyFont="1" applyBorder="1">
      <alignment vertical="center"/>
    </xf>
    <xf numFmtId="176" fontId="19" fillId="0" borderId="2" xfId="0" applyNumberFormat="1" applyFont="1" applyBorder="1">
      <alignment vertical="center"/>
    </xf>
    <xf numFmtId="177" fontId="19" fillId="0" borderId="1" xfId="0" applyNumberFormat="1" applyFont="1" applyBorder="1">
      <alignment vertical="center"/>
    </xf>
    <xf numFmtId="0" fontId="21" fillId="2" borderId="0" xfId="0" applyFont="1" applyFill="1">
      <alignment vertical="center"/>
    </xf>
    <xf numFmtId="0" fontId="22" fillId="2" borderId="0" xfId="0" applyFont="1" applyFill="1">
      <alignment vertical="center"/>
    </xf>
    <xf numFmtId="0" fontId="23" fillId="2" borderId="0" xfId="0" applyFont="1" applyFill="1">
      <alignment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0" fontId="20" fillId="0" borderId="0" xfId="0" applyFont="1" applyAlignment="1">
      <alignment horizontal="center" vertical="center"/>
    </xf>
    <xf numFmtId="176" fontId="20" fillId="0" borderId="0" xfId="0" applyNumberFormat="1" applyFont="1" applyAlignment="1">
      <alignment horizontal="center" vertical="center"/>
    </xf>
    <xf numFmtId="176" fontId="19" fillId="0" borderId="1" xfId="0" applyNumberFormat="1" applyFont="1" applyBorder="1" applyAlignment="1">
      <alignment horizontal="center" vertical="center"/>
    </xf>
    <xf numFmtId="176" fontId="20" fillId="0" borderId="1" xfId="0" applyNumberFormat="1" applyFont="1" applyBorder="1" applyAlignment="1">
      <alignment horizontal="center" vertical="center" wrapText="1"/>
    </xf>
    <xf numFmtId="0" fontId="0" fillId="4" borderId="1" xfId="0" applyNumberFormat="1" applyFill="1" applyBorder="1" applyAlignment="1">
      <alignment horizontal="center" vertical="center"/>
    </xf>
    <xf numFmtId="0" fontId="0" fillId="0" borderId="0" xfId="0"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Fill="1" applyBorder="1">
      <alignment vertical="center"/>
    </xf>
    <xf numFmtId="0" fontId="0" fillId="4" borderId="1" xfId="0" quotePrefix="1" applyNumberFormat="1" applyFill="1" applyBorder="1" applyAlignment="1">
      <alignment horizontal="center" vertical="center"/>
    </xf>
    <xf numFmtId="0" fontId="0" fillId="0" borderId="1" xfId="0" applyBorder="1" applyAlignment="1">
      <alignment horizontal="center" vertical="center"/>
    </xf>
    <xf numFmtId="1" fontId="19" fillId="0" borderId="1" xfId="0" applyNumberFormat="1" applyFont="1" applyBorder="1" applyAlignment="1">
      <alignment horizontal="center" vertical="center"/>
    </xf>
    <xf numFmtId="0" fontId="7" fillId="2" borderId="0" xfId="0" applyFont="1" applyFill="1">
      <alignment vertical="center"/>
    </xf>
    <xf numFmtId="0" fontId="3" fillId="0" borderId="0" xfId="0" applyFont="1">
      <alignment vertical="center"/>
    </xf>
    <xf numFmtId="0" fontId="0" fillId="0" borderId="12" xfId="0" applyBorder="1">
      <alignment vertical="center"/>
    </xf>
    <xf numFmtId="177" fontId="19" fillId="0" borderId="1" xfId="0" applyNumberFormat="1" applyFont="1" applyBorder="1" applyAlignment="1">
      <alignment horizontal="center" vertical="center"/>
    </xf>
    <xf numFmtId="0" fontId="4" fillId="0" borderId="1" xfId="0" applyFont="1" applyBorder="1" applyAlignment="1">
      <alignment vertical="center" wrapText="1"/>
    </xf>
    <xf numFmtId="0" fontId="28"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vertical="center"/>
    </xf>
    <xf numFmtId="0" fontId="8" fillId="5" borderId="0" xfId="0" applyNumberFormat="1" applyFont="1" applyFill="1" applyBorder="1" applyAlignment="1">
      <alignment vertical="center"/>
    </xf>
    <xf numFmtId="0" fontId="0" fillId="0" borderId="1" xfId="0" quotePrefix="1" applyBorder="1" applyAlignment="1">
      <alignment horizontal="center" vertical="center" wrapText="1"/>
    </xf>
    <xf numFmtId="1" fontId="20" fillId="0" borderId="1" xfId="0" applyNumberFormat="1" applyFont="1" applyBorder="1" applyAlignment="1">
      <alignment horizontal="center" vertical="center"/>
    </xf>
    <xf numFmtId="0" fontId="0" fillId="0" borderId="2" xfId="0" applyNumberFormat="1" applyBorder="1" applyAlignment="1">
      <alignment horizontal="center" vertical="center"/>
    </xf>
    <xf numFmtId="0" fontId="0" fillId="6" borderId="1" xfId="0" applyFill="1" applyBorder="1" applyAlignment="1">
      <alignment horizontal="center" vertical="center"/>
    </xf>
    <xf numFmtId="0" fontId="0" fillId="6" borderId="1" xfId="0" applyFill="1" applyBorder="1">
      <alignment vertical="center"/>
    </xf>
    <xf numFmtId="0" fontId="0" fillId="0" borderId="12" xfId="0" applyBorder="1" applyAlignment="1">
      <alignment horizontal="center" vertical="center"/>
    </xf>
    <xf numFmtId="0" fontId="0" fillId="0" borderId="12" xfId="0" applyFill="1" applyBorder="1">
      <alignment vertical="center"/>
    </xf>
    <xf numFmtId="0" fontId="0" fillId="0" borderId="1" xfId="0" applyBorder="1" applyAlignment="1">
      <alignment horizontal="center" vertical="center"/>
    </xf>
    <xf numFmtId="0" fontId="0" fillId="6" borderId="1" xfId="0" applyFill="1" applyBorder="1" applyAlignment="1">
      <alignment vertical="center" shrinkToFit="1"/>
    </xf>
    <xf numFmtId="176" fontId="20" fillId="0" borderId="12" xfId="0" applyNumberFormat="1"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center" vertical="center"/>
    </xf>
    <xf numFmtId="0" fontId="0" fillId="0" borderId="1" xfId="0" applyBorder="1" applyAlignment="1">
      <alignment horizontal="center" vertical="center"/>
    </xf>
    <xf numFmtId="0" fontId="8" fillId="5" borderId="0" xfId="0" applyNumberFormat="1" applyFont="1" applyFill="1" applyBorder="1" applyAlignment="1">
      <alignment vertical="center"/>
    </xf>
    <xf numFmtId="0" fontId="0" fillId="0" borderId="0" xfId="0" applyBorder="1" applyAlignment="1">
      <alignment horizontal="left" shrinkToFit="1"/>
    </xf>
    <xf numFmtId="0" fontId="19" fillId="0" borderId="0" xfId="0" applyFont="1">
      <alignment vertical="center"/>
    </xf>
    <xf numFmtId="0" fontId="0" fillId="0" borderId="1" xfId="0" quotePrefix="1" applyBorder="1" applyAlignment="1">
      <alignment horizontal="center" vertical="center"/>
    </xf>
    <xf numFmtId="0" fontId="31" fillId="0" borderId="1" xfId="0" applyFont="1" applyBorder="1" applyAlignment="1">
      <alignment horizontal="center" vertical="center" shrinkToFit="1"/>
    </xf>
    <xf numFmtId="0" fontId="32" fillId="0" borderId="1" xfId="0" applyFont="1" applyBorder="1" applyAlignment="1">
      <alignment horizontal="left" vertical="center" wrapText="1"/>
    </xf>
    <xf numFmtId="0" fontId="29" fillId="0" borderId="1" xfId="0" applyFont="1" applyBorder="1" applyAlignment="1">
      <alignment horizontal="left" vertical="center" wrapText="1"/>
    </xf>
    <xf numFmtId="0" fontId="32" fillId="0" borderId="1" xfId="0" applyFont="1" applyBorder="1" applyAlignment="1">
      <alignment vertical="center" wrapText="1"/>
    </xf>
    <xf numFmtId="0" fontId="2" fillId="0" borderId="1" xfId="0" applyFont="1" applyBorder="1" applyAlignment="1">
      <alignment vertical="center" wrapText="1"/>
    </xf>
    <xf numFmtId="0" fontId="0" fillId="0" borderId="4"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0" fillId="0" borderId="2" xfId="0" applyBorder="1" applyAlignment="1">
      <alignment horizontal="center" vertical="center"/>
    </xf>
    <xf numFmtId="0" fontId="0" fillId="0" borderId="2" xfId="0" quotePrefix="1" applyNumberFormat="1" applyBorder="1" applyAlignment="1">
      <alignment horizontal="center" vertical="center"/>
    </xf>
    <xf numFmtId="0" fontId="31" fillId="0" borderId="8" xfId="0" applyFont="1" applyBorder="1" applyAlignment="1">
      <alignment horizontal="center" vertical="center"/>
    </xf>
    <xf numFmtId="0" fontId="31" fillId="0" borderId="8" xfId="0" applyFont="1" applyBorder="1" applyAlignment="1">
      <alignment horizontal="center" vertic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0" fontId="0" fillId="0" borderId="13" xfId="0" quotePrefix="1" applyBorder="1" applyAlignment="1">
      <alignment horizontal="center" vertical="center"/>
    </xf>
    <xf numFmtId="0" fontId="0" fillId="0" borderId="1" xfId="0" applyBorder="1" applyAlignment="1">
      <alignment horizontal="left" vertical="center" shrinkToFit="1"/>
    </xf>
    <xf numFmtId="0" fontId="27" fillId="0" borderId="1" xfId="0" applyFont="1" applyBorder="1" applyAlignment="1">
      <alignment vertical="center"/>
    </xf>
    <xf numFmtId="0" fontId="0" fillId="0" borderId="8" xfId="0" applyBorder="1">
      <alignment vertical="center"/>
    </xf>
    <xf numFmtId="0" fontId="0"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28" fillId="0" borderId="1" xfId="0" applyFont="1" applyBorder="1" applyAlignment="1">
      <alignment horizontal="left" vertical="center" wrapText="1"/>
    </xf>
    <xf numFmtId="0" fontId="33" fillId="0" borderId="4" xfId="0" applyFont="1" applyBorder="1" applyAlignment="1">
      <alignment vertical="center" wrapText="1"/>
    </xf>
    <xf numFmtId="0" fontId="34" fillId="0" borderId="4" xfId="0" applyFont="1" applyBorder="1" applyAlignment="1">
      <alignment horizontal="left" vertical="center" wrapText="1"/>
    </xf>
    <xf numFmtId="0" fontId="25" fillId="0" borderId="4" xfId="0" applyFont="1" applyBorder="1" applyAlignment="1">
      <alignment vertical="center" wrapText="1"/>
    </xf>
    <xf numFmtId="0" fontId="31" fillId="0" borderId="1" xfId="0" applyFont="1" applyBorder="1" applyAlignment="1">
      <alignment horizontal="center" vertical="center" wrapText="1"/>
    </xf>
    <xf numFmtId="0" fontId="36" fillId="0" borderId="4" xfId="0" applyFont="1" applyBorder="1" applyAlignment="1">
      <alignment horizontal="left" vertical="center" wrapText="1"/>
    </xf>
    <xf numFmtId="0" fontId="0" fillId="0" borderId="2" xfId="0" quotePrefix="1" applyFont="1" applyBorder="1" applyAlignment="1">
      <alignment horizontal="center" vertical="center"/>
    </xf>
    <xf numFmtId="0" fontId="0" fillId="0" borderId="3" xfId="0" quotePrefix="1" applyFont="1" applyBorder="1" applyAlignment="1">
      <alignment horizontal="center" vertical="center"/>
    </xf>
    <xf numFmtId="0" fontId="0" fillId="0" borderId="4" xfId="0" quotePrefix="1" applyFont="1" applyBorder="1" applyAlignment="1">
      <alignment horizontal="center" vertical="center"/>
    </xf>
    <xf numFmtId="0" fontId="0" fillId="0" borderId="0" xfId="0" applyAlignment="1">
      <alignment vertical="center"/>
    </xf>
    <xf numFmtId="0" fontId="19"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2" fillId="0" borderId="9" xfId="0" applyFont="1" applyBorder="1" applyAlignment="1">
      <alignment horizontal="center" vertical="center" wrapText="1"/>
    </xf>
    <xf numFmtId="0" fontId="0" fillId="0" borderId="10" xfId="0" applyBorder="1" applyAlignment="1">
      <alignment vertical="center"/>
    </xf>
    <xf numFmtId="0" fontId="0" fillId="0" borderId="1" xfId="0" quotePrefix="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1" fillId="2" borderId="0" xfId="0" applyFont="1" applyFill="1" applyAlignment="1">
      <alignment vertical="center"/>
    </xf>
    <xf numFmtId="0" fontId="0" fillId="0" borderId="7" xfId="0" applyBorder="1" applyAlignment="1">
      <alignment vertical="center"/>
    </xf>
    <xf numFmtId="0" fontId="0" fillId="0" borderId="4" xfId="0" applyBorder="1" applyAlignment="1">
      <alignment vertical="center"/>
    </xf>
    <xf numFmtId="0" fontId="8" fillId="5" borderId="0" xfId="0" applyNumberFormat="1" applyFont="1" applyFill="1" applyBorder="1" applyAlignment="1">
      <alignment vertical="center"/>
    </xf>
    <xf numFmtId="0" fontId="0" fillId="0" borderId="2" xfId="0" quotePrefix="1" applyBorder="1" applyAlignment="1">
      <alignment horizontal="center" vertical="center"/>
    </xf>
    <xf numFmtId="0" fontId="0" fillId="0" borderId="3" xfId="0" quotePrefix="1" applyBorder="1" applyAlignment="1">
      <alignment horizontal="center" vertical="center"/>
    </xf>
    <xf numFmtId="0" fontId="0" fillId="0" borderId="4" xfId="0" quotePrefix="1" applyBorder="1" applyAlignment="1">
      <alignment horizontal="center" vertical="center"/>
    </xf>
    <xf numFmtId="0" fontId="0" fillId="0" borderId="2" xfId="0" quotePrefix="1" applyNumberFormat="1" applyBorder="1" applyAlignment="1">
      <alignment horizontal="center" vertical="center"/>
    </xf>
    <xf numFmtId="0" fontId="0" fillId="0" borderId="4" xfId="0" quotePrefix="1"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5" fillId="0" borderId="2" xfId="0" quotePrefix="1" applyFont="1" applyBorder="1" applyAlignment="1">
      <alignment horizontal="center" vertical="center"/>
    </xf>
    <xf numFmtId="0" fontId="35" fillId="0" borderId="3" xfId="0" quotePrefix="1"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088821104569138E-2"/>
          <c:y val="8.6974395170172122E-2"/>
          <c:w val="0.86495296966912805"/>
          <c:h val="0.83762562513287953"/>
        </c:manualLayout>
      </c:layout>
      <c:barChart>
        <c:barDir val="col"/>
        <c:grouping val="clustered"/>
        <c:varyColors val="0"/>
        <c:ser>
          <c:idx val="1"/>
          <c:order val="0"/>
          <c:tx>
            <c:strRef>
              <c:f>国語正答数分布グラフ!$I$11</c:f>
              <c:strCache>
                <c:ptCount val="1"/>
                <c:pt idx="0">
                  <c:v>貴校の割合(％)</c:v>
                </c:pt>
              </c:strCache>
            </c:strRef>
          </c:tx>
          <c:spPr>
            <a:solidFill>
              <a:schemeClr val="bg1">
                <a:lumMod val="75000"/>
              </a:schemeClr>
            </a:solidFill>
            <a:ln>
              <a:solidFill>
                <a:schemeClr val="tx1"/>
              </a:solidFill>
            </a:ln>
          </c:spPr>
          <c:invertIfNegative val="0"/>
          <c:cat>
            <c:strRef>
              <c:f>国語正答数分布グラフ!$G$12:$G$24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国語正答数分布グラフ!$I$12:$I$24</c:f>
              <c:numCache>
                <c:formatCode>0.0</c:formatCode>
                <c:ptCount val="13"/>
                <c:pt idx="0">
                  <c:v>83.333333333333343</c:v>
                </c:pt>
                <c:pt idx="1">
                  <c:v>3.3333333333333335</c:v>
                </c:pt>
                <c:pt idx="2">
                  <c:v>6.666666666666667</c:v>
                </c:pt>
                <c:pt idx="3">
                  <c:v>3.3333333333333335</c:v>
                </c:pt>
                <c:pt idx="4">
                  <c:v>0</c:v>
                </c:pt>
                <c:pt idx="5">
                  <c:v>0</c:v>
                </c:pt>
                <c:pt idx="6">
                  <c:v>3.3333333333333335</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00-8E6A-4009-85FB-6F4D53F4D6B0}"/>
            </c:ext>
          </c:extLst>
        </c:ser>
        <c:dLbls>
          <c:showLegendKey val="0"/>
          <c:showVal val="0"/>
          <c:showCatName val="0"/>
          <c:showSerName val="0"/>
          <c:showPercent val="0"/>
          <c:showBubbleSize val="0"/>
        </c:dLbls>
        <c:gapWidth val="150"/>
        <c:axId val="271155584"/>
        <c:axId val="271157120"/>
      </c:barChart>
      <c:lineChart>
        <c:grouping val="standard"/>
        <c:varyColors val="0"/>
        <c:ser>
          <c:idx val="2"/>
          <c:order val="1"/>
          <c:tx>
            <c:strRef>
              <c:f>国語正答数分布グラフ!$J$11</c:f>
              <c:strCache>
                <c:ptCount val="1"/>
                <c:pt idx="0">
                  <c:v>参加校全体の割合(％ )</c:v>
                </c:pt>
              </c:strCache>
            </c:strRef>
          </c:tx>
          <c:spPr>
            <a:ln>
              <a:solidFill>
                <a:schemeClr val="tx1"/>
              </a:solidFill>
            </a:ln>
          </c:spPr>
          <c:marker>
            <c:symbol val="none"/>
          </c:marker>
          <c:cat>
            <c:strRef>
              <c:f>国語正答数分布グラフ!$G$12:$G$24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国語正答数分布グラフ!$J$12:$J$24</c:f>
              <c:numCache>
                <c:formatCode>0.0</c:formatCode>
                <c:ptCount val="13"/>
                <c:pt idx="0">
                  <c:v>7.6923076923076925</c:v>
                </c:pt>
                <c:pt idx="1">
                  <c:v>7.6923076923076925</c:v>
                </c:pt>
                <c:pt idx="2">
                  <c:v>7.6923076923076925</c:v>
                </c:pt>
                <c:pt idx="3">
                  <c:v>7.6923076923076925</c:v>
                </c:pt>
                <c:pt idx="4">
                  <c:v>7.6923076923076925</c:v>
                </c:pt>
                <c:pt idx="5">
                  <c:v>7.6923076923076925</c:v>
                </c:pt>
                <c:pt idx="6">
                  <c:v>7.6923076923076925</c:v>
                </c:pt>
                <c:pt idx="7">
                  <c:v>7.6923076923076925</c:v>
                </c:pt>
                <c:pt idx="8">
                  <c:v>7.6923076923076925</c:v>
                </c:pt>
                <c:pt idx="9">
                  <c:v>7.6923076923076925</c:v>
                </c:pt>
                <c:pt idx="10">
                  <c:v>7.6923076923076925</c:v>
                </c:pt>
                <c:pt idx="11">
                  <c:v>7.6923076923076925</c:v>
                </c:pt>
                <c:pt idx="12">
                  <c:v>7.6923076923076925</c:v>
                </c:pt>
              </c:numCache>
            </c:numRef>
          </c:val>
          <c:smooth val="0"/>
          <c:extLst xmlns:c16r2="http://schemas.microsoft.com/office/drawing/2015/06/chart">
            <c:ext xmlns:c16="http://schemas.microsoft.com/office/drawing/2014/chart" uri="{C3380CC4-5D6E-409C-BE32-E72D297353CC}">
              <c16:uniqueId val="{00000001-8E6A-4009-85FB-6F4D53F4D6B0}"/>
            </c:ext>
          </c:extLst>
        </c:ser>
        <c:dLbls>
          <c:showLegendKey val="0"/>
          <c:showVal val="0"/>
          <c:showCatName val="0"/>
          <c:showSerName val="0"/>
          <c:showPercent val="0"/>
          <c:showBubbleSize val="0"/>
        </c:dLbls>
        <c:marker val="1"/>
        <c:smooth val="0"/>
        <c:axId val="271155584"/>
        <c:axId val="271157120"/>
      </c:lineChart>
      <c:catAx>
        <c:axId val="271155584"/>
        <c:scaling>
          <c:orientation val="maxMin"/>
        </c:scaling>
        <c:delete val="0"/>
        <c:axPos val="b"/>
        <c:numFmt formatCode="General" sourceLinked="1"/>
        <c:majorTickMark val="out"/>
        <c:minorTickMark val="none"/>
        <c:tickLblPos val="nextTo"/>
        <c:crossAx val="271157120"/>
        <c:crosses val="autoZero"/>
        <c:auto val="1"/>
        <c:lblAlgn val="ctr"/>
        <c:lblOffset val="100"/>
        <c:noMultiLvlLbl val="0"/>
      </c:catAx>
      <c:valAx>
        <c:axId val="271157120"/>
        <c:scaling>
          <c:orientation val="minMax"/>
        </c:scaling>
        <c:delete val="0"/>
        <c:axPos val="r"/>
        <c:majorGridlines/>
        <c:numFmt formatCode="0.0" sourceLinked="1"/>
        <c:majorTickMark val="out"/>
        <c:minorTickMark val="none"/>
        <c:tickLblPos val="high"/>
        <c:crossAx val="271155584"/>
        <c:crosses val="autoZero"/>
        <c:crossBetween val="between"/>
      </c:valAx>
    </c:plotArea>
    <c:legend>
      <c:legendPos val="t"/>
      <c:layout>
        <c:manualLayout>
          <c:xMode val="edge"/>
          <c:yMode val="edge"/>
          <c:x val="0.25870578562044322"/>
          <c:y val="1.8038333589389294E-2"/>
          <c:w val="0.536683090157138"/>
          <c:h val="9.0690207717802812E-2"/>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088821104569138E-2"/>
          <c:y val="8.6974395170172122E-2"/>
          <c:w val="0.86495296966912805"/>
          <c:h val="0.83762562513287953"/>
        </c:manualLayout>
      </c:layout>
      <c:barChart>
        <c:barDir val="col"/>
        <c:grouping val="clustered"/>
        <c:varyColors val="0"/>
        <c:ser>
          <c:idx val="1"/>
          <c:order val="0"/>
          <c:tx>
            <c:strRef>
              <c:f>理科正答数分布グラフ!$I$11</c:f>
              <c:strCache>
                <c:ptCount val="1"/>
                <c:pt idx="0">
                  <c:v>貴校の割合(％)</c:v>
                </c:pt>
              </c:strCache>
            </c:strRef>
          </c:tx>
          <c:spPr>
            <a:solidFill>
              <a:schemeClr val="bg1">
                <a:lumMod val="75000"/>
              </a:schemeClr>
            </a:solidFill>
            <a:ln>
              <a:solidFill>
                <a:schemeClr val="tx1"/>
              </a:solidFill>
            </a:ln>
          </c:spPr>
          <c:invertIfNegative val="0"/>
          <c:cat>
            <c:strRef>
              <c:f>理科正答数分布グラフ!$G$12:$G$24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理科正答数分布グラフ!$I$12:$I$24</c:f>
              <c:numCache>
                <c:formatCode>0.0</c:formatCode>
                <c:ptCount val="13"/>
                <c:pt idx="0">
                  <c:v>72.222222222222214</c:v>
                </c:pt>
                <c:pt idx="1">
                  <c:v>5.5555555555555554</c:v>
                </c:pt>
                <c:pt idx="2">
                  <c:v>8.3333333333333321</c:v>
                </c:pt>
                <c:pt idx="3">
                  <c:v>2.7777777777777777</c:v>
                </c:pt>
                <c:pt idx="4">
                  <c:v>0</c:v>
                </c:pt>
                <c:pt idx="5">
                  <c:v>2.7777777777777777</c:v>
                </c:pt>
                <c:pt idx="6">
                  <c:v>2.7777777777777777</c:v>
                </c:pt>
                <c:pt idx="7">
                  <c:v>0</c:v>
                </c:pt>
                <c:pt idx="8">
                  <c:v>2.7777777777777777</c:v>
                </c:pt>
                <c:pt idx="9">
                  <c:v>0</c:v>
                </c:pt>
                <c:pt idx="10">
                  <c:v>0</c:v>
                </c:pt>
                <c:pt idx="11">
                  <c:v>2.7777777777777777</c:v>
                </c:pt>
                <c:pt idx="12">
                  <c:v>0</c:v>
                </c:pt>
              </c:numCache>
            </c:numRef>
          </c:val>
          <c:extLst xmlns:c16r2="http://schemas.microsoft.com/office/drawing/2015/06/chart">
            <c:ext xmlns:c16="http://schemas.microsoft.com/office/drawing/2014/chart" uri="{C3380CC4-5D6E-409C-BE32-E72D297353CC}">
              <c16:uniqueId val="{00000000-43F1-4660-A198-73F6F7BEA2D3}"/>
            </c:ext>
          </c:extLst>
        </c:ser>
        <c:dLbls>
          <c:showLegendKey val="0"/>
          <c:showVal val="0"/>
          <c:showCatName val="0"/>
          <c:showSerName val="0"/>
          <c:showPercent val="0"/>
          <c:showBubbleSize val="0"/>
        </c:dLbls>
        <c:gapWidth val="150"/>
        <c:axId val="272590336"/>
        <c:axId val="272591872"/>
      </c:barChart>
      <c:lineChart>
        <c:grouping val="standard"/>
        <c:varyColors val="0"/>
        <c:ser>
          <c:idx val="2"/>
          <c:order val="1"/>
          <c:tx>
            <c:strRef>
              <c:f>理科正答数分布グラフ!$J$11</c:f>
              <c:strCache>
                <c:ptCount val="1"/>
                <c:pt idx="0">
                  <c:v>参加校全体の割合(％ )</c:v>
                </c:pt>
              </c:strCache>
            </c:strRef>
          </c:tx>
          <c:spPr>
            <a:ln>
              <a:solidFill>
                <a:schemeClr val="tx1"/>
              </a:solidFill>
            </a:ln>
          </c:spPr>
          <c:marker>
            <c:symbol val="none"/>
          </c:marker>
          <c:cat>
            <c:strRef>
              <c:f>理科正答数分布グラフ!$G$12:$G$24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理科正答数分布グラフ!$J$12:$J$24</c:f>
              <c:numCache>
                <c:formatCode>0.0</c:formatCode>
                <c:ptCount val="13"/>
                <c:pt idx="0">
                  <c:v>7.6923076923076925</c:v>
                </c:pt>
                <c:pt idx="1">
                  <c:v>7.6923076923076925</c:v>
                </c:pt>
                <c:pt idx="2">
                  <c:v>7.6923076923076925</c:v>
                </c:pt>
                <c:pt idx="3">
                  <c:v>7.6923076923076925</c:v>
                </c:pt>
                <c:pt idx="4">
                  <c:v>7.6923076923076925</c:v>
                </c:pt>
                <c:pt idx="5">
                  <c:v>7.6923076923076925</c:v>
                </c:pt>
                <c:pt idx="6">
                  <c:v>7.6923076923076925</c:v>
                </c:pt>
                <c:pt idx="7">
                  <c:v>7.6923076923076925</c:v>
                </c:pt>
                <c:pt idx="8">
                  <c:v>7.6923076923076925</c:v>
                </c:pt>
                <c:pt idx="9">
                  <c:v>7.6923076923076925</c:v>
                </c:pt>
                <c:pt idx="10">
                  <c:v>7.6923076923076925</c:v>
                </c:pt>
                <c:pt idx="11">
                  <c:v>7.6923076923076925</c:v>
                </c:pt>
                <c:pt idx="12">
                  <c:v>7.6923076923076925</c:v>
                </c:pt>
              </c:numCache>
            </c:numRef>
          </c:val>
          <c:smooth val="0"/>
          <c:extLst xmlns:c16r2="http://schemas.microsoft.com/office/drawing/2015/06/chart">
            <c:ext xmlns:c16="http://schemas.microsoft.com/office/drawing/2014/chart" uri="{C3380CC4-5D6E-409C-BE32-E72D297353CC}">
              <c16:uniqueId val="{00000001-43F1-4660-A198-73F6F7BEA2D3}"/>
            </c:ext>
          </c:extLst>
        </c:ser>
        <c:dLbls>
          <c:showLegendKey val="0"/>
          <c:showVal val="0"/>
          <c:showCatName val="0"/>
          <c:showSerName val="0"/>
          <c:showPercent val="0"/>
          <c:showBubbleSize val="0"/>
        </c:dLbls>
        <c:marker val="1"/>
        <c:smooth val="0"/>
        <c:axId val="272590336"/>
        <c:axId val="272591872"/>
      </c:lineChart>
      <c:catAx>
        <c:axId val="272590336"/>
        <c:scaling>
          <c:orientation val="maxMin"/>
        </c:scaling>
        <c:delete val="0"/>
        <c:axPos val="b"/>
        <c:numFmt formatCode="General" sourceLinked="1"/>
        <c:majorTickMark val="out"/>
        <c:minorTickMark val="none"/>
        <c:tickLblPos val="nextTo"/>
        <c:crossAx val="272591872"/>
        <c:crosses val="autoZero"/>
        <c:auto val="1"/>
        <c:lblAlgn val="ctr"/>
        <c:lblOffset val="100"/>
        <c:noMultiLvlLbl val="0"/>
      </c:catAx>
      <c:valAx>
        <c:axId val="272591872"/>
        <c:scaling>
          <c:orientation val="minMax"/>
        </c:scaling>
        <c:delete val="0"/>
        <c:axPos val="r"/>
        <c:majorGridlines/>
        <c:numFmt formatCode="0.0" sourceLinked="1"/>
        <c:majorTickMark val="out"/>
        <c:minorTickMark val="none"/>
        <c:tickLblPos val="high"/>
        <c:crossAx val="272590336"/>
        <c:crosses val="autoZero"/>
        <c:crossBetween val="between"/>
      </c:valAx>
    </c:plotArea>
    <c:legend>
      <c:legendPos val="t"/>
      <c:layout>
        <c:manualLayout>
          <c:xMode val="edge"/>
          <c:yMode val="edge"/>
          <c:x val="0.25870578562044322"/>
          <c:y val="1.8038333589389294E-2"/>
          <c:w val="0.536683090157138"/>
          <c:h val="9.0690207717802812E-2"/>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96384231053616"/>
          <c:y val="6.1488456398961021E-2"/>
          <c:w val="0.75730335748799416"/>
          <c:h val="0.9230969295575373"/>
        </c:manualLayout>
      </c:layout>
      <c:barChart>
        <c:barDir val="bar"/>
        <c:grouping val="percentStacked"/>
        <c:varyColors val="0"/>
        <c:ser>
          <c:idx val="0"/>
          <c:order val="0"/>
          <c:tx>
            <c:strRef>
              <c:f>理科正答・誤答・無答の割合!$L$5</c:f>
              <c:strCache>
                <c:ptCount val="1"/>
                <c:pt idx="0">
                  <c:v>正答率</c:v>
                </c:pt>
              </c:strCache>
            </c:strRef>
          </c:tx>
          <c:spPr>
            <a:pattFill prst="pct20">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理科正答・誤答・無答の割合!$K$7:$K$18</c:f>
              <c:strCache>
                <c:ptCount val="12"/>
                <c:pt idx="0">
                  <c:v>１(1)</c:v>
                </c:pt>
                <c:pt idx="1">
                  <c:v>１(2)</c:v>
                </c:pt>
                <c:pt idx="2">
                  <c:v>１(3)①</c:v>
                </c:pt>
                <c:pt idx="3">
                  <c:v>１(3)②</c:v>
                </c:pt>
                <c:pt idx="4">
                  <c:v>１(4)</c:v>
                </c:pt>
                <c:pt idx="5">
                  <c:v>１(5)</c:v>
                </c:pt>
                <c:pt idx="6">
                  <c:v>１(6)</c:v>
                </c:pt>
                <c:pt idx="7">
                  <c:v>2(1)</c:v>
                </c:pt>
                <c:pt idx="8">
                  <c:v>2(2)健太さん</c:v>
                </c:pt>
                <c:pt idx="9">
                  <c:v>2(2)りかさん</c:v>
                </c:pt>
                <c:pt idx="10">
                  <c:v>2(3)</c:v>
                </c:pt>
                <c:pt idx="11">
                  <c:v>2(4)①②③</c:v>
                </c:pt>
              </c:strCache>
            </c:strRef>
          </c:cat>
          <c:val>
            <c:numRef>
              <c:f>理科正答・誤答・無答の割合!$L$7:$L$18</c:f>
              <c:numCache>
                <c:formatCode>0.0</c:formatCode>
                <c:ptCount val="12"/>
                <c:pt idx="0">
                  <c:v>91.666666666666657</c:v>
                </c:pt>
                <c:pt idx="1">
                  <c:v>91.666666666666657</c:v>
                </c:pt>
                <c:pt idx="2">
                  <c:v>94.444444444444443</c:v>
                </c:pt>
                <c:pt idx="3">
                  <c:v>91.666666666666657</c:v>
                </c:pt>
                <c:pt idx="4">
                  <c:v>91.666666666666657</c:v>
                </c:pt>
                <c:pt idx="5">
                  <c:v>88.888888888888886</c:v>
                </c:pt>
                <c:pt idx="6">
                  <c:v>91.666666666666657</c:v>
                </c:pt>
                <c:pt idx="7">
                  <c:v>88.888888888888886</c:v>
                </c:pt>
                <c:pt idx="8">
                  <c:v>94.444444444444443</c:v>
                </c:pt>
                <c:pt idx="9">
                  <c:v>91.666666666666657</c:v>
                </c:pt>
                <c:pt idx="10">
                  <c:v>86.111111111111114</c:v>
                </c:pt>
                <c:pt idx="11">
                  <c:v>83.333333333333343</c:v>
                </c:pt>
              </c:numCache>
            </c:numRef>
          </c:val>
          <c:extLst xmlns:c16r2="http://schemas.microsoft.com/office/drawing/2015/06/chart">
            <c:ext xmlns:c16="http://schemas.microsoft.com/office/drawing/2014/chart" uri="{C3380CC4-5D6E-409C-BE32-E72D297353CC}">
              <c16:uniqueId val="{00000000-97B4-4E9D-A4C8-18939158052C}"/>
            </c:ext>
          </c:extLst>
        </c:ser>
        <c:ser>
          <c:idx val="1"/>
          <c:order val="1"/>
          <c:tx>
            <c:strRef>
              <c:f>理科正答・誤答・無答の割合!$N$5</c:f>
              <c:strCache>
                <c:ptCount val="1"/>
                <c:pt idx="0">
                  <c:v>誤答率</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理科正答・誤答・無答の割合!$K$7:$K$18</c:f>
              <c:strCache>
                <c:ptCount val="12"/>
                <c:pt idx="0">
                  <c:v>１(1)</c:v>
                </c:pt>
                <c:pt idx="1">
                  <c:v>１(2)</c:v>
                </c:pt>
                <c:pt idx="2">
                  <c:v>１(3)①</c:v>
                </c:pt>
                <c:pt idx="3">
                  <c:v>１(3)②</c:v>
                </c:pt>
                <c:pt idx="4">
                  <c:v>１(4)</c:v>
                </c:pt>
                <c:pt idx="5">
                  <c:v>１(5)</c:v>
                </c:pt>
                <c:pt idx="6">
                  <c:v>１(6)</c:v>
                </c:pt>
                <c:pt idx="7">
                  <c:v>2(1)</c:v>
                </c:pt>
                <c:pt idx="8">
                  <c:v>2(2)健太さん</c:v>
                </c:pt>
                <c:pt idx="9">
                  <c:v>2(2)りかさん</c:v>
                </c:pt>
                <c:pt idx="10">
                  <c:v>2(3)</c:v>
                </c:pt>
                <c:pt idx="11">
                  <c:v>2(4)①②③</c:v>
                </c:pt>
              </c:strCache>
            </c:strRef>
          </c:cat>
          <c:val>
            <c:numRef>
              <c:f>理科正答・誤答・無答の割合!$N$7:$N$18</c:f>
              <c:numCache>
                <c:formatCode>0.0</c:formatCode>
                <c:ptCount val="12"/>
                <c:pt idx="0">
                  <c:v>2.7777777777777777</c:v>
                </c:pt>
                <c:pt idx="1">
                  <c:v>2.7777777777777777</c:v>
                </c:pt>
                <c:pt idx="2">
                  <c:v>2.7777777777777777</c:v>
                </c:pt>
                <c:pt idx="3">
                  <c:v>2.7777777777777777</c:v>
                </c:pt>
                <c:pt idx="4">
                  <c:v>8.3333333333333321</c:v>
                </c:pt>
                <c:pt idx="5">
                  <c:v>2.7777777777777777</c:v>
                </c:pt>
                <c:pt idx="6">
                  <c:v>2.7777777777777777</c:v>
                </c:pt>
                <c:pt idx="7">
                  <c:v>2.7777777777777777</c:v>
                </c:pt>
                <c:pt idx="8">
                  <c:v>2.7777777777777777</c:v>
                </c:pt>
                <c:pt idx="9">
                  <c:v>2.7777777777777777</c:v>
                </c:pt>
                <c:pt idx="10">
                  <c:v>11.111111111111111</c:v>
                </c:pt>
                <c:pt idx="11">
                  <c:v>11.111111111111111</c:v>
                </c:pt>
              </c:numCache>
            </c:numRef>
          </c:val>
          <c:extLst xmlns:c16r2="http://schemas.microsoft.com/office/drawing/2015/06/chart">
            <c:ext xmlns:c16="http://schemas.microsoft.com/office/drawing/2014/chart" uri="{C3380CC4-5D6E-409C-BE32-E72D297353CC}">
              <c16:uniqueId val="{00000001-97B4-4E9D-A4C8-18939158052C}"/>
            </c:ext>
          </c:extLst>
        </c:ser>
        <c:ser>
          <c:idx val="2"/>
          <c:order val="2"/>
          <c:tx>
            <c:strRef>
              <c:f>理科正答・誤答・無答の割合!$P$5</c:f>
              <c:strCache>
                <c:ptCount val="1"/>
                <c:pt idx="0">
                  <c:v>無解答率</c:v>
                </c:pt>
              </c:strCache>
            </c:strRef>
          </c:tx>
          <c:spPr>
            <a:pattFill prst="ltUpDiag">
              <a:fgClr>
                <a:schemeClr val="tx1"/>
              </a:fgClr>
              <a:bgClr>
                <a:schemeClr val="bg1"/>
              </a:bgClr>
            </a:pattFill>
            <a:ln>
              <a:solidFill>
                <a:schemeClr val="tx1"/>
              </a:solidFill>
            </a:ln>
          </c:spPr>
          <c:invertIfNegative val="0"/>
          <c:dLbls>
            <c:dLbl>
              <c:idx val="0"/>
              <c:layout>
                <c:manualLayout>
                  <c:x val="5.866179512021626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7B4-4E9D-A4C8-18939158052C}"/>
                </c:ext>
                <c:ext xmlns:c15="http://schemas.microsoft.com/office/drawing/2012/chart" uri="{CE6537A1-D6FC-4f65-9D91-7224C49458BB}">
                  <c15:layout/>
                </c:ext>
              </c:extLst>
            </c:dLbl>
            <c:dLbl>
              <c:idx val="1"/>
              <c:layout>
                <c:manualLayout>
                  <c:x val="5.866179512021626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7B4-4E9D-A4C8-18939158052C}"/>
                </c:ext>
                <c:ext xmlns:c15="http://schemas.microsoft.com/office/drawing/2012/chart" uri="{CE6537A1-D6FC-4f65-9D91-7224C49458BB}">
                  <c15:layout/>
                </c:ext>
              </c:extLst>
            </c:dLbl>
            <c:dLbl>
              <c:idx val="2"/>
              <c:layout>
                <c:manualLayout>
                  <c:x val="5.866179512021626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7B4-4E9D-A4C8-18939158052C}"/>
                </c:ext>
                <c:ext xmlns:c15="http://schemas.microsoft.com/office/drawing/2012/chart" uri="{CE6537A1-D6FC-4f65-9D91-7224C49458BB}">
                  <c15:layout/>
                </c:ext>
              </c:extLst>
            </c:dLbl>
            <c:dLbl>
              <c:idx val="3"/>
              <c:layout>
                <c:manualLayout>
                  <c:x val="5.866179512021626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7B4-4E9D-A4C8-18939158052C}"/>
                </c:ext>
                <c:ext xmlns:c15="http://schemas.microsoft.com/office/drawing/2012/chart" uri="{CE6537A1-D6FC-4f65-9D91-7224C49458BB}">
                  <c15:layout/>
                </c:ext>
              </c:extLst>
            </c:dLbl>
            <c:dLbl>
              <c:idx val="4"/>
              <c:layout>
                <c:manualLayout>
                  <c:x val="5.866179512021626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7B4-4E9D-A4C8-18939158052C}"/>
                </c:ext>
                <c:ext xmlns:c15="http://schemas.microsoft.com/office/drawing/2012/chart" uri="{CE6537A1-D6FC-4f65-9D91-7224C49458BB}">
                  <c15:layout/>
                </c:ext>
              </c:extLst>
            </c:dLbl>
            <c:dLbl>
              <c:idx val="5"/>
              <c:layout>
                <c:manualLayout>
                  <c:x val="5.866179512021626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7B4-4E9D-A4C8-18939158052C}"/>
                </c:ext>
                <c:ext xmlns:c15="http://schemas.microsoft.com/office/drawing/2012/chart" uri="{CE6537A1-D6FC-4f65-9D91-7224C49458BB}">
                  <c15:layout/>
                </c:ext>
              </c:extLst>
            </c:dLbl>
            <c:dLbl>
              <c:idx val="6"/>
              <c:layout>
                <c:manualLayout>
                  <c:x val="5.866179512021626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7B4-4E9D-A4C8-18939158052C}"/>
                </c:ext>
                <c:ext xmlns:c15="http://schemas.microsoft.com/office/drawing/2012/chart" uri="{CE6537A1-D6FC-4f65-9D91-7224C49458BB}">
                  <c15:layout/>
                </c:ext>
              </c:extLst>
            </c:dLbl>
            <c:dLbl>
              <c:idx val="7"/>
              <c:layout>
                <c:manualLayout>
                  <c:x val="7.3327243900270331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7B4-4E9D-A4C8-18939158052C}"/>
                </c:ext>
                <c:ext xmlns:c15="http://schemas.microsoft.com/office/drawing/2012/chart" uri="{CE6537A1-D6FC-4f65-9D91-7224C49458BB}">
                  <c15:layout/>
                </c:ext>
              </c:extLst>
            </c:dLbl>
            <c:dLbl>
              <c:idx val="8"/>
              <c:layout>
                <c:manualLayout>
                  <c:x val="8.3104209753639705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7B4-4E9D-A4C8-18939158052C}"/>
                </c:ext>
                <c:ext xmlns:c15="http://schemas.microsoft.com/office/drawing/2012/chart" uri="{CE6537A1-D6FC-4f65-9D91-7224C49458BB}">
                  <c15:layout/>
                </c:ext>
              </c:extLst>
            </c:dLbl>
            <c:dLbl>
              <c:idx val="9"/>
              <c:layout>
                <c:manualLayout>
                  <c:x val="9.776965853369377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7B4-4E9D-A4C8-18939158052C}"/>
                </c:ext>
                <c:ext xmlns:c15="http://schemas.microsoft.com/office/drawing/2012/chart" uri="{CE6537A1-D6FC-4f65-9D91-7224C49458BB}">
                  <c15:layout/>
                </c:ext>
              </c:extLst>
            </c:dLbl>
            <c:dLbl>
              <c:idx val="10"/>
              <c:layout>
                <c:manualLayout>
                  <c:x val="0.1173235902404325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97B4-4E9D-A4C8-18939158052C}"/>
                </c:ext>
                <c:ext xmlns:c15="http://schemas.microsoft.com/office/drawing/2012/chart" uri="{CE6537A1-D6FC-4f65-9D91-7224C49458BB}">
                  <c15:layout/>
                </c:ext>
              </c:extLst>
            </c:dLbl>
            <c:dLbl>
              <c:idx val="11"/>
              <c:layout>
                <c:manualLayout>
                  <c:x val="0.13198903902048659"/>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7B4-4E9D-A4C8-18939158052C}"/>
                </c:ext>
                <c:ext xmlns:c15="http://schemas.microsoft.com/office/drawing/2012/chart" uri="{CE6537A1-D6FC-4f65-9D91-7224C49458BB}">
                  <c15:layout/>
                </c:ext>
              </c:extLst>
            </c:dLbl>
            <c:dLbl>
              <c:idx val="12"/>
              <c:layout>
                <c:manualLayout>
                  <c:x val="0.1515429707272253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7B4-4E9D-A4C8-18939158052C}"/>
                </c:ext>
                <c:ext xmlns:c15="http://schemas.microsoft.com/office/drawing/2012/chart" uri="{CE6537A1-D6FC-4f65-9D91-7224C49458BB}"/>
              </c:extLst>
            </c:dLbl>
            <c:dLbl>
              <c:idx val="13"/>
              <c:layout>
                <c:manualLayout>
                  <c:x val="0.16620841950727941"/>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7B4-4E9D-A4C8-18939158052C}"/>
                </c:ext>
                <c:ext xmlns:c15="http://schemas.microsoft.com/office/drawing/2012/chart" uri="{CE6537A1-D6FC-4f65-9D91-7224C49458BB}"/>
              </c:extLst>
            </c:dLbl>
            <c:dLbl>
              <c:idx val="14"/>
              <c:layout>
                <c:manualLayout>
                  <c:x val="0.18576235121401816"/>
                  <c:y val="9.5384456163591339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7B4-4E9D-A4C8-18939158052C}"/>
                </c:ext>
                <c:ext xmlns:c15="http://schemas.microsoft.com/office/drawing/2012/chart" uri="{CE6537A1-D6FC-4f65-9D91-7224C49458BB}"/>
              </c:extLst>
            </c:dLbl>
            <c:dLbl>
              <c:idx val="15"/>
              <c:layout>
                <c:manualLayout>
                  <c:x val="0.2004277999940722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7B4-4E9D-A4C8-18939158052C}"/>
                </c:ext>
                <c:ext xmlns:c15="http://schemas.microsoft.com/office/drawing/2012/chart" uri="{CE6537A1-D6FC-4f65-9D91-7224C49458BB}"/>
              </c:extLst>
            </c:dLbl>
            <c:dLbl>
              <c:idx val="16"/>
              <c:layout>
                <c:manualLayout>
                  <c:x val="0.21998173170081098"/>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97B4-4E9D-A4C8-18939158052C}"/>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理科正答・誤答・無答の割合!$K$7:$K$18</c:f>
              <c:strCache>
                <c:ptCount val="12"/>
                <c:pt idx="0">
                  <c:v>１(1)</c:v>
                </c:pt>
                <c:pt idx="1">
                  <c:v>１(2)</c:v>
                </c:pt>
                <c:pt idx="2">
                  <c:v>１(3)①</c:v>
                </c:pt>
                <c:pt idx="3">
                  <c:v>１(3)②</c:v>
                </c:pt>
                <c:pt idx="4">
                  <c:v>１(4)</c:v>
                </c:pt>
                <c:pt idx="5">
                  <c:v>１(5)</c:v>
                </c:pt>
                <c:pt idx="6">
                  <c:v>１(6)</c:v>
                </c:pt>
                <c:pt idx="7">
                  <c:v>2(1)</c:v>
                </c:pt>
                <c:pt idx="8">
                  <c:v>2(2)健太さん</c:v>
                </c:pt>
                <c:pt idx="9">
                  <c:v>2(2)りかさん</c:v>
                </c:pt>
                <c:pt idx="10">
                  <c:v>2(3)</c:v>
                </c:pt>
                <c:pt idx="11">
                  <c:v>2(4)①②③</c:v>
                </c:pt>
              </c:strCache>
            </c:strRef>
          </c:cat>
          <c:val>
            <c:numRef>
              <c:f>理科正答・誤答・無答の割合!$P$7:$P$18</c:f>
              <c:numCache>
                <c:formatCode>0.0</c:formatCode>
                <c:ptCount val="12"/>
                <c:pt idx="0">
                  <c:v>5.5555555555555554</c:v>
                </c:pt>
                <c:pt idx="1">
                  <c:v>5.5555555555555554</c:v>
                </c:pt>
                <c:pt idx="2">
                  <c:v>2.7777777777777777</c:v>
                </c:pt>
                <c:pt idx="3">
                  <c:v>5.5555555555555554</c:v>
                </c:pt>
                <c:pt idx="4">
                  <c:v>0</c:v>
                </c:pt>
                <c:pt idx="5">
                  <c:v>8.3333333333333321</c:v>
                </c:pt>
                <c:pt idx="6">
                  <c:v>5.5555555555555554</c:v>
                </c:pt>
                <c:pt idx="7">
                  <c:v>8.3333333333333321</c:v>
                </c:pt>
                <c:pt idx="8">
                  <c:v>2.7777777777777777</c:v>
                </c:pt>
                <c:pt idx="9">
                  <c:v>5.5555555555555554</c:v>
                </c:pt>
                <c:pt idx="10">
                  <c:v>2.7777777777777777</c:v>
                </c:pt>
                <c:pt idx="11">
                  <c:v>5.5555555555555554</c:v>
                </c:pt>
              </c:numCache>
            </c:numRef>
          </c:val>
          <c:extLst xmlns:c16r2="http://schemas.microsoft.com/office/drawing/2015/06/chart">
            <c:ext xmlns:c16="http://schemas.microsoft.com/office/drawing/2014/chart" uri="{C3380CC4-5D6E-409C-BE32-E72D297353CC}">
              <c16:uniqueId val="{00000013-97B4-4E9D-A4C8-18939158052C}"/>
            </c:ext>
          </c:extLst>
        </c:ser>
        <c:dLbls>
          <c:showLegendKey val="0"/>
          <c:showVal val="0"/>
          <c:showCatName val="0"/>
          <c:showSerName val="0"/>
          <c:showPercent val="0"/>
          <c:showBubbleSize val="0"/>
        </c:dLbls>
        <c:gapWidth val="150"/>
        <c:overlap val="100"/>
        <c:axId val="272321536"/>
        <c:axId val="272323328"/>
      </c:barChart>
      <c:catAx>
        <c:axId val="272321536"/>
        <c:scaling>
          <c:orientation val="maxMin"/>
        </c:scaling>
        <c:delete val="0"/>
        <c:axPos val="l"/>
        <c:numFmt formatCode="General" sourceLinked="0"/>
        <c:majorTickMark val="out"/>
        <c:minorTickMark val="none"/>
        <c:tickLblPos val="low"/>
        <c:crossAx val="272323328"/>
        <c:crosses val="autoZero"/>
        <c:auto val="1"/>
        <c:lblAlgn val="ctr"/>
        <c:lblOffset val="100"/>
        <c:noMultiLvlLbl val="0"/>
      </c:catAx>
      <c:valAx>
        <c:axId val="272323328"/>
        <c:scaling>
          <c:orientation val="minMax"/>
        </c:scaling>
        <c:delete val="0"/>
        <c:axPos val="t"/>
        <c:majorGridlines/>
        <c:numFmt formatCode="0%" sourceLinked="1"/>
        <c:majorTickMark val="out"/>
        <c:minorTickMark val="none"/>
        <c:tickLblPos val="nextTo"/>
        <c:crossAx val="272321536"/>
        <c:crosses val="autoZero"/>
        <c:crossBetween val="between"/>
      </c:valAx>
    </c:plotArea>
    <c:legend>
      <c:legendPos val="t"/>
      <c:layout/>
      <c:overlay val="0"/>
    </c:legend>
    <c:plotVisOnly val="1"/>
    <c:dispBlanksAs val="gap"/>
    <c:showDLblsOverMax val="0"/>
  </c:chart>
  <c:spPr>
    <a:ln>
      <a:solidFill>
        <a:schemeClr val="bg2">
          <a:lumMod val="75000"/>
        </a:schemeClr>
      </a:solidFill>
    </a:ln>
  </c:spPr>
  <c:printSettings>
    <c:headerFooter/>
    <c:pageMargins b="0.75" l="0.7" r="0.7" t="0.75" header="0.3" footer="0.3"/>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参加校全体との差</a:t>
            </a:r>
          </a:p>
        </c:rich>
      </c:tx>
      <c:layout/>
      <c:overlay val="0"/>
      <c:spPr>
        <a:ln>
          <a:noFill/>
        </a:ln>
      </c:spPr>
    </c:title>
    <c:autoTitleDeleted val="0"/>
    <c:plotArea>
      <c:layout/>
      <c:barChart>
        <c:barDir val="bar"/>
        <c:grouping val="clustered"/>
        <c:varyColors val="0"/>
        <c:ser>
          <c:idx val="6"/>
          <c:order val="0"/>
          <c:tx>
            <c:strRef>
              <c:f>理科正答・誤答・無答の割合!$R$5:$R$6</c:f>
              <c:strCache>
                <c:ptCount val="1"/>
                <c:pt idx="0">
                  <c:v>参加校全体との差</c:v>
                </c:pt>
              </c:strCache>
            </c:strRef>
          </c:tx>
          <c:spPr>
            <a:solidFill>
              <a:schemeClr val="bg1">
                <a:lumMod val="7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理科正答・誤答・無答の割合!$K$7:$K$18</c:f>
              <c:strCache>
                <c:ptCount val="12"/>
                <c:pt idx="0">
                  <c:v>１(1)</c:v>
                </c:pt>
                <c:pt idx="1">
                  <c:v>１(2)</c:v>
                </c:pt>
                <c:pt idx="2">
                  <c:v>１(3)①</c:v>
                </c:pt>
                <c:pt idx="3">
                  <c:v>１(3)②</c:v>
                </c:pt>
                <c:pt idx="4">
                  <c:v>１(4)</c:v>
                </c:pt>
                <c:pt idx="5">
                  <c:v>１(5)</c:v>
                </c:pt>
                <c:pt idx="6">
                  <c:v>１(6)</c:v>
                </c:pt>
                <c:pt idx="7">
                  <c:v>2(1)</c:v>
                </c:pt>
                <c:pt idx="8">
                  <c:v>2(2)健太さん</c:v>
                </c:pt>
                <c:pt idx="9">
                  <c:v>2(2)りかさん</c:v>
                </c:pt>
                <c:pt idx="10">
                  <c:v>2(3)</c:v>
                </c:pt>
                <c:pt idx="11">
                  <c:v>2(4)①②③</c:v>
                </c:pt>
              </c:strCache>
            </c:strRef>
          </c:cat>
          <c:val>
            <c:numRef>
              <c:f>理科正答・誤答・無答の割合!$R$7:$R$18</c:f>
              <c:numCache>
                <c:formatCode>0.0_ </c:formatCode>
                <c:ptCount val="12"/>
                <c:pt idx="0">
                  <c:v>-0.64102564102564941</c:v>
                </c:pt>
                <c:pt idx="1">
                  <c:v>7.051282051282044</c:v>
                </c:pt>
                <c:pt idx="2">
                  <c:v>17.521367521367509</c:v>
                </c:pt>
                <c:pt idx="3">
                  <c:v>22.435897435897431</c:v>
                </c:pt>
                <c:pt idx="4">
                  <c:v>30.128205128205117</c:v>
                </c:pt>
                <c:pt idx="5">
                  <c:v>35.042735042735039</c:v>
                </c:pt>
                <c:pt idx="6">
                  <c:v>45.512820512820504</c:v>
                </c:pt>
                <c:pt idx="7">
                  <c:v>50.427350427350419</c:v>
                </c:pt>
                <c:pt idx="8">
                  <c:v>63.675213675213669</c:v>
                </c:pt>
                <c:pt idx="9">
                  <c:v>68.589743589743577</c:v>
                </c:pt>
                <c:pt idx="10">
                  <c:v>70.726495726495727</c:v>
                </c:pt>
                <c:pt idx="11">
                  <c:v>75.641025641025649</c:v>
                </c:pt>
              </c:numCache>
            </c:numRef>
          </c:val>
          <c:extLst xmlns:c16r2="http://schemas.microsoft.com/office/drawing/2015/06/chart">
            <c:ext xmlns:c16="http://schemas.microsoft.com/office/drawing/2014/chart" uri="{C3380CC4-5D6E-409C-BE32-E72D297353CC}">
              <c16:uniqueId val="{00000000-6B63-4EB6-BC33-44BA45A8F1EA}"/>
            </c:ext>
          </c:extLst>
        </c:ser>
        <c:dLbls>
          <c:showLegendKey val="0"/>
          <c:showVal val="0"/>
          <c:showCatName val="0"/>
          <c:showSerName val="0"/>
          <c:showPercent val="0"/>
          <c:showBubbleSize val="0"/>
        </c:dLbls>
        <c:gapWidth val="150"/>
        <c:axId val="272377344"/>
        <c:axId val="272378880"/>
      </c:barChart>
      <c:catAx>
        <c:axId val="272377344"/>
        <c:scaling>
          <c:orientation val="maxMin"/>
        </c:scaling>
        <c:delete val="0"/>
        <c:axPos val="l"/>
        <c:numFmt formatCode="General" sourceLinked="0"/>
        <c:majorTickMark val="out"/>
        <c:minorTickMark val="none"/>
        <c:tickLblPos val="low"/>
        <c:crossAx val="272378880"/>
        <c:crosses val="autoZero"/>
        <c:auto val="1"/>
        <c:lblAlgn val="ctr"/>
        <c:lblOffset val="100"/>
        <c:noMultiLvlLbl val="0"/>
      </c:catAx>
      <c:valAx>
        <c:axId val="272378880"/>
        <c:scaling>
          <c:orientation val="minMax"/>
        </c:scaling>
        <c:delete val="0"/>
        <c:axPos val="t"/>
        <c:majorGridlines/>
        <c:numFmt formatCode="0.0_ " sourceLinked="1"/>
        <c:majorTickMark val="out"/>
        <c:minorTickMark val="none"/>
        <c:tickLblPos val="low"/>
        <c:crossAx val="272377344"/>
        <c:crosses val="autoZero"/>
        <c:crossBetween val="between"/>
      </c:valAx>
    </c:plotArea>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527747115214195"/>
          <c:y val="7.5850240463162799E-2"/>
          <c:w val="0.62523670635352502"/>
          <c:h val="0.90361930634211041"/>
        </c:manualLayout>
      </c:layout>
      <c:barChart>
        <c:barDir val="bar"/>
        <c:grouping val="percentStacked"/>
        <c:varyColors val="0"/>
        <c:ser>
          <c:idx val="0"/>
          <c:order val="0"/>
          <c:tx>
            <c:strRef>
              <c:f>国語正答・誤答・無答の割合!$L$5</c:f>
              <c:strCache>
                <c:ptCount val="1"/>
                <c:pt idx="0">
                  <c:v>正答率</c:v>
                </c:pt>
              </c:strCache>
            </c:strRef>
          </c:tx>
          <c:spPr>
            <a:pattFill prst="pct20">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国語正答・誤答・無答の割合!$K$7:$K$18</c:f>
              <c:strCache>
                <c:ptCount val="12"/>
                <c:pt idx="0">
                  <c:v>1(1)</c:v>
                </c:pt>
                <c:pt idx="1">
                  <c:v>1(2)</c:v>
                </c:pt>
                <c:pt idx="2">
                  <c:v>2(1)</c:v>
                </c:pt>
                <c:pt idx="3">
                  <c:v>2(2)</c:v>
                </c:pt>
                <c:pt idx="4">
                  <c:v>3(1)</c:v>
                </c:pt>
                <c:pt idx="5">
                  <c:v>3(2)</c:v>
                </c:pt>
                <c:pt idx="6">
                  <c:v>4(1)</c:v>
                </c:pt>
                <c:pt idx="7">
                  <c:v>4(2)</c:v>
                </c:pt>
                <c:pt idx="8">
                  <c:v>5(1)</c:v>
                </c:pt>
                <c:pt idx="9">
                  <c:v>5(2)</c:v>
                </c:pt>
                <c:pt idx="10">
                  <c:v>5(3)</c:v>
                </c:pt>
                <c:pt idx="11">
                  <c:v>5(4)</c:v>
                </c:pt>
              </c:strCache>
            </c:strRef>
          </c:cat>
          <c:val>
            <c:numRef>
              <c:f>国語正答・誤答・無答の割合!$L$7:$L$18</c:f>
              <c:numCache>
                <c:formatCode>0.0</c:formatCode>
                <c:ptCount val="12"/>
                <c:pt idx="0">
                  <c:v>96.666666666666671</c:v>
                </c:pt>
                <c:pt idx="1">
                  <c:v>96.666666666666671</c:v>
                </c:pt>
                <c:pt idx="2">
                  <c:v>96.666666666666671</c:v>
                </c:pt>
                <c:pt idx="3">
                  <c:v>96.666666666666671</c:v>
                </c:pt>
                <c:pt idx="4">
                  <c:v>96.666666666666671</c:v>
                </c:pt>
                <c:pt idx="5">
                  <c:v>96.666666666666671</c:v>
                </c:pt>
                <c:pt idx="6">
                  <c:v>96.666666666666671</c:v>
                </c:pt>
                <c:pt idx="7">
                  <c:v>96.666666666666671</c:v>
                </c:pt>
                <c:pt idx="8">
                  <c:v>96.666666666666671</c:v>
                </c:pt>
                <c:pt idx="9">
                  <c:v>96.666666666666671</c:v>
                </c:pt>
                <c:pt idx="10">
                  <c:v>93.333333333333329</c:v>
                </c:pt>
                <c:pt idx="11">
                  <c:v>93.333333333333329</c:v>
                </c:pt>
              </c:numCache>
            </c:numRef>
          </c:val>
          <c:extLst xmlns:c16r2="http://schemas.microsoft.com/office/drawing/2015/06/chart">
            <c:ext xmlns:c16="http://schemas.microsoft.com/office/drawing/2014/chart" uri="{C3380CC4-5D6E-409C-BE32-E72D297353CC}">
              <c16:uniqueId val="{00000000-1BCC-479B-9FB9-055948CEA47D}"/>
            </c:ext>
          </c:extLst>
        </c:ser>
        <c:ser>
          <c:idx val="1"/>
          <c:order val="1"/>
          <c:tx>
            <c:strRef>
              <c:f>国語正答・誤答・無答の割合!$N$5</c:f>
              <c:strCache>
                <c:ptCount val="1"/>
                <c:pt idx="0">
                  <c:v>誤答率</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国語正答・誤答・無答の割合!$K$7:$K$18</c:f>
              <c:strCache>
                <c:ptCount val="12"/>
                <c:pt idx="0">
                  <c:v>1(1)</c:v>
                </c:pt>
                <c:pt idx="1">
                  <c:v>1(2)</c:v>
                </c:pt>
                <c:pt idx="2">
                  <c:v>2(1)</c:v>
                </c:pt>
                <c:pt idx="3">
                  <c:v>2(2)</c:v>
                </c:pt>
                <c:pt idx="4">
                  <c:v>3(1)</c:v>
                </c:pt>
                <c:pt idx="5">
                  <c:v>3(2)</c:v>
                </c:pt>
                <c:pt idx="6">
                  <c:v>4(1)</c:v>
                </c:pt>
                <c:pt idx="7">
                  <c:v>4(2)</c:v>
                </c:pt>
                <c:pt idx="8">
                  <c:v>5(1)</c:v>
                </c:pt>
                <c:pt idx="9">
                  <c:v>5(2)</c:v>
                </c:pt>
                <c:pt idx="10">
                  <c:v>5(3)</c:v>
                </c:pt>
                <c:pt idx="11">
                  <c:v>5(4)</c:v>
                </c:pt>
              </c:strCache>
            </c:strRef>
          </c:cat>
          <c:val>
            <c:numRef>
              <c:f>国語正答・誤答・無答の割合!$N$7:$N$18</c:f>
              <c:numCache>
                <c:formatCode>0.0</c:formatCode>
                <c:ptCount val="12"/>
                <c:pt idx="0">
                  <c:v>0</c:v>
                </c:pt>
                <c:pt idx="1">
                  <c:v>0</c:v>
                </c:pt>
                <c:pt idx="2">
                  <c:v>0</c:v>
                </c:pt>
                <c:pt idx="3">
                  <c:v>3.3333333333333335</c:v>
                </c:pt>
                <c:pt idx="4">
                  <c:v>3.3333333333333335</c:v>
                </c:pt>
                <c:pt idx="5">
                  <c:v>0</c:v>
                </c:pt>
                <c:pt idx="6">
                  <c:v>0</c:v>
                </c:pt>
                <c:pt idx="7">
                  <c:v>0</c:v>
                </c:pt>
                <c:pt idx="8">
                  <c:v>0</c:v>
                </c:pt>
                <c:pt idx="9">
                  <c:v>0</c:v>
                </c:pt>
                <c:pt idx="10">
                  <c:v>3.3333333333333335</c:v>
                </c:pt>
                <c:pt idx="11">
                  <c:v>6.666666666666667</c:v>
                </c:pt>
              </c:numCache>
            </c:numRef>
          </c:val>
          <c:extLst xmlns:c16r2="http://schemas.microsoft.com/office/drawing/2015/06/chart">
            <c:ext xmlns:c16="http://schemas.microsoft.com/office/drawing/2014/chart" uri="{C3380CC4-5D6E-409C-BE32-E72D297353CC}">
              <c16:uniqueId val="{00000001-1BCC-479B-9FB9-055948CEA47D}"/>
            </c:ext>
          </c:extLst>
        </c:ser>
        <c:ser>
          <c:idx val="2"/>
          <c:order val="2"/>
          <c:tx>
            <c:strRef>
              <c:f>国語正答・誤答・無答の割合!$P$5</c:f>
              <c:strCache>
                <c:ptCount val="1"/>
                <c:pt idx="0">
                  <c:v>無解答率</c:v>
                </c:pt>
              </c:strCache>
            </c:strRef>
          </c:tx>
          <c:spPr>
            <a:pattFill prst="ltUpDiag">
              <a:fgClr>
                <a:schemeClr val="tx1"/>
              </a:fgClr>
              <a:bgClr>
                <a:schemeClr val="bg1"/>
              </a:bgClr>
            </a:pattFill>
            <a:ln>
              <a:solidFill>
                <a:schemeClr val="tx1"/>
              </a:solidFill>
            </a:ln>
          </c:spPr>
          <c:invertIfNegative val="0"/>
          <c:dLbls>
            <c:dLbl>
              <c:idx val="0"/>
              <c:layout>
                <c:manualLayout>
                  <c:x val="5.9165372262388334E-2"/>
                  <c:y val="-1.2266863777540286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BCC-479B-9FB9-055948CEA47D}"/>
                </c:ext>
                <c:ext xmlns:c15="http://schemas.microsoft.com/office/drawing/2012/chart" uri="{CE6537A1-D6FC-4f65-9D91-7224C49458BB}">
                  <c15:layout/>
                </c:ext>
              </c:extLst>
            </c:dLbl>
            <c:dLbl>
              <c:idx val="1"/>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BCC-479B-9FB9-055948CEA47D}"/>
                </c:ext>
                <c:ext xmlns:c15="http://schemas.microsoft.com/office/drawing/2012/chart" uri="{CE6537A1-D6FC-4f65-9D91-7224C49458BB}">
                  <c15:layout/>
                </c:ext>
              </c:extLst>
            </c:dLbl>
            <c:dLbl>
              <c:idx val="2"/>
              <c:layout>
                <c:manualLayout>
                  <c:x val="5.423492457385597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BCC-479B-9FB9-055948CEA47D}"/>
                </c:ext>
                <c:ext xmlns:c15="http://schemas.microsoft.com/office/drawing/2012/chart" uri="{CE6537A1-D6FC-4f65-9D91-7224C49458BB}">
                  <c15:layout/>
                </c:ext>
              </c:extLst>
            </c:dLbl>
            <c:dLbl>
              <c:idx val="3"/>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BCC-479B-9FB9-055948CEA47D}"/>
                </c:ext>
                <c:ext xmlns:c15="http://schemas.microsoft.com/office/drawing/2012/chart" uri="{CE6537A1-D6FC-4f65-9D91-7224C49458BB}">
                  <c15:layout/>
                </c:ext>
              </c:extLst>
            </c:dLbl>
            <c:dLbl>
              <c:idx val="4"/>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BCC-479B-9FB9-055948CEA47D}"/>
                </c:ext>
                <c:ext xmlns:c15="http://schemas.microsoft.com/office/drawing/2012/chart" uri="{CE6537A1-D6FC-4f65-9D91-7224C49458BB}">
                  <c15:layout/>
                </c:ext>
              </c:extLst>
            </c:dLbl>
            <c:dLbl>
              <c:idx val="5"/>
              <c:layout>
                <c:manualLayout>
                  <c:x val="5.9165372262388334E-2"/>
                  <c:y val="4.9067455110161144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BCC-479B-9FB9-055948CEA47D}"/>
                </c:ext>
                <c:ext xmlns:c15="http://schemas.microsoft.com/office/drawing/2012/chart" uri="{CE6537A1-D6FC-4f65-9D91-7224C49458BB}">
                  <c15:layout/>
                </c:ext>
              </c:extLst>
            </c:dLbl>
            <c:dLbl>
              <c:idx val="6"/>
              <c:layout>
                <c:manualLayout>
                  <c:x val="7.888716301651777E-2"/>
                  <c:y val="1.053715574980451E-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1BCC-479B-9FB9-055948CEA47D}"/>
                </c:ext>
                <c:ext xmlns:c15="http://schemas.microsoft.com/office/drawing/2012/chart" uri="{CE6537A1-D6FC-4f65-9D91-7224C49458BB}">
                  <c15:layout/>
                </c:ext>
              </c:extLst>
            </c:dLbl>
            <c:dLbl>
              <c:idx val="7"/>
              <c:layout>
                <c:manualLayout>
                  <c:x val="8.381761070505014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1BCC-479B-9FB9-055948CEA47D}"/>
                </c:ext>
                <c:ext xmlns:c15="http://schemas.microsoft.com/office/drawing/2012/chart" uri="{CE6537A1-D6FC-4f65-9D91-7224C49458BB}">
                  <c15:layout/>
                </c:ext>
              </c:extLst>
            </c:dLbl>
            <c:dLbl>
              <c:idx val="8"/>
              <c:layout>
                <c:manualLayout>
                  <c:x val="0.10353940145917959"/>
                  <c:y val="-1.3382187802251726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1BCC-479B-9FB9-055948CEA47D}"/>
                </c:ext>
                <c:ext xmlns:c15="http://schemas.microsoft.com/office/drawing/2012/chart" uri="{CE6537A1-D6FC-4f65-9D91-7224C49458BB}">
                  <c15:layout/>
                </c:ext>
              </c:extLst>
            </c:dLbl>
            <c:dLbl>
              <c:idx val="9"/>
              <c:layout>
                <c:manualLayout>
                  <c:x val="0.12326119221330903"/>
                  <c:y val="-4.01465634067551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1BCC-479B-9FB9-055948CEA47D}"/>
                </c:ext>
                <c:ext xmlns:c15="http://schemas.microsoft.com/office/drawing/2012/chart" uri="{CE6537A1-D6FC-4f65-9D91-7224C49458BB}">
                  <c15:layout/>
                </c:ext>
              </c:extLst>
            </c:dLbl>
            <c:dLbl>
              <c:idx val="10"/>
              <c:layout>
                <c:manualLayout>
                  <c:x val="0.1380525352789061"/>
                  <c:y val="-2.6764375604503452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1BCC-479B-9FB9-055948CEA47D}"/>
                </c:ext>
                <c:ext xmlns:c15="http://schemas.microsoft.com/office/drawing/2012/chart" uri="{CE6537A1-D6FC-4f65-9D91-7224C49458BB}">
                  <c15:layout/>
                </c:ext>
              </c:extLst>
            </c:dLbl>
            <c:dLbl>
              <c:idx val="11"/>
              <c:layout>
                <c:manualLayout>
                  <c:x val="0.15777432603303554"/>
                  <c:y val="-2.6764375604503452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1BCC-479B-9FB9-055948CEA47D}"/>
                </c:ext>
                <c:ext xmlns:c15="http://schemas.microsoft.com/office/drawing/2012/chart" uri="{CE6537A1-D6FC-4f65-9D91-7224C49458BB}">
                  <c15:layout/>
                </c:ext>
              </c:extLst>
            </c:dLbl>
            <c:dLbl>
              <c:idx val="12"/>
              <c:layout>
                <c:manualLayout>
                  <c:x val="0.17749611678716501"/>
                  <c:y val="-1.3382187802250746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1BCC-479B-9FB9-055948CEA47D}"/>
                </c:ext>
                <c:ext xmlns:c15="http://schemas.microsoft.com/office/drawing/2012/chart" uri="{CE6537A1-D6FC-4f65-9D91-7224C49458BB}"/>
              </c:extLst>
            </c:dLbl>
            <c:dLbl>
              <c:idx val="13"/>
              <c:layout>
                <c:manualLayout>
                  <c:x val="0.19721790754129445"/>
                  <c:y val="-1.3382187802250746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1BCC-479B-9FB9-055948CEA47D}"/>
                </c:ext>
                <c:ext xmlns:c15="http://schemas.microsoft.com/office/drawing/2012/chart" uri="{CE6537A1-D6FC-4f65-9D91-7224C49458BB}"/>
              </c:extLst>
            </c:dLbl>
            <c:dLbl>
              <c:idx val="14"/>
              <c:layout>
                <c:manualLayout>
                  <c:x val="0.21200925060689152"/>
                  <c:y val="-2.6764375604502472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1BCC-479B-9FB9-055948CEA47D}"/>
                </c:ext>
                <c:ext xmlns:c15="http://schemas.microsoft.com/office/drawing/2012/chart" uri="{CE6537A1-D6FC-4f65-9D91-7224C49458BB}"/>
              </c:extLst>
            </c:dLbl>
            <c:dLbl>
              <c:idx val="15"/>
              <c:layout>
                <c:manualLayout>
                  <c:x val="0.23173104136102096"/>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1BCC-479B-9FB9-055948CEA47D}"/>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国語正答・誤答・無答の割合!$K$7:$K$18</c:f>
              <c:strCache>
                <c:ptCount val="12"/>
                <c:pt idx="0">
                  <c:v>1(1)</c:v>
                </c:pt>
                <c:pt idx="1">
                  <c:v>1(2)</c:v>
                </c:pt>
                <c:pt idx="2">
                  <c:v>2(1)</c:v>
                </c:pt>
                <c:pt idx="3">
                  <c:v>2(2)</c:v>
                </c:pt>
                <c:pt idx="4">
                  <c:v>3(1)</c:v>
                </c:pt>
                <c:pt idx="5">
                  <c:v>3(2)</c:v>
                </c:pt>
                <c:pt idx="6">
                  <c:v>4(1)</c:v>
                </c:pt>
                <c:pt idx="7">
                  <c:v>4(2)</c:v>
                </c:pt>
                <c:pt idx="8">
                  <c:v>5(1)</c:v>
                </c:pt>
                <c:pt idx="9">
                  <c:v>5(2)</c:v>
                </c:pt>
                <c:pt idx="10">
                  <c:v>5(3)</c:v>
                </c:pt>
                <c:pt idx="11">
                  <c:v>5(4)</c:v>
                </c:pt>
              </c:strCache>
            </c:strRef>
          </c:cat>
          <c:val>
            <c:numRef>
              <c:f>国語正答・誤答・無答の割合!$P$7:$P$18</c:f>
              <c:numCache>
                <c:formatCode>0.0</c:formatCode>
                <c:ptCount val="12"/>
                <c:pt idx="0">
                  <c:v>3.3333333333333335</c:v>
                </c:pt>
                <c:pt idx="1">
                  <c:v>3.3333333333333335</c:v>
                </c:pt>
                <c:pt idx="2">
                  <c:v>3.3333333333333335</c:v>
                </c:pt>
                <c:pt idx="3">
                  <c:v>0</c:v>
                </c:pt>
                <c:pt idx="4">
                  <c:v>0</c:v>
                </c:pt>
                <c:pt idx="5">
                  <c:v>3.3333333333333335</c:v>
                </c:pt>
                <c:pt idx="6">
                  <c:v>3.3333333333333335</c:v>
                </c:pt>
                <c:pt idx="7">
                  <c:v>3.3333333333333335</c:v>
                </c:pt>
                <c:pt idx="8">
                  <c:v>3.3333333333333335</c:v>
                </c:pt>
                <c:pt idx="9">
                  <c:v>3.3333333333333335</c:v>
                </c:pt>
                <c:pt idx="10">
                  <c:v>3.3333333333333335</c:v>
                </c:pt>
                <c:pt idx="11">
                  <c:v>0</c:v>
                </c:pt>
              </c:numCache>
            </c:numRef>
          </c:val>
          <c:extLst xmlns:c16r2="http://schemas.microsoft.com/office/drawing/2015/06/chart">
            <c:ext xmlns:c16="http://schemas.microsoft.com/office/drawing/2014/chart" uri="{C3380CC4-5D6E-409C-BE32-E72D297353CC}">
              <c16:uniqueId val="{00000012-1BCC-479B-9FB9-055948CEA47D}"/>
            </c:ext>
          </c:extLst>
        </c:ser>
        <c:dLbls>
          <c:showLegendKey val="0"/>
          <c:showVal val="0"/>
          <c:showCatName val="0"/>
          <c:showSerName val="0"/>
          <c:showPercent val="0"/>
          <c:showBubbleSize val="0"/>
        </c:dLbls>
        <c:gapWidth val="150"/>
        <c:overlap val="100"/>
        <c:axId val="270883072"/>
        <c:axId val="270921728"/>
      </c:barChart>
      <c:catAx>
        <c:axId val="270883072"/>
        <c:scaling>
          <c:orientation val="maxMin"/>
        </c:scaling>
        <c:delete val="0"/>
        <c:axPos val="l"/>
        <c:numFmt formatCode="General" sourceLinked="1"/>
        <c:majorTickMark val="out"/>
        <c:minorTickMark val="none"/>
        <c:tickLblPos val="low"/>
        <c:crossAx val="270921728"/>
        <c:crosses val="autoZero"/>
        <c:auto val="1"/>
        <c:lblAlgn val="ctr"/>
        <c:lblOffset val="100"/>
        <c:noMultiLvlLbl val="0"/>
      </c:catAx>
      <c:valAx>
        <c:axId val="270921728"/>
        <c:scaling>
          <c:orientation val="minMax"/>
        </c:scaling>
        <c:delete val="0"/>
        <c:axPos val="t"/>
        <c:majorGridlines/>
        <c:numFmt formatCode="0%" sourceLinked="1"/>
        <c:majorTickMark val="out"/>
        <c:minorTickMark val="none"/>
        <c:tickLblPos val="nextTo"/>
        <c:crossAx val="270883072"/>
        <c:crosses val="autoZero"/>
        <c:crossBetween val="between"/>
      </c:valAx>
    </c:plotArea>
    <c:legend>
      <c:legendPos val="t"/>
      <c:layout/>
      <c:overlay val="0"/>
    </c:legend>
    <c:plotVisOnly val="1"/>
    <c:dispBlanksAs val="gap"/>
    <c:showDLblsOverMax val="0"/>
  </c:chart>
  <c:spPr>
    <a:ln>
      <a:solidFill>
        <a:schemeClr val="bg2">
          <a:lumMod val="75000"/>
        </a:schemeClr>
      </a:solidFill>
    </a:ln>
  </c:spPr>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参加校全体との差</a:t>
            </a:r>
          </a:p>
        </c:rich>
      </c:tx>
      <c:layout/>
      <c:overlay val="0"/>
      <c:spPr>
        <a:ln>
          <a:solidFill>
            <a:schemeClr val="bg1">
              <a:lumMod val="75000"/>
            </a:schemeClr>
          </a:solidFill>
        </a:ln>
      </c:spPr>
    </c:title>
    <c:autoTitleDeleted val="0"/>
    <c:plotArea>
      <c:layout>
        <c:manualLayout>
          <c:layoutTarget val="inner"/>
          <c:xMode val="edge"/>
          <c:yMode val="edge"/>
          <c:x val="0.41141018345111591"/>
          <c:y val="7.8076172396889826E-2"/>
          <c:w val="0.50450319202872307"/>
          <c:h val="0.90388743525391158"/>
        </c:manualLayout>
      </c:layout>
      <c:barChart>
        <c:barDir val="bar"/>
        <c:grouping val="clustered"/>
        <c:varyColors val="0"/>
        <c:ser>
          <c:idx val="6"/>
          <c:order val="0"/>
          <c:tx>
            <c:strRef>
              <c:f>国語正答・誤答・無答の割合!$R$5:$R$6</c:f>
              <c:strCache>
                <c:ptCount val="1"/>
                <c:pt idx="0">
                  <c:v>参加校全体との差</c:v>
                </c:pt>
              </c:strCache>
            </c:strRef>
          </c:tx>
          <c:spPr>
            <a:solidFill>
              <a:schemeClr val="bg1">
                <a:lumMod val="7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国語正答・誤答・無答の割合!$K$7:$K$18</c:f>
              <c:strCache>
                <c:ptCount val="12"/>
                <c:pt idx="0">
                  <c:v>1(1)</c:v>
                </c:pt>
                <c:pt idx="1">
                  <c:v>1(2)</c:v>
                </c:pt>
                <c:pt idx="2">
                  <c:v>2(1)</c:v>
                </c:pt>
                <c:pt idx="3">
                  <c:v>2(2)</c:v>
                </c:pt>
                <c:pt idx="4">
                  <c:v>3(1)</c:v>
                </c:pt>
                <c:pt idx="5">
                  <c:v>3(2)</c:v>
                </c:pt>
                <c:pt idx="6">
                  <c:v>4(1)</c:v>
                </c:pt>
                <c:pt idx="7">
                  <c:v>4(2)</c:v>
                </c:pt>
                <c:pt idx="8">
                  <c:v>5(1)</c:v>
                </c:pt>
                <c:pt idx="9">
                  <c:v>5(2)</c:v>
                </c:pt>
                <c:pt idx="10">
                  <c:v>5(3)</c:v>
                </c:pt>
                <c:pt idx="11">
                  <c:v>5(4)</c:v>
                </c:pt>
              </c:strCache>
            </c:strRef>
          </c:cat>
          <c:val>
            <c:numRef>
              <c:f>国語正答・誤答・無答の割合!$R$7:$R$18</c:f>
              <c:numCache>
                <c:formatCode>0.0_ </c:formatCode>
                <c:ptCount val="12"/>
                <c:pt idx="0">
                  <c:v>4.3589743589743648</c:v>
                </c:pt>
                <c:pt idx="1">
                  <c:v>12.051282051282058</c:v>
                </c:pt>
                <c:pt idx="2">
                  <c:v>19.743589743589737</c:v>
                </c:pt>
                <c:pt idx="3">
                  <c:v>27.435897435897445</c:v>
                </c:pt>
                <c:pt idx="4">
                  <c:v>35.128205128205131</c:v>
                </c:pt>
                <c:pt idx="5">
                  <c:v>42.820512820512825</c:v>
                </c:pt>
                <c:pt idx="6">
                  <c:v>50.512820512820518</c:v>
                </c:pt>
                <c:pt idx="7">
                  <c:v>58.205128205128204</c:v>
                </c:pt>
                <c:pt idx="8">
                  <c:v>65.897435897435898</c:v>
                </c:pt>
                <c:pt idx="9">
                  <c:v>73.589743589743591</c:v>
                </c:pt>
                <c:pt idx="10">
                  <c:v>77.948717948717942</c:v>
                </c:pt>
                <c:pt idx="11">
                  <c:v>85.641025641025635</c:v>
                </c:pt>
              </c:numCache>
            </c:numRef>
          </c:val>
          <c:extLst xmlns:c16r2="http://schemas.microsoft.com/office/drawing/2015/06/chart">
            <c:ext xmlns:c16="http://schemas.microsoft.com/office/drawing/2014/chart" uri="{C3380CC4-5D6E-409C-BE32-E72D297353CC}">
              <c16:uniqueId val="{00000000-8539-40F2-A030-8049BC2FE033}"/>
            </c:ext>
          </c:extLst>
        </c:ser>
        <c:dLbls>
          <c:showLegendKey val="0"/>
          <c:showVal val="0"/>
          <c:showCatName val="0"/>
          <c:showSerName val="0"/>
          <c:showPercent val="0"/>
          <c:showBubbleSize val="0"/>
        </c:dLbls>
        <c:gapWidth val="150"/>
        <c:axId val="247808768"/>
        <c:axId val="247810304"/>
      </c:barChart>
      <c:catAx>
        <c:axId val="247808768"/>
        <c:scaling>
          <c:orientation val="maxMin"/>
        </c:scaling>
        <c:delete val="0"/>
        <c:axPos val="l"/>
        <c:numFmt formatCode="General" sourceLinked="0"/>
        <c:majorTickMark val="out"/>
        <c:minorTickMark val="none"/>
        <c:tickLblPos val="low"/>
        <c:crossAx val="247810304"/>
        <c:crosses val="autoZero"/>
        <c:auto val="1"/>
        <c:lblAlgn val="ctr"/>
        <c:lblOffset val="100"/>
        <c:noMultiLvlLbl val="0"/>
      </c:catAx>
      <c:valAx>
        <c:axId val="247810304"/>
        <c:scaling>
          <c:orientation val="minMax"/>
        </c:scaling>
        <c:delete val="0"/>
        <c:axPos val="t"/>
        <c:majorGridlines/>
        <c:numFmt formatCode="0.0_ " sourceLinked="1"/>
        <c:majorTickMark val="out"/>
        <c:minorTickMark val="none"/>
        <c:tickLblPos val="low"/>
        <c:crossAx val="247808768"/>
        <c:crosses val="autoZero"/>
        <c:crossBetween val="between"/>
      </c:valAx>
    </c:plotArea>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088821104569138E-2"/>
          <c:y val="8.6974395170172122E-2"/>
          <c:w val="0.86495296966912805"/>
          <c:h val="0.83762562513287953"/>
        </c:manualLayout>
      </c:layout>
      <c:barChart>
        <c:barDir val="col"/>
        <c:grouping val="clustered"/>
        <c:varyColors val="0"/>
        <c:ser>
          <c:idx val="1"/>
          <c:order val="0"/>
          <c:tx>
            <c:strRef>
              <c:f>算数正答数分布グラフ!$I$11</c:f>
              <c:strCache>
                <c:ptCount val="1"/>
                <c:pt idx="0">
                  <c:v>貴校の割合(％)</c:v>
                </c:pt>
              </c:strCache>
            </c:strRef>
          </c:tx>
          <c:spPr>
            <a:solidFill>
              <a:schemeClr val="bg1">
                <a:lumMod val="75000"/>
              </a:schemeClr>
            </a:solidFill>
            <a:ln>
              <a:solidFill>
                <a:schemeClr val="tx1"/>
              </a:solidFill>
            </a:ln>
          </c:spPr>
          <c:invertIfNegative val="0"/>
          <c:cat>
            <c:strRef>
              <c:f>算数正答数分布グラフ!$G$12:$G$24</c:f>
              <c:strCache>
                <c:ptCount val="13"/>
                <c:pt idx="0">
                  <c:v>12問</c:v>
                </c:pt>
                <c:pt idx="1">
                  <c:v>11問</c:v>
                </c:pt>
                <c:pt idx="2">
                  <c:v>10問</c:v>
                </c:pt>
                <c:pt idx="3">
                  <c:v>9問</c:v>
                </c:pt>
                <c:pt idx="4">
                  <c:v>8問</c:v>
                </c:pt>
                <c:pt idx="5">
                  <c:v>7問</c:v>
                </c:pt>
                <c:pt idx="6">
                  <c:v>6問</c:v>
                </c:pt>
                <c:pt idx="7">
                  <c:v>5問</c:v>
                </c:pt>
                <c:pt idx="8">
                  <c:v>4問</c:v>
                </c:pt>
                <c:pt idx="9">
                  <c:v>3問</c:v>
                </c:pt>
                <c:pt idx="10">
                  <c:v>2問</c:v>
                </c:pt>
                <c:pt idx="11">
                  <c:v>1問</c:v>
                </c:pt>
                <c:pt idx="12">
                  <c:v>０問</c:v>
                </c:pt>
              </c:strCache>
            </c:strRef>
          </c:cat>
          <c:val>
            <c:numRef>
              <c:f>算数正答数分布グラフ!$I$12:$I$24</c:f>
              <c:numCache>
                <c:formatCode>0.0</c:formatCode>
                <c:ptCount val="13"/>
                <c:pt idx="0">
                  <c:v>80</c:v>
                </c:pt>
                <c:pt idx="1">
                  <c:v>3.3333333333333335</c:v>
                </c:pt>
                <c:pt idx="2">
                  <c:v>6.666666666666667</c:v>
                </c:pt>
                <c:pt idx="3">
                  <c:v>3.3333333333333335</c:v>
                </c:pt>
                <c:pt idx="4">
                  <c:v>0</c:v>
                </c:pt>
                <c:pt idx="5">
                  <c:v>3.3333333333333335</c:v>
                </c:pt>
                <c:pt idx="6">
                  <c:v>3.3333333333333335</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00-94FE-45F4-9BEA-4EC2C8003BF4}"/>
            </c:ext>
          </c:extLst>
        </c:ser>
        <c:dLbls>
          <c:showLegendKey val="0"/>
          <c:showVal val="0"/>
          <c:showCatName val="0"/>
          <c:showSerName val="0"/>
          <c:showPercent val="0"/>
          <c:showBubbleSize val="0"/>
        </c:dLbls>
        <c:gapWidth val="150"/>
        <c:axId val="247736960"/>
        <c:axId val="247738752"/>
      </c:barChart>
      <c:lineChart>
        <c:grouping val="standard"/>
        <c:varyColors val="0"/>
        <c:ser>
          <c:idx val="2"/>
          <c:order val="1"/>
          <c:tx>
            <c:strRef>
              <c:f>算数正答数分布グラフ!$J$11</c:f>
              <c:strCache>
                <c:ptCount val="1"/>
                <c:pt idx="0">
                  <c:v>参加校全体の割合(％ )</c:v>
                </c:pt>
              </c:strCache>
            </c:strRef>
          </c:tx>
          <c:spPr>
            <a:ln>
              <a:solidFill>
                <a:schemeClr val="tx1"/>
              </a:solidFill>
            </a:ln>
          </c:spPr>
          <c:marker>
            <c:symbol val="none"/>
          </c:marker>
          <c:cat>
            <c:strRef>
              <c:f>算数正答数分布グラフ!$G$12:$G$24</c:f>
              <c:strCache>
                <c:ptCount val="13"/>
                <c:pt idx="0">
                  <c:v>12問</c:v>
                </c:pt>
                <c:pt idx="1">
                  <c:v>11問</c:v>
                </c:pt>
                <c:pt idx="2">
                  <c:v>10問</c:v>
                </c:pt>
                <c:pt idx="3">
                  <c:v>9問</c:v>
                </c:pt>
                <c:pt idx="4">
                  <c:v>8問</c:v>
                </c:pt>
                <c:pt idx="5">
                  <c:v>7問</c:v>
                </c:pt>
                <c:pt idx="6">
                  <c:v>6問</c:v>
                </c:pt>
                <c:pt idx="7">
                  <c:v>5問</c:v>
                </c:pt>
                <c:pt idx="8">
                  <c:v>4問</c:v>
                </c:pt>
                <c:pt idx="9">
                  <c:v>3問</c:v>
                </c:pt>
                <c:pt idx="10">
                  <c:v>2問</c:v>
                </c:pt>
                <c:pt idx="11">
                  <c:v>1問</c:v>
                </c:pt>
                <c:pt idx="12">
                  <c:v>０問</c:v>
                </c:pt>
              </c:strCache>
            </c:strRef>
          </c:cat>
          <c:val>
            <c:numRef>
              <c:f>算数正答数分布グラフ!$J$12:$J$24</c:f>
              <c:numCache>
                <c:formatCode>0.0</c:formatCode>
                <c:ptCount val="13"/>
                <c:pt idx="0">
                  <c:v>7.6923076923076925</c:v>
                </c:pt>
                <c:pt idx="1">
                  <c:v>7.6923076923076925</c:v>
                </c:pt>
                <c:pt idx="2">
                  <c:v>7.6923076923076925</c:v>
                </c:pt>
                <c:pt idx="3">
                  <c:v>7.6923076923076925</c:v>
                </c:pt>
                <c:pt idx="4">
                  <c:v>7.6923076923076925</c:v>
                </c:pt>
                <c:pt idx="5">
                  <c:v>7.6923076923076925</c:v>
                </c:pt>
                <c:pt idx="6">
                  <c:v>7.6923076923076925</c:v>
                </c:pt>
                <c:pt idx="7">
                  <c:v>7.6923076923076925</c:v>
                </c:pt>
                <c:pt idx="8">
                  <c:v>7.6923076923076925</c:v>
                </c:pt>
                <c:pt idx="9">
                  <c:v>7.6923076923076925</c:v>
                </c:pt>
                <c:pt idx="10">
                  <c:v>7.6923076923076925</c:v>
                </c:pt>
                <c:pt idx="11">
                  <c:v>7.6923076923076925</c:v>
                </c:pt>
                <c:pt idx="12">
                  <c:v>7.6923076923076925</c:v>
                </c:pt>
              </c:numCache>
            </c:numRef>
          </c:val>
          <c:smooth val="0"/>
          <c:extLst xmlns:c16r2="http://schemas.microsoft.com/office/drawing/2015/06/chart">
            <c:ext xmlns:c16="http://schemas.microsoft.com/office/drawing/2014/chart" uri="{C3380CC4-5D6E-409C-BE32-E72D297353CC}">
              <c16:uniqueId val="{00000001-94FE-45F4-9BEA-4EC2C8003BF4}"/>
            </c:ext>
          </c:extLst>
        </c:ser>
        <c:dLbls>
          <c:showLegendKey val="0"/>
          <c:showVal val="0"/>
          <c:showCatName val="0"/>
          <c:showSerName val="0"/>
          <c:showPercent val="0"/>
          <c:showBubbleSize val="0"/>
        </c:dLbls>
        <c:marker val="1"/>
        <c:smooth val="0"/>
        <c:axId val="247736960"/>
        <c:axId val="247738752"/>
      </c:lineChart>
      <c:catAx>
        <c:axId val="247736960"/>
        <c:scaling>
          <c:orientation val="maxMin"/>
        </c:scaling>
        <c:delete val="0"/>
        <c:axPos val="b"/>
        <c:numFmt formatCode="General" sourceLinked="1"/>
        <c:majorTickMark val="out"/>
        <c:minorTickMark val="none"/>
        <c:tickLblPos val="nextTo"/>
        <c:crossAx val="247738752"/>
        <c:crosses val="autoZero"/>
        <c:auto val="1"/>
        <c:lblAlgn val="ctr"/>
        <c:lblOffset val="100"/>
        <c:noMultiLvlLbl val="0"/>
      </c:catAx>
      <c:valAx>
        <c:axId val="247738752"/>
        <c:scaling>
          <c:orientation val="minMax"/>
        </c:scaling>
        <c:delete val="0"/>
        <c:axPos val="r"/>
        <c:majorGridlines/>
        <c:numFmt formatCode="0.0" sourceLinked="1"/>
        <c:majorTickMark val="out"/>
        <c:minorTickMark val="none"/>
        <c:tickLblPos val="high"/>
        <c:crossAx val="247736960"/>
        <c:crosses val="autoZero"/>
        <c:crossBetween val="between"/>
      </c:valAx>
    </c:plotArea>
    <c:legend>
      <c:legendPos val="t"/>
      <c:layout>
        <c:manualLayout>
          <c:xMode val="edge"/>
          <c:yMode val="edge"/>
          <c:x val="0.25870578562044322"/>
          <c:y val="1.8038333589389294E-2"/>
          <c:w val="0.536683090157138"/>
          <c:h val="9.0690207717802812E-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算数正答・誤答・無答の割合!$L$5</c:f>
              <c:strCache>
                <c:ptCount val="1"/>
                <c:pt idx="0">
                  <c:v>正答率</c:v>
                </c:pt>
              </c:strCache>
            </c:strRef>
          </c:tx>
          <c:spPr>
            <a:pattFill prst="pct20">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算数正答・誤答・無答の割合!$K$7:$K$18</c:f>
              <c:strCache>
                <c:ptCount val="12"/>
                <c:pt idx="0">
                  <c:v>1(1)</c:v>
                </c:pt>
                <c:pt idx="1">
                  <c:v>1(2)</c:v>
                </c:pt>
                <c:pt idx="2">
                  <c:v>1(3)</c:v>
                </c:pt>
                <c:pt idx="3">
                  <c:v>2(1)</c:v>
                </c:pt>
                <c:pt idx="4">
                  <c:v>2(2)</c:v>
                </c:pt>
                <c:pt idx="5">
                  <c:v>2(3)</c:v>
                </c:pt>
                <c:pt idx="6">
                  <c:v>2(4)</c:v>
                </c:pt>
                <c:pt idx="7">
                  <c:v>3</c:v>
                </c:pt>
                <c:pt idx="8">
                  <c:v>4</c:v>
                </c:pt>
                <c:pt idx="9">
                  <c:v>5(1)</c:v>
                </c:pt>
                <c:pt idx="10">
                  <c:v>5(2)</c:v>
                </c:pt>
                <c:pt idx="11">
                  <c:v>5(3)</c:v>
                </c:pt>
              </c:strCache>
            </c:strRef>
          </c:cat>
          <c:val>
            <c:numRef>
              <c:f>算数正答・誤答・無答の割合!$L$7:$L$18</c:f>
              <c:numCache>
                <c:formatCode>0.0</c:formatCode>
                <c:ptCount val="12"/>
                <c:pt idx="0">
                  <c:v>96.666666666666671</c:v>
                </c:pt>
                <c:pt idx="1">
                  <c:v>96.666666666666671</c:v>
                </c:pt>
                <c:pt idx="2">
                  <c:v>96.666666666666671</c:v>
                </c:pt>
                <c:pt idx="3">
                  <c:v>93.333333333333329</c:v>
                </c:pt>
                <c:pt idx="4">
                  <c:v>96.666666666666671</c:v>
                </c:pt>
                <c:pt idx="5">
                  <c:v>93.333333333333329</c:v>
                </c:pt>
                <c:pt idx="6">
                  <c:v>96.666666666666671</c:v>
                </c:pt>
                <c:pt idx="7">
                  <c:v>93.333333333333329</c:v>
                </c:pt>
                <c:pt idx="8">
                  <c:v>96.666666666666671</c:v>
                </c:pt>
                <c:pt idx="9">
                  <c:v>93.333333333333329</c:v>
                </c:pt>
                <c:pt idx="10">
                  <c:v>93.333333333333329</c:v>
                </c:pt>
                <c:pt idx="11">
                  <c:v>90</c:v>
                </c:pt>
              </c:numCache>
            </c:numRef>
          </c:val>
          <c:extLst xmlns:c16r2="http://schemas.microsoft.com/office/drawing/2015/06/chart">
            <c:ext xmlns:c16="http://schemas.microsoft.com/office/drawing/2014/chart" uri="{C3380CC4-5D6E-409C-BE32-E72D297353CC}">
              <c16:uniqueId val="{00000000-BAAC-4D76-ADE4-713131A24EA3}"/>
            </c:ext>
          </c:extLst>
        </c:ser>
        <c:ser>
          <c:idx val="1"/>
          <c:order val="1"/>
          <c:tx>
            <c:strRef>
              <c:f>算数正答・誤答・無答の割合!$N$5</c:f>
              <c:strCache>
                <c:ptCount val="1"/>
                <c:pt idx="0">
                  <c:v>誤答率</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算数正答・誤答・無答の割合!$K$7:$K$18</c:f>
              <c:strCache>
                <c:ptCount val="12"/>
                <c:pt idx="0">
                  <c:v>1(1)</c:v>
                </c:pt>
                <c:pt idx="1">
                  <c:v>1(2)</c:v>
                </c:pt>
                <c:pt idx="2">
                  <c:v>1(3)</c:v>
                </c:pt>
                <c:pt idx="3">
                  <c:v>2(1)</c:v>
                </c:pt>
                <c:pt idx="4">
                  <c:v>2(2)</c:v>
                </c:pt>
                <c:pt idx="5">
                  <c:v>2(3)</c:v>
                </c:pt>
                <c:pt idx="6">
                  <c:v>2(4)</c:v>
                </c:pt>
                <c:pt idx="7">
                  <c:v>3</c:v>
                </c:pt>
                <c:pt idx="8">
                  <c:v>4</c:v>
                </c:pt>
                <c:pt idx="9">
                  <c:v>5(1)</c:v>
                </c:pt>
                <c:pt idx="10">
                  <c:v>5(2)</c:v>
                </c:pt>
                <c:pt idx="11">
                  <c:v>5(3)</c:v>
                </c:pt>
              </c:strCache>
            </c:strRef>
          </c:cat>
          <c:val>
            <c:numRef>
              <c:f>算数正答・誤答・無答の割合!$N$7:$N$18</c:f>
              <c:numCache>
                <c:formatCode>0.0</c:formatCode>
                <c:ptCount val="12"/>
                <c:pt idx="0">
                  <c:v>0</c:v>
                </c:pt>
                <c:pt idx="1">
                  <c:v>0</c:v>
                </c:pt>
                <c:pt idx="2">
                  <c:v>0</c:v>
                </c:pt>
                <c:pt idx="3">
                  <c:v>3.3333333333333335</c:v>
                </c:pt>
                <c:pt idx="4">
                  <c:v>3.3333333333333335</c:v>
                </c:pt>
                <c:pt idx="5">
                  <c:v>3.3333333333333335</c:v>
                </c:pt>
                <c:pt idx="6">
                  <c:v>0</c:v>
                </c:pt>
                <c:pt idx="7">
                  <c:v>0</c:v>
                </c:pt>
                <c:pt idx="8">
                  <c:v>0</c:v>
                </c:pt>
                <c:pt idx="9">
                  <c:v>3.3333333333333335</c:v>
                </c:pt>
                <c:pt idx="10">
                  <c:v>3.3333333333333335</c:v>
                </c:pt>
                <c:pt idx="11">
                  <c:v>6.666666666666667</c:v>
                </c:pt>
              </c:numCache>
            </c:numRef>
          </c:val>
          <c:extLst xmlns:c16r2="http://schemas.microsoft.com/office/drawing/2015/06/chart">
            <c:ext xmlns:c16="http://schemas.microsoft.com/office/drawing/2014/chart" uri="{C3380CC4-5D6E-409C-BE32-E72D297353CC}">
              <c16:uniqueId val="{00000001-BAAC-4D76-ADE4-713131A24EA3}"/>
            </c:ext>
          </c:extLst>
        </c:ser>
        <c:ser>
          <c:idx val="2"/>
          <c:order val="2"/>
          <c:tx>
            <c:strRef>
              <c:f>算数正答・誤答・無答の割合!$P$5</c:f>
              <c:strCache>
                <c:ptCount val="1"/>
                <c:pt idx="0">
                  <c:v>無解答率</c:v>
                </c:pt>
              </c:strCache>
            </c:strRef>
          </c:tx>
          <c:spPr>
            <a:pattFill prst="ltUpDiag">
              <a:fgClr>
                <a:schemeClr val="tx1"/>
              </a:fgClr>
              <a:bgClr>
                <a:schemeClr val="bg1"/>
              </a:bgClr>
            </a:pattFill>
            <a:ln>
              <a:solidFill>
                <a:schemeClr val="tx1"/>
              </a:solidFill>
            </a:ln>
          </c:spPr>
          <c:invertIfNegative val="0"/>
          <c:dLbls>
            <c:dLbl>
              <c:idx val="0"/>
              <c:layout>
                <c:manualLayout>
                  <c:x val="5.9165372262388334E-2"/>
                  <c:y val="1.559054863024053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AAC-4D76-ADE4-713131A24EA3}"/>
                </c:ext>
                <c:ext xmlns:c15="http://schemas.microsoft.com/office/drawing/2012/chart" uri="{CE6537A1-D6FC-4f65-9D91-7224C49458BB}">
                  <c15:layout/>
                </c:ext>
              </c:extLst>
            </c:dLbl>
            <c:dLbl>
              <c:idx val="1"/>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AAC-4D76-ADE4-713131A24EA3}"/>
                </c:ext>
                <c:ext xmlns:c15="http://schemas.microsoft.com/office/drawing/2012/chart" uri="{CE6537A1-D6FC-4f65-9D91-7224C49458BB}">
                  <c15:layout/>
                </c:ext>
              </c:extLst>
            </c:dLbl>
            <c:dLbl>
              <c:idx val="2"/>
              <c:layout>
                <c:manualLayout>
                  <c:x val="5.9165372262388334E-2"/>
                  <c:y val="-1.5583185915421344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AAC-4D76-ADE4-713131A24EA3}"/>
                </c:ext>
                <c:ext xmlns:c15="http://schemas.microsoft.com/office/drawing/2012/chart" uri="{CE6537A1-D6FC-4f65-9D91-7224C49458BB}">
                  <c15:layout/>
                </c:ext>
              </c:extLst>
            </c:dLbl>
            <c:dLbl>
              <c:idx val="3"/>
              <c:layout>
                <c:manualLayout>
                  <c:x val="5.9165372262388334E-2"/>
                  <c:y val="1.558441303455763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AAC-4D76-ADE4-713131A24EA3}"/>
                </c:ext>
                <c:ext xmlns:c15="http://schemas.microsoft.com/office/drawing/2012/chart" uri="{CE6537A1-D6FC-4f65-9D91-7224C49458BB}">
                  <c15:layout/>
                </c:ext>
              </c:extLst>
            </c:dLbl>
            <c:dLbl>
              <c:idx val="4"/>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AAC-4D76-ADE4-713131A24EA3}"/>
                </c:ext>
                <c:ext xmlns:c15="http://schemas.microsoft.com/office/drawing/2012/chart" uri="{CE6537A1-D6FC-4f65-9D91-7224C49458BB}">
                  <c15:layout/>
                </c:ext>
              </c:extLst>
            </c:dLbl>
            <c:dLbl>
              <c:idx val="5"/>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AAC-4D76-ADE4-713131A24EA3}"/>
                </c:ext>
                <c:ext xmlns:c15="http://schemas.microsoft.com/office/drawing/2012/chart" uri="{CE6537A1-D6FC-4f65-9D91-7224C49458BB}">
                  <c15:layout/>
                </c:ext>
              </c:extLst>
            </c:dLbl>
            <c:dLbl>
              <c:idx val="6"/>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AAC-4D76-ADE4-713131A24EA3}"/>
                </c:ext>
                <c:ext xmlns:c15="http://schemas.microsoft.com/office/drawing/2012/chart" uri="{CE6537A1-D6FC-4f65-9D91-7224C49458BB}">
                  <c15:layout/>
                </c:ext>
              </c:extLst>
            </c:dLbl>
            <c:dLbl>
              <c:idx val="7"/>
              <c:layout>
                <c:manualLayout>
                  <c:x val="8.3817610705050144E-2"/>
                  <c:y val="1.558441303455763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AAC-4D76-ADE4-713131A24EA3}"/>
                </c:ext>
                <c:ext xmlns:c15="http://schemas.microsoft.com/office/drawing/2012/chart" uri="{CE6537A1-D6FC-4f65-9D91-7224C49458BB}">
                  <c15:layout/>
                </c:ext>
              </c:extLst>
            </c:dLbl>
            <c:dLbl>
              <c:idx val="8"/>
              <c:layout>
                <c:manualLayout>
                  <c:x val="9.860895377064722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AAC-4D76-ADE4-713131A24EA3}"/>
                </c:ext>
                <c:ext xmlns:c15="http://schemas.microsoft.com/office/drawing/2012/chart" uri="{CE6537A1-D6FC-4f65-9D91-7224C49458BB}">
                  <c15:layout/>
                </c:ext>
              </c:extLst>
            </c:dLbl>
            <c:dLbl>
              <c:idx val="9"/>
              <c:layout>
                <c:manualLayout>
                  <c:x val="0.12326119221330903"/>
                  <c:y val="-1.558441303455763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AAC-4D76-ADE4-713131A24EA3}"/>
                </c:ext>
                <c:ext xmlns:c15="http://schemas.microsoft.com/office/drawing/2012/chart" uri="{CE6537A1-D6FC-4f65-9D91-7224C49458BB}">
                  <c15:layout/>
                </c:ext>
              </c:extLst>
            </c:dLbl>
            <c:dLbl>
              <c:idx val="10"/>
              <c:layout>
                <c:manualLayout>
                  <c:x val="0.14791343065597082"/>
                  <c:y val="1.558441303455763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AAC-4D76-ADE4-713131A24EA3}"/>
                </c:ext>
                <c:ext xmlns:c15="http://schemas.microsoft.com/office/drawing/2012/chart" uri="{CE6537A1-D6FC-4f65-9D91-7224C49458BB}">
                  <c15:layout/>
                </c:ext>
              </c:extLst>
            </c:dLbl>
            <c:dLbl>
              <c:idx val="11"/>
              <c:layout>
                <c:manualLayout>
                  <c:x val="0.16763522141010029"/>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AAC-4D76-ADE4-713131A24EA3}"/>
                </c:ext>
                <c:ext xmlns:c15="http://schemas.microsoft.com/office/drawing/2012/chart" uri="{CE6537A1-D6FC-4f65-9D91-7224C49458BB}">
                  <c15:layout/>
                </c:ext>
              </c:extLst>
            </c:dLbl>
            <c:dLbl>
              <c:idx val="12"/>
              <c:layout>
                <c:manualLayout>
                  <c:x val="0.19228745985276208"/>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BAAC-4D76-ADE4-713131A24EA3}"/>
                </c:ext>
                <c:ext xmlns:c15="http://schemas.microsoft.com/office/drawing/2012/chart" uri="{CE6537A1-D6FC-4f65-9D91-7224C49458BB}"/>
              </c:extLst>
            </c:dLbl>
            <c:dLbl>
              <c:idx val="13"/>
              <c:layout>
                <c:manualLayout>
                  <c:x val="0.21693969829542389"/>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BAAC-4D76-ADE4-713131A24EA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算数正答・誤答・無答の割合!$K$7:$K$18</c:f>
              <c:strCache>
                <c:ptCount val="12"/>
                <c:pt idx="0">
                  <c:v>1(1)</c:v>
                </c:pt>
                <c:pt idx="1">
                  <c:v>1(2)</c:v>
                </c:pt>
                <c:pt idx="2">
                  <c:v>1(3)</c:v>
                </c:pt>
                <c:pt idx="3">
                  <c:v>2(1)</c:v>
                </c:pt>
                <c:pt idx="4">
                  <c:v>2(2)</c:v>
                </c:pt>
                <c:pt idx="5">
                  <c:v>2(3)</c:v>
                </c:pt>
                <c:pt idx="6">
                  <c:v>2(4)</c:v>
                </c:pt>
                <c:pt idx="7">
                  <c:v>3</c:v>
                </c:pt>
                <c:pt idx="8">
                  <c:v>4</c:v>
                </c:pt>
                <c:pt idx="9">
                  <c:v>5(1)</c:v>
                </c:pt>
                <c:pt idx="10">
                  <c:v>5(2)</c:v>
                </c:pt>
                <c:pt idx="11">
                  <c:v>5(3)</c:v>
                </c:pt>
              </c:strCache>
            </c:strRef>
          </c:cat>
          <c:val>
            <c:numRef>
              <c:f>算数正答・誤答・無答の割合!$P$7:$P$18</c:f>
              <c:numCache>
                <c:formatCode>0.0</c:formatCode>
                <c:ptCount val="12"/>
                <c:pt idx="0">
                  <c:v>3.3333333333333335</c:v>
                </c:pt>
                <c:pt idx="1">
                  <c:v>3.3333333333333335</c:v>
                </c:pt>
                <c:pt idx="2">
                  <c:v>3.3333333333333335</c:v>
                </c:pt>
                <c:pt idx="3">
                  <c:v>3.3333333333333335</c:v>
                </c:pt>
                <c:pt idx="4">
                  <c:v>0</c:v>
                </c:pt>
                <c:pt idx="5">
                  <c:v>3.3333333333333335</c:v>
                </c:pt>
                <c:pt idx="6">
                  <c:v>3.3333333333333335</c:v>
                </c:pt>
                <c:pt idx="7">
                  <c:v>6.666666666666667</c:v>
                </c:pt>
                <c:pt idx="8">
                  <c:v>3.3333333333333335</c:v>
                </c:pt>
                <c:pt idx="9">
                  <c:v>3.3333333333333335</c:v>
                </c:pt>
                <c:pt idx="10">
                  <c:v>3.3333333333333335</c:v>
                </c:pt>
                <c:pt idx="11">
                  <c:v>3.3333333333333335</c:v>
                </c:pt>
              </c:numCache>
            </c:numRef>
          </c:val>
          <c:extLst xmlns:c16r2="http://schemas.microsoft.com/office/drawing/2015/06/chart">
            <c:ext xmlns:c16="http://schemas.microsoft.com/office/drawing/2014/chart" uri="{C3380CC4-5D6E-409C-BE32-E72D297353CC}">
              <c16:uniqueId val="{00000010-BAAC-4D76-ADE4-713131A24EA3}"/>
            </c:ext>
          </c:extLst>
        </c:ser>
        <c:dLbls>
          <c:showLegendKey val="0"/>
          <c:showVal val="0"/>
          <c:showCatName val="0"/>
          <c:showSerName val="0"/>
          <c:showPercent val="0"/>
          <c:showBubbleSize val="0"/>
        </c:dLbls>
        <c:gapWidth val="150"/>
        <c:overlap val="100"/>
        <c:axId val="247956224"/>
        <c:axId val="247957760"/>
      </c:barChart>
      <c:catAx>
        <c:axId val="247956224"/>
        <c:scaling>
          <c:orientation val="maxMin"/>
        </c:scaling>
        <c:delete val="0"/>
        <c:axPos val="l"/>
        <c:numFmt formatCode="General" sourceLinked="0"/>
        <c:majorTickMark val="out"/>
        <c:minorTickMark val="none"/>
        <c:tickLblPos val="low"/>
        <c:crossAx val="247957760"/>
        <c:crosses val="autoZero"/>
        <c:auto val="1"/>
        <c:lblAlgn val="ctr"/>
        <c:lblOffset val="100"/>
        <c:noMultiLvlLbl val="0"/>
      </c:catAx>
      <c:valAx>
        <c:axId val="247957760"/>
        <c:scaling>
          <c:orientation val="minMax"/>
        </c:scaling>
        <c:delete val="0"/>
        <c:axPos val="t"/>
        <c:majorGridlines/>
        <c:numFmt formatCode="0%" sourceLinked="1"/>
        <c:majorTickMark val="out"/>
        <c:minorTickMark val="none"/>
        <c:tickLblPos val="nextTo"/>
        <c:crossAx val="247956224"/>
        <c:crosses val="autoZero"/>
        <c:crossBetween val="between"/>
      </c:valAx>
    </c:plotArea>
    <c:legend>
      <c:legendPos val="t"/>
      <c:layout/>
      <c:overlay val="0"/>
    </c:legend>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参加校全体との差</a:t>
            </a:r>
          </a:p>
        </c:rich>
      </c:tx>
      <c:layout/>
      <c:overlay val="0"/>
      <c:spPr>
        <a:ln>
          <a:solidFill>
            <a:schemeClr val="bg1">
              <a:lumMod val="75000"/>
            </a:schemeClr>
          </a:solidFill>
        </a:ln>
      </c:spPr>
    </c:title>
    <c:autoTitleDeleted val="0"/>
    <c:plotArea>
      <c:layout/>
      <c:barChart>
        <c:barDir val="bar"/>
        <c:grouping val="clustered"/>
        <c:varyColors val="0"/>
        <c:ser>
          <c:idx val="6"/>
          <c:order val="0"/>
          <c:tx>
            <c:strRef>
              <c:f>算数正答・誤答・無答の割合!$R$5:$R$6</c:f>
              <c:strCache>
                <c:ptCount val="1"/>
                <c:pt idx="0">
                  <c:v>参加校全体との差</c:v>
                </c:pt>
              </c:strCache>
            </c:strRef>
          </c:tx>
          <c:spPr>
            <a:solidFill>
              <a:schemeClr val="bg1">
                <a:lumMod val="7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算数正答・誤答・無答の割合!$K$7:$K$18</c:f>
              <c:strCache>
                <c:ptCount val="12"/>
                <c:pt idx="0">
                  <c:v>1(1)</c:v>
                </c:pt>
                <c:pt idx="1">
                  <c:v>1(2)</c:v>
                </c:pt>
                <c:pt idx="2">
                  <c:v>1(3)</c:v>
                </c:pt>
                <c:pt idx="3">
                  <c:v>2(1)</c:v>
                </c:pt>
                <c:pt idx="4">
                  <c:v>2(2)</c:v>
                </c:pt>
                <c:pt idx="5">
                  <c:v>2(3)</c:v>
                </c:pt>
                <c:pt idx="6">
                  <c:v>2(4)</c:v>
                </c:pt>
                <c:pt idx="7">
                  <c:v>3</c:v>
                </c:pt>
                <c:pt idx="8">
                  <c:v>4</c:v>
                </c:pt>
                <c:pt idx="9">
                  <c:v>5(1)</c:v>
                </c:pt>
                <c:pt idx="10">
                  <c:v>5(2)</c:v>
                </c:pt>
                <c:pt idx="11">
                  <c:v>5(3)</c:v>
                </c:pt>
              </c:strCache>
            </c:strRef>
          </c:cat>
          <c:val>
            <c:numRef>
              <c:f>算数正答・誤答・無答の割合!$R$7:$R$18</c:f>
              <c:numCache>
                <c:formatCode>0.0_ </c:formatCode>
                <c:ptCount val="12"/>
                <c:pt idx="0">
                  <c:v>4.3589743589743648</c:v>
                </c:pt>
                <c:pt idx="1">
                  <c:v>12.051282051282058</c:v>
                </c:pt>
                <c:pt idx="2">
                  <c:v>19.743589743589737</c:v>
                </c:pt>
                <c:pt idx="3">
                  <c:v>24.102564102564102</c:v>
                </c:pt>
                <c:pt idx="4">
                  <c:v>35.128205128205131</c:v>
                </c:pt>
                <c:pt idx="5">
                  <c:v>39.487179487179482</c:v>
                </c:pt>
                <c:pt idx="6">
                  <c:v>50.512820512820518</c:v>
                </c:pt>
                <c:pt idx="7">
                  <c:v>54.871794871794862</c:v>
                </c:pt>
                <c:pt idx="8">
                  <c:v>65.897435897435898</c:v>
                </c:pt>
                <c:pt idx="9">
                  <c:v>70.256410256410248</c:v>
                </c:pt>
                <c:pt idx="10">
                  <c:v>77.948717948717942</c:v>
                </c:pt>
                <c:pt idx="11">
                  <c:v>82.307692307692307</c:v>
                </c:pt>
              </c:numCache>
            </c:numRef>
          </c:val>
          <c:extLst xmlns:c16r2="http://schemas.microsoft.com/office/drawing/2015/06/chart">
            <c:ext xmlns:c16="http://schemas.microsoft.com/office/drawing/2014/chart" uri="{C3380CC4-5D6E-409C-BE32-E72D297353CC}">
              <c16:uniqueId val="{00000000-38A2-4590-97ED-F5BB8C37E965}"/>
            </c:ext>
          </c:extLst>
        </c:ser>
        <c:dLbls>
          <c:showLegendKey val="0"/>
          <c:showVal val="0"/>
          <c:showCatName val="0"/>
          <c:showSerName val="0"/>
          <c:showPercent val="0"/>
          <c:showBubbleSize val="0"/>
        </c:dLbls>
        <c:gapWidth val="150"/>
        <c:axId val="247987584"/>
        <c:axId val="248005760"/>
      </c:barChart>
      <c:catAx>
        <c:axId val="247987584"/>
        <c:scaling>
          <c:orientation val="maxMin"/>
        </c:scaling>
        <c:delete val="0"/>
        <c:axPos val="l"/>
        <c:numFmt formatCode="General" sourceLinked="0"/>
        <c:majorTickMark val="out"/>
        <c:minorTickMark val="none"/>
        <c:tickLblPos val="low"/>
        <c:crossAx val="248005760"/>
        <c:crosses val="autoZero"/>
        <c:auto val="1"/>
        <c:lblAlgn val="ctr"/>
        <c:lblOffset val="100"/>
        <c:noMultiLvlLbl val="0"/>
      </c:catAx>
      <c:valAx>
        <c:axId val="248005760"/>
        <c:scaling>
          <c:orientation val="minMax"/>
        </c:scaling>
        <c:delete val="0"/>
        <c:axPos val="t"/>
        <c:majorGridlines/>
        <c:numFmt formatCode="0.0_ " sourceLinked="1"/>
        <c:majorTickMark val="out"/>
        <c:minorTickMark val="none"/>
        <c:tickLblPos val="low"/>
        <c:crossAx val="247987584"/>
        <c:crosses val="autoZero"/>
        <c:crossBetween val="between"/>
      </c:valAx>
    </c:plotArea>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40158395747743E-2"/>
          <c:y val="8.6974361046690971E-2"/>
          <c:w val="0.86495296966912805"/>
          <c:h val="0.83762562513287953"/>
        </c:manualLayout>
      </c:layout>
      <c:barChart>
        <c:barDir val="col"/>
        <c:grouping val="clustered"/>
        <c:varyColors val="0"/>
        <c:ser>
          <c:idx val="1"/>
          <c:order val="0"/>
          <c:tx>
            <c:strRef>
              <c:f>社会正答数分布グラフ!$I$11</c:f>
              <c:strCache>
                <c:ptCount val="1"/>
                <c:pt idx="0">
                  <c:v>貴校の割合(％)</c:v>
                </c:pt>
              </c:strCache>
            </c:strRef>
          </c:tx>
          <c:spPr>
            <a:solidFill>
              <a:schemeClr val="bg1">
                <a:lumMod val="75000"/>
              </a:schemeClr>
            </a:solidFill>
            <a:ln>
              <a:solidFill>
                <a:schemeClr val="tx1"/>
              </a:solidFill>
            </a:ln>
          </c:spPr>
          <c:invertIfNegative val="0"/>
          <c:cat>
            <c:strRef>
              <c:f>社会正答数分布グラフ!$G$12:$G$24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社会正答数分布グラフ!$I$12:$I$24</c:f>
              <c:numCache>
                <c:formatCode>0.0</c:formatCode>
                <c:ptCount val="13"/>
                <c:pt idx="0">
                  <c:v>74.285714285714292</c:v>
                </c:pt>
                <c:pt idx="1">
                  <c:v>5.7142857142857144</c:v>
                </c:pt>
                <c:pt idx="2">
                  <c:v>8.5714285714285712</c:v>
                </c:pt>
                <c:pt idx="3">
                  <c:v>2.8571428571428572</c:v>
                </c:pt>
                <c:pt idx="4">
                  <c:v>0</c:v>
                </c:pt>
                <c:pt idx="5">
                  <c:v>2.8571428571428572</c:v>
                </c:pt>
                <c:pt idx="6">
                  <c:v>2.8571428571428572</c:v>
                </c:pt>
                <c:pt idx="7">
                  <c:v>0</c:v>
                </c:pt>
                <c:pt idx="8">
                  <c:v>0</c:v>
                </c:pt>
                <c:pt idx="9">
                  <c:v>0</c:v>
                </c:pt>
                <c:pt idx="10">
                  <c:v>0</c:v>
                </c:pt>
                <c:pt idx="11">
                  <c:v>2.8571428571428572</c:v>
                </c:pt>
                <c:pt idx="12">
                  <c:v>0</c:v>
                </c:pt>
              </c:numCache>
            </c:numRef>
          </c:val>
          <c:extLst xmlns:c16r2="http://schemas.microsoft.com/office/drawing/2015/06/chart">
            <c:ext xmlns:c16="http://schemas.microsoft.com/office/drawing/2014/chart" uri="{C3380CC4-5D6E-409C-BE32-E72D297353CC}">
              <c16:uniqueId val="{00000000-09DB-4709-A9D3-3EF2A8E46964}"/>
            </c:ext>
          </c:extLst>
        </c:ser>
        <c:dLbls>
          <c:showLegendKey val="0"/>
          <c:showVal val="0"/>
          <c:showCatName val="0"/>
          <c:showSerName val="0"/>
          <c:showPercent val="0"/>
          <c:showBubbleSize val="0"/>
        </c:dLbls>
        <c:gapWidth val="150"/>
        <c:axId val="270990720"/>
        <c:axId val="271025280"/>
      </c:barChart>
      <c:lineChart>
        <c:grouping val="standard"/>
        <c:varyColors val="0"/>
        <c:ser>
          <c:idx val="2"/>
          <c:order val="1"/>
          <c:tx>
            <c:strRef>
              <c:f>社会正答数分布グラフ!$J$11</c:f>
              <c:strCache>
                <c:ptCount val="1"/>
                <c:pt idx="0">
                  <c:v>参加校全体の割合(％ )</c:v>
                </c:pt>
              </c:strCache>
            </c:strRef>
          </c:tx>
          <c:spPr>
            <a:ln>
              <a:solidFill>
                <a:schemeClr val="tx1"/>
              </a:solidFill>
            </a:ln>
          </c:spPr>
          <c:marker>
            <c:symbol val="none"/>
          </c:marker>
          <c:cat>
            <c:strRef>
              <c:f>社会正答数分布グラフ!$G$12:$G$24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社会正答数分布グラフ!$J$12:$J$24</c:f>
              <c:numCache>
                <c:formatCode>0.0</c:formatCode>
                <c:ptCount val="13"/>
                <c:pt idx="0">
                  <c:v>7.6923076923076925</c:v>
                </c:pt>
                <c:pt idx="1">
                  <c:v>7.6923076923076925</c:v>
                </c:pt>
                <c:pt idx="2">
                  <c:v>7.6923076923076925</c:v>
                </c:pt>
                <c:pt idx="3">
                  <c:v>7.6923076923076925</c:v>
                </c:pt>
                <c:pt idx="4">
                  <c:v>7.6923076923076925</c:v>
                </c:pt>
                <c:pt idx="5">
                  <c:v>7.6923076923076925</c:v>
                </c:pt>
                <c:pt idx="6">
                  <c:v>7.6923076923076925</c:v>
                </c:pt>
                <c:pt idx="7">
                  <c:v>7.6923076923076925</c:v>
                </c:pt>
                <c:pt idx="8">
                  <c:v>7.6923076923076925</c:v>
                </c:pt>
                <c:pt idx="9">
                  <c:v>7.6923076923076925</c:v>
                </c:pt>
                <c:pt idx="10">
                  <c:v>7.6923076923076925</c:v>
                </c:pt>
                <c:pt idx="11">
                  <c:v>7.6923076923076925</c:v>
                </c:pt>
                <c:pt idx="12">
                  <c:v>7.6923076923076925</c:v>
                </c:pt>
              </c:numCache>
            </c:numRef>
          </c:val>
          <c:smooth val="0"/>
          <c:extLst xmlns:c16r2="http://schemas.microsoft.com/office/drawing/2015/06/chart">
            <c:ext xmlns:c16="http://schemas.microsoft.com/office/drawing/2014/chart" uri="{C3380CC4-5D6E-409C-BE32-E72D297353CC}">
              <c16:uniqueId val="{00000001-09DB-4709-A9D3-3EF2A8E46964}"/>
            </c:ext>
          </c:extLst>
        </c:ser>
        <c:dLbls>
          <c:showLegendKey val="0"/>
          <c:showVal val="0"/>
          <c:showCatName val="0"/>
          <c:showSerName val="0"/>
          <c:showPercent val="0"/>
          <c:showBubbleSize val="0"/>
        </c:dLbls>
        <c:marker val="1"/>
        <c:smooth val="0"/>
        <c:axId val="270990720"/>
        <c:axId val="271025280"/>
      </c:lineChart>
      <c:catAx>
        <c:axId val="270990720"/>
        <c:scaling>
          <c:orientation val="maxMin"/>
        </c:scaling>
        <c:delete val="0"/>
        <c:axPos val="b"/>
        <c:numFmt formatCode="General" sourceLinked="1"/>
        <c:majorTickMark val="out"/>
        <c:minorTickMark val="none"/>
        <c:tickLblPos val="nextTo"/>
        <c:crossAx val="271025280"/>
        <c:crosses val="autoZero"/>
        <c:auto val="1"/>
        <c:lblAlgn val="ctr"/>
        <c:lblOffset val="100"/>
        <c:noMultiLvlLbl val="0"/>
      </c:catAx>
      <c:valAx>
        <c:axId val="271025280"/>
        <c:scaling>
          <c:orientation val="minMax"/>
        </c:scaling>
        <c:delete val="0"/>
        <c:axPos val="r"/>
        <c:majorGridlines/>
        <c:numFmt formatCode="0.0" sourceLinked="1"/>
        <c:majorTickMark val="out"/>
        <c:minorTickMark val="none"/>
        <c:tickLblPos val="high"/>
        <c:crossAx val="270990720"/>
        <c:crosses val="autoZero"/>
        <c:crossBetween val="between"/>
      </c:valAx>
    </c:plotArea>
    <c:legend>
      <c:legendPos val="t"/>
      <c:layout>
        <c:manualLayout>
          <c:xMode val="edge"/>
          <c:yMode val="edge"/>
          <c:x val="0.25870578562044322"/>
          <c:y val="1.8038333589389294E-2"/>
          <c:w val="0.36518856510759939"/>
          <c:h val="2.4926908074801673E-2"/>
        </c:manualLayout>
      </c:layout>
      <c:overlay val="0"/>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社会正答・誤答・無答の割合!$L$5</c:f>
              <c:strCache>
                <c:ptCount val="1"/>
                <c:pt idx="0">
                  <c:v>正答率</c:v>
                </c:pt>
              </c:strCache>
            </c:strRef>
          </c:tx>
          <c:spPr>
            <a:pattFill prst="pct20">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社会正答・誤答・無答の割合!$K$7:$K$18</c:f>
              <c:strCache>
                <c:ptCount val="12"/>
                <c:pt idx="0">
                  <c:v>1(1)アイ</c:v>
                </c:pt>
                <c:pt idx="1">
                  <c:v>1(1)ウエ</c:v>
                </c:pt>
                <c:pt idx="2">
                  <c:v>1(2)</c:v>
                </c:pt>
                <c:pt idx="3">
                  <c:v>2(1)</c:v>
                </c:pt>
                <c:pt idx="4">
                  <c:v>2(1)</c:v>
                </c:pt>
                <c:pt idx="5">
                  <c:v>2(2)</c:v>
                </c:pt>
                <c:pt idx="6">
                  <c:v>3(1)たいちさん</c:v>
                </c:pt>
                <c:pt idx="7">
                  <c:v>3(1)あいかさん</c:v>
                </c:pt>
                <c:pt idx="8">
                  <c:v>3(2)</c:v>
                </c:pt>
                <c:pt idx="9">
                  <c:v>4(1)</c:v>
                </c:pt>
                <c:pt idx="10">
                  <c:v>4(2)</c:v>
                </c:pt>
                <c:pt idx="11">
                  <c:v>4(3)</c:v>
                </c:pt>
              </c:strCache>
            </c:strRef>
          </c:cat>
          <c:val>
            <c:numRef>
              <c:f>社会正答・誤答・無答の割合!$L$7:$L$18</c:f>
              <c:numCache>
                <c:formatCode>0.0</c:formatCode>
                <c:ptCount val="12"/>
                <c:pt idx="0">
                  <c:v>94.285714285714278</c:v>
                </c:pt>
                <c:pt idx="1">
                  <c:v>94.285714285714278</c:v>
                </c:pt>
                <c:pt idx="2">
                  <c:v>94.285714285714278</c:v>
                </c:pt>
                <c:pt idx="3">
                  <c:v>91.428571428571431</c:v>
                </c:pt>
                <c:pt idx="4">
                  <c:v>94.285714285714278</c:v>
                </c:pt>
                <c:pt idx="5">
                  <c:v>91.428571428571431</c:v>
                </c:pt>
                <c:pt idx="6">
                  <c:v>94.285714285714278</c:v>
                </c:pt>
                <c:pt idx="7">
                  <c:v>91.428571428571431</c:v>
                </c:pt>
                <c:pt idx="8">
                  <c:v>94.285714285714278</c:v>
                </c:pt>
                <c:pt idx="9">
                  <c:v>91.428571428571431</c:v>
                </c:pt>
                <c:pt idx="10">
                  <c:v>88.571428571428569</c:v>
                </c:pt>
                <c:pt idx="11">
                  <c:v>85.714285714285708</c:v>
                </c:pt>
              </c:numCache>
            </c:numRef>
          </c:val>
          <c:extLst xmlns:c16r2="http://schemas.microsoft.com/office/drawing/2015/06/chart">
            <c:ext xmlns:c16="http://schemas.microsoft.com/office/drawing/2014/chart" uri="{C3380CC4-5D6E-409C-BE32-E72D297353CC}">
              <c16:uniqueId val="{00000000-F15F-4C3F-A88B-752447345554}"/>
            </c:ext>
          </c:extLst>
        </c:ser>
        <c:ser>
          <c:idx val="1"/>
          <c:order val="1"/>
          <c:tx>
            <c:strRef>
              <c:f>社会正答・誤答・無答の割合!$N$5</c:f>
              <c:strCache>
                <c:ptCount val="1"/>
                <c:pt idx="0">
                  <c:v>誤答率</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社会正答・誤答・無答の割合!$K$7:$K$18</c:f>
              <c:strCache>
                <c:ptCount val="12"/>
                <c:pt idx="0">
                  <c:v>1(1)アイ</c:v>
                </c:pt>
                <c:pt idx="1">
                  <c:v>1(1)ウエ</c:v>
                </c:pt>
                <c:pt idx="2">
                  <c:v>1(2)</c:v>
                </c:pt>
                <c:pt idx="3">
                  <c:v>2(1)</c:v>
                </c:pt>
                <c:pt idx="4">
                  <c:v>2(1)</c:v>
                </c:pt>
                <c:pt idx="5">
                  <c:v>2(2)</c:v>
                </c:pt>
                <c:pt idx="6">
                  <c:v>3(1)たいちさん</c:v>
                </c:pt>
                <c:pt idx="7">
                  <c:v>3(1)あいかさん</c:v>
                </c:pt>
                <c:pt idx="8">
                  <c:v>3(2)</c:v>
                </c:pt>
                <c:pt idx="9">
                  <c:v>4(1)</c:v>
                </c:pt>
                <c:pt idx="10">
                  <c:v>4(2)</c:v>
                </c:pt>
                <c:pt idx="11">
                  <c:v>4(3)</c:v>
                </c:pt>
              </c:strCache>
            </c:strRef>
          </c:cat>
          <c:val>
            <c:numRef>
              <c:f>社会正答・誤答・無答の割合!$N$7:$N$18</c:f>
              <c:numCache>
                <c:formatCode>0.0</c:formatCode>
                <c:ptCount val="12"/>
                <c:pt idx="0">
                  <c:v>2.8571428571428572</c:v>
                </c:pt>
                <c:pt idx="1">
                  <c:v>0</c:v>
                </c:pt>
                <c:pt idx="2">
                  <c:v>2.8571428571428572</c:v>
                </c:pt>
                <c:pt idx="3">
                  <c:v>2.8571428571428572</c:v>
                </c:pt>
                <c:pt idx="4">
                  <c:v>5.7142857142857144</c:v>
                </c:pt>
                <c:pt idx="5">
                  <c:v>2.8571428571428572</c:v>
                </c:pt>
                <c:pt idx="6">
                  <c:v>2.8571428571428572</c:v>
                </c:pt>
                <c:pt idx="7">
                  <c:v>0</c:v>
                </c:pt>
                <c:pt idx="8">
                  <c:v>2.8571428571428572</c:v>
                </c:pt>
                <c:pt idx="9">
                  <c:v>2.8571428571428572</c:v>
                </c:pt>
                <c:pt idx="10">
                  <c:v>8.5714285714285712</c:v>
                </c:pt>
                <c:pt idx="11">
                  <c:v>11.428571428571429</c:v>
                </c:pt>
              </c:numCache>
            </c:numRef>
          </c:val>
          <c:extLst xmlns:c16r2="http://schemas.microsoft.com/office/drawing/2015/06/chart">
            <c:ext xmlns:c16="http://schemas.microsoft.com/office/drawing/2014/chart" uri="{C3380CC4-5D6E-409C-BE32-E72D297353CC}">
              <c16:uniqueId val="{00000001-F15F-4C3F-A88B-752447345554}"/>
            </c:ext>
          </c:extLst>
        </c:ser>
        <c:ser>
          <c:idx val="2"/>
          <c:order val="2"/>
          <c:tx>
            <c:strRef>
              <c:f>社会正答・誤答・無答の割合!$P$5</c:f>
              <c:strCache>
                <c:ptCount val="1"/>
                <c:pt idx="0">
                  <c:v>無解答率</c:v>
                </c:pt>
              </c:strCache>
            </c:strRef>
          </c:tx>
          <c:spPr>
            <a:pattFill prst="ltUpDiag">
              <a:fgClr>
                <a:schemeClr val="tx1"/>
              </a:fgClr>
              <a:bgClr>
                <a:schemeClr val="bg1"/>
              </a:bgClr>
            </a:pattFill>
            <a:ln>
              <a:solidFill>
                <a:schemeClr val="tx1"/>
              </a:solidFill>
            </a:ln>
          </c:spPr>
          <c:invertIfNegative val="0"/>
          <c:dLbls>
            <c:dLbl>
              <c:idx val="0"/>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15F-4C3F-A88B-752447345554}"/>
                </c:ext>
                <c:ext xmlns:c15="http://schemas.microsoft.com/office/drawing/2012/chart" uri="{CE6537A1-D6FC-4f65-9D91-7224C49458BB}">
                  <c15:layout/>
                </c:ext>
              </c:extLst>
            </c:dLbl>
            <c:dLbl>
              <c:idx val="1"/>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15F-4C3F-A88B-752447345554}"/>
                </c:ext>
                <c:ext xmlns:c15="http://schemas.microsoft.com/office/drawing/2012/chart" uri="{CE6537A1-D6FC-4f65-9D91-7224C49458BB}">
                  <c15:layout/>
                </c:ext>
              </c:extLst>
            </c:dLbl>
            <c:dLbl>
              <c:idx val="2"/>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15F-4C3F-A88B-752447345554}"/>
                </c:ext>
                <c:ext xmlns:c15="http://schemas.microsoft.com/office/drawing/2012/chart" uri="{CE6537A1-D6FC-4f65-9D91-7224C49458BB}">
                  <c15:layout/>
                </c:ext>
              </c:extLst>
            </c:dLbl>
            <c:dLbl>
              <c:idx val="3"/>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15F-4C3F-A88B-752447345554}"/>
                </c:ext>
                <c:ext xmlns:c15="http://schemas.microsoft.com/office/drawing/2012/chart" uri="{CE6537A1-D6FC-4f65-9D91-7224C49458BB}">
                  <c15:layout/>
                </c:ext>
              </c:extLst>
            </c:dLbl>
            <c:dLbl>
              <c:idx val="4"/>
              <c:layout>
                <c:manualLayout>
                  <c:x val="5.91653722623883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15F-4C3F-A88B-752447345554}"/>
                </c:ext>
                <c:ext xmlns:c15="http://schemas.microsoft.com/office/drawing/2012/chart" uri="{CE6537A1-D6FC-4f65-9D91-7224C49458BB}">
                  <c15:layout/>
                </c:ext>
              </c:extLst>
            </c:dLbl>
            <c:dLbl>
              <c:idx val="5"/>
              <c:layout>
                <c:manualLayout>
                  <c:x val="5.9165372262388334E-2"/>
                  <c:y val="-4.0691827961912646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15F-4C3F-A88B-752447345554}"/>
                </c:ext>
                <c:ext xmlns:c15="http://schemas.microsoft.com/office/drawing/2012/chart" uri="{CE6537A1-D6FC-4f65-9D91-7224C49458BB}">
                  <c15:layout/>
                </c:ext>
              </c:extLst>
            </c:dLbl>
            <c:dLbl>
              <c:idx val="6"/>
              <c:layout>
                <c:manualLayout>
                  <c:x val="5.9165372262388334E-2"/>
                  <c:y val="-1.109789946474044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15F-4C3F-A88B-752447345554}"/>
                </c:ext>
                <c:ext xmlns:c15="http://schemas.microsoft.com/office/drawing/2012/chart" uri="{CE6537A1-D6FC-4f65-9D91-7224C49458BB}">
                  <c15:layout/>
                </c:ext>
              </c:extLst>
            </c:dLbl>
            <c:dLbl>
              <c:idx val="7"/>
              <c:layout>
                <c:manualLayout>
                  <c:x val="7.3956715327985409E-2"/>
                  <c:y val="1.109789946474044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15F-4C3F-A88B-752447345554}"/>
                </c:ext>
                <c:ext xmlns:c15="http://schemas.microsoft.com/office/drawing/2012/chart" uri="{CE6537A1-D6FC-4f65-9D91-7224C49458BB}">
                  <c15:layout/>
                </c:ext>
              </c:extLst>
            </c:dLbl>
            <c:dLbl>
              <c:idx val="8"/>
              <c:layout>
                <c:manualLayout>
                  <c:x val="8.8748058393582505E-2"/>
                  <c:y val="-1.109789946474044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15F-4C3F-A88B-752447345554}"/>
                </c:ext>
                <c:ext xmlns:c15="http://schemas.microsoft.com/office/drawing/2012/chart" uri="{CE6537A1-D6FC-4f65-9D91-7224C49458BB}">
                  <c15:layout/>
                </c:ext>
              </c:extLst>
            </c:dLbl>
            <c:dLbl>
              <c:idx val="9"/>
              <c:layout>
                <c:manualLayout>
                  <c:x val="9.3678506082114865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F15F-4C3F-A88B-752447345554}"/>
                </c:ext>
                <c:ext xmlns:c15="http://schemas.microsoft.com/office/drawing/2012/chart" uri="{CE6537A1-D6FC-4f65-9D91-7224C49458BB}">
                  <c15:layout/>
                </c:ext>
              </c:extLst>
            </c:dLbl>
            <c:dLbl>
              <c:idx val="10"/>
              <c:layout>
                <c:manualLayout>
                  <c:x val="0.10846984914771195"/>
                  <c:y val="-2.219579892948088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F15F-4C3F-A88B-752447345554}"/>
                </c:ext>
                <c:ext xmlns:c15="http://schemas.microsoft.com/office/drawing/2012/chart" uri="{CE6537A1-D6FC-4f65-9D91-7224C49458BB}">
                  <c15:layout/>
                </c:ext>
              </c:extLst>
            </c:dLbl>
            <c:dLbl>
              <c:idx val="11"/>
              <c:layout>
                <c:manualLayout>
                  <c:x val="0.1232611922133090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F15F-4C3F-A88B-752447345554}"/>
                </c:ext>
                <c:ext xmlns:c15="http://schemas.microsoft.com/office/drawing/2012/chart" uri="{CE6537A1-D6FC-4f65-9D91-7224C49458BB}">
                  <c15:layout/>
                </c:ext>
              </c:extLst>
            </c:dLbl>
            <c:dLbl>
              <c:idx val="12"/>
              <c:layout>
                <c:manualLayout>
                  <c:x val="0.1380525352789061"/>
                  <c:y val="8.1383655923825291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F15F-4C3F-A88B-752447345554}"/>
                </c:ext>
                <c:ext xmlns:c15="http://schemas.microsoft.com/office/drawing/2012/chart" uri="{CE6537A1-D6FC-4f65-9D91-7224C49458BB}"/>
              </c:extLst>
            </c:dLbl>
            <c:dLbl>
              <c:idx val="13"/>
              <c:layout>
                <c:manualLayout>
                  <c:x val="0.15284387834450319"/>
                  <c:y val="1.109789946474044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F15F-4C3F-A88B-752447345554}"/>
                </c:ext>
                <c:ext xmlns:c15="http://schemas.microsoft.com/office/drawing/2012/chart" uri="{CE6537A1-D6FC-4f65-9D91-7224C49458BB}"/>
              </c:extLst>
            </c:dLbl>
            <c:dLbl>
              <c:idx val="14"/>
              <c:layout>
                <c:manualLayout>
                  <c:x val="0.18242656447569736"/>
                  <c:y val="1.109877331509199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F15F-4C3F-A88B-752447345554}"/>
                </c:ext>
                <c:ext xmlns:c15="http://schemas.microsoft.com/office/drawing/2012/chart" uri="{CE6537A1-D6FC-4f65-9D91-7224C49458BB}"/>
              </c:extLst>
            </c:dLbl>
            <c:dLbl>
              <c:idx val="15"/>
              <c:layout>
                <c:manualLayout>
                  <c:x val="0.19721790754129445"/>
                  <c:y val="-2.219579892948088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F15F-4C3F-A88B-752447345554}"/>
                </c:ext>
                <c:ext xmlns:c15="http://schemas.microsoft.com/office/drawing/2012/chart" uri="{CE6537A1-D6FC-4f65-9D91-7224C49458BB}"/>
              </c:extLst>
            </c:dLbl>
            <c:dLbl>
              <c:idx val="16"/>
              <c:layout>
                <c:manualLayout>
                  <c:x val="0.20707880291835917"/>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F15F-4C3F-A88B-752447345554}"/>
                </c:ext>
                <c:ext xmlns:c15="http://schemas.microsoft.com/office/drawing/2012/chart" uri="{CE6537A1-D6FC-4f65-9D91-7224C49458BB}"/>
              </c:extLst>
            </c:dLbl>
            <c:dLbl>
              <c:idx val="17"/>
              <c:layout>
                <c:manualLayout>
                  <c:x val="0.22187014598395624"/>
                  <c:y val="-1.109789946474044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F15F-4C3F-A88B-752447345554}"/>
                </c:ext>
                <c:ext xmlns:c15="http://schemas.microsoft.com/office/drawing/2012/chart" uri="{CE6537A1-D6FC-4f65-9D91-7224C49458BB}"/>
              </c:extLst>
            </c:dLbl>
            <c:dLbl>
              <c:idx val="18"/>
              <c:layout>
                <c:manualLayout>
                  <c:x val="0.23666148904955334"/>
                  <c:y val="-1.109789946474044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F15F-4C3F-A88B-752447345554}"/>
                </c:ext>
                <c:ext xmlns:c15="http://schemas.microsoft.com/office/drawing/2012/chart" uri="{CE6537A1-D6FC-4f65-9D91-7224C49458BB}"/>
              </c:extLst>
            </c:dLbl>
            <c:dLbl>
              <c:idx val="19"/>
              <c:layout>
                <c:manualLayout>
                  <c:x val="0.25638327980368275"/>
                  <c:y val="-1.109789946474044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F15F-4C3F-A88B-75244734555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社会正答・誤答・無答の割合!$K$7:$K$18</c:f>
              <c:strCache>
                <c:ptCount val="12"/>
                <c:pt idx="0">
                  <c:v>1(1)アイ</c:v>
                </c:pt>
                <c:pt idx="1">
                  <c:v>1(1)ウエ</c:v>
                </c:pt>
                <c:pt idx="2">
                  <c:v>1(2)</c:v>
                </c:pt>
                <c:pt idx="3">
                  <c:v>2(1)</c:v>
                </c:pt>
                <c:pt idx="4">
                  <c:v>2(1)</c:v>
                </c:pt>
                <c:pt idx="5">
                  <c:v>2(2)</c:v>
                </c:pt>
                <c:pt idx="6">
                  <c:v>3(1)たいちさん</c:v>
                </c:pt>
                <c:pt idx="7">
                  <c:v>3(1)あいかさん</c:v>
                </c:pt>
                <c:pt idx="8">
                  <c:v>3(2)</c:v>
                </c:pt>
                <c:pt idx="9">
                  <c:v>4(1)</c:v>
                </c:pt>
                <c:pt idx="10">
                  <c:v>4(2)</c:v>
                </c:pt>
                <c:pt idx="11">
                  <c:v>4(3)</c:v>
                </c:pt>
              </c:strCache>
            </c:strRef>
          </c:cat>
          <c:val>
            <c:numRef>
              <c:f>社会正答・誤答・無答の割合!$P$7:$P$18</c:f>
              <c:numCache>
                <c:formatCode>0.0</c:formatCode>
                <c:ptCount val="12"/>
                <c:pt idx="0">
                  <c:v>2.8571428571428572</c:v>
                </c:pt>
                <c:pt idx="1">
                  <c:v>5.7142857142857144</c:v>
                </c:pt>
                <c:pt idx="2">
                  <c:v>2.8571428571428572</c:v>
                </c:pt>
                <c:pt idx="3">
                  <c:v>5.7142857142857144</c:v>
                </c:pt>
                <c:pt idx="4">
                  <c:v>0</c:v>
                </c:pt>
                <c:pt idx="5">
                  <c:v>5.7142857142857144</c:v>
                </c:pt>
                <c:pt idx="6">
                  <c:v>2.8571428571428572</c:v>
                </c:pt>
                <c:pt idx="7">
                  <c:v>8.5714285714285712</c:v>
                </c:pt>
                <c:pt idx="8">
                  <c:v>2.8571428571428572</c:v>
                </c:pt>
                <c:pt idx="9">
                  <c:v>5.7142857142857144</c:v>
                </c:pt>
                <c:pt idx="10">
                  <c:v>2.8571428571428572</c:v>
                </c:pt>
                <c:pt idx="11">
                  <c:v>2.8571428571428572</c:v>
                </c:pt>
              </c:numCache>
            </c:numRef>
          </c:val>
          <c:extLst xmlns:c16r2="http://schemas.microsoft.com/office/drawing/2015/06/chart">
            <c:ext xmlns:c16="http://schemas.microsoft.com/office/drawing/2014/chart" uri="{C3380CC4-5D6E-409C-BE32-E72D297353CC}">
              <c16:uniqueId val="{00000016-F15F-4C3F-A88B-752447345554}"/>
            </c:ext>
          </c:extLst>
        </c:ser>
        <c:dLbls>
          <c:showLegendKey val="0"/>
          <c:showVal val="0"/>
          <c:showCatName val="0"/>
          <c:showSerName val="0"/>
          <c:showPercent val="0"/>
          <c:showBubbleSize val="0"/>
        </c:dLbls>
        <c:gapWidth val="150"/>
        <c:overlap val="100"/>
        <c:axId val="271943552"/>
        <c:axId val="271945088"/>
      </c:barChart>
      <c:catAx>
        <c:axId val="271943552"/>
        <c:scaling>
          <c:orientation val="maxMin"/>
        </c:scaling>
        <c:delete val="0"/>
        <c:axPos val="l"/>
        <c:numFmt formatCode="General" sourceLinked="1"/>
        <c:majorTickMark val="out"/>
        <c:minorTickMark val="none"/>
        <c:tickLblPos val="low"/>
        <c:crossAx val="271945088"/>
        <c:crosses val="autoZero"/>
        <c:auto val="1"/>
        <c:lblAlgn val="ctr"/>
        <c:lblOffset val="100"/>
        <c:noMultiLvlLbl val="0"/>
      </c:catAx>
      <c:valAx>
        <c:axId val="271945088"/>
        <c:scaling>
          <c:orientation val="minMax"/>
        </c:scaling>
        <c:delete val="0"/>
        <c:axPos val="t"/>
        <c:majorGridlines/>
        <c:numFmt formatCode="0%" sourceLinked="1"/>
        <c:majorTickMark val="out"/>
        <c:minorTickMark val="none"/>
        <c:tickLblPos val="nextTo"/>
        <c:crossAx val="271943552"/>
        <c:crosses val="autoZero"/>
        <c:crossBetween val="between"/>
      </c:valAx>
    </c:plotArea>
    <c:legend>
      <c:legendPos val="t"/>
      <c:layout/>
      <c:overlay val="0"/>
    </c:legend>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参加校全体との差</a:t>
            </a:r>
          </a:p>
        </c:rich>
      </c:tx>
      <c:layout/>
      <c:overlay val="0"/>
      <c:spPr>
        <a:ln>
          <a:solidFill>
            <a:schemeClr val="bg1">
              <a:lumMod val="75000"/>
            </a:schemeClr>
          </a:solidFill>
        </a:ln>
      </c:spPr>
    </c:title>
    <c:autoTitleDeleted val="0"/>
    <c:plotArea>
      <c:layout>
        <c:manualLayout>
          <c:layoutTarget val="inner"/>
          <c:xMode val="edge"/>
          <c:yMode val="edge"/>
          <c:x val="0.23663511437411061"/>
          <c:y val="7.9438197980848294E-2"/>
          <c:w val="0.6710051936553364"/>
          <c:h val="0.90614398394726192"/>
        </c:manualLayout>
      </c:layout>
      <c:barChart>
        <c:barDir val="bar"/>
        <c:grouping val="clustered"/>
        <c:varyColors val="0"/>
        <c:ser>
          <c:idx val="6"/>
          <c:order val="0"/>
          <c:tx>
            <c:strRef>
              <c:f>社会正答・誤答・無答の割合!$R$5</c:f>
              <c:strCache>
                <c:ptCount val="1"/>
                <c:pt idx="0">
                  <c:v>参加校全体との差</c:v>
                </c:pt>
              </c:strCache>
            </c:strRef>
          </c:tx>
          <c:spPr>
            <a:solidFill>
              <a:schemeClr val="bg1">
                <a:lumMod val="7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社会正答・誤答・無答の割合!$K$7:$K$18</c:f>
              <c:strCache>
                <c:ptCount val="12"/>
                <c:pt idx="0">
                  <c:v>1(1)アイ</c:v>
                </c:pt>
                <c:pt idx="1">
                  <c:v>1(1)ウエ</c:v>
                </c:pt>
                <c:pt idx="2">
                  <c:v>1(2)</c:v>
                </c:pt>
                <c:pt idx="3">
                  <c:v>2(1)</c:v>
                </c:pt>
                <c:pt idx="4">
                  <c:v>2(1)</c:v>
                </c:pt>
                <c:pt idx="5">
                  <c:v>2(2)</c:v>
                </c:pt>
                <c:pt idx="6">
                  <c:v>3(1)たいちさん</c:v>
                </c:pt>
                <c:pt idx="7">
                  <c:v>3(1)あいかさん</c:v>
                </c:pt>
                <c:pt idx="8">
                  <c:v>3(2)</c:v>
                </c:pt>
                <c:pt idx="9">
                  <c:v>4(1)</c:v>
                </c:pt>
                <c:pt idx="10">
                  <c:v>4(2)</c:v>
                </c:pt>
                <c:pt idx="11">
                  <c:v>4(3)</c:v>
                </c:pt>
              </c:strCache>
            </c:strRef>
          </c:cat>
          <c:val>
            <c:numRef>
              <c:f>社会正答・誤答・無答の割合!$R$7:$R$18</c:f>
              <c:numCache>
                <c:formatCode>0.0_ </c:formatCode>
                <c:ptCount val="12"/>
                <c:pt idx="0">
                  <c:v>1.978021978021971</c:v>
                </c:pt>
                <c:pt idx="1">
                  <c:v>9.6703296703296644</c:v>
                </c:pt>
                <c:pt idx="2">
                  <c:v>17.362637362637344</c:v>
                </c:pt>
                <c:pt idx="3">
                  <c:v>22.197802197802204</c:v>
                </c:pt>
                <c:pt idx="4">
                  <c:v>32.747252747252737</c:v>
                </c:pt>
                <c:pt idx="5">
                  <c:v>37.582417582417584</c:v>
                </c:pt>
                <c:pt idx="6">
                  <c:v>48.131868131868124</c:v>
                </c:pt>
                <c:pt idx="7">
                  <c:v>52.967032967032964</c:v>
                </c:pt>
                <c:pt idx="8">
                  <c:v>63.516483516483504</c:v>
                </c:pt>
                <c:pt idx="9">
                  <c:v>68.35164835164835</c:v>
                </c:pt>
                <c:pt idx="10">
                  <c:v>73.186813186813183</c:v>
                </c:pt>
                <c:pt idx="11">
                  <c:v>78.021978021978015</c:v>
                </c:pt>
              </c:numCache>
            </c:numRef>
          </c:val>
          <c:extLst xmlns:c16r2="http://schemas.microsoft.com/office/drawing/2015/06/chart">
            <c:ext xmlns:c16="http://schemas.microsoft.com/office/drawing/2014/chart" uri="{C3380CC4-5D6E-409C-BE32-E72D297353CC}">
              <c16:uniqueId val="{00000000-1808-4280-9A55-B9E55E73F514}"/>
            </c:ext>
          </c:extLst>
        </c:ser>
        <c:dLbls>
          <c:showLegendKey val="0"/>
          <c:showVal val="0"/>
          <c:showCatName val="0"/>
          <c:showSerName val="0"/>
          <c:showPercent val="0"/>
          <c:showBubbleSize val="0"/>
        </c:dLbls>
        <c:gapWidth val="150"/>
        <c:axId val="272011648"/>
        <c:axId val="272013184"/>
      </c:barChart>
      <c:catAx>
        <c:axId val="272011648"/>
        <c:scaling>
          <c:orientation val="maxMin"/>
        </c:scaling>
        <c:delete val="0"/>
        <c:axPos val="l"/>
        <c:numFmt formatCode="General" sourceLinked="0"/>
        <c:majorTickMark val="out"/>
        <c:minorTickMark val="none"/>
        <c:tickLblPos val="low"/>
        <c:crossAx val="272013184"/>
        <c:crosses val="autoZero"/>
        <c:auto val="1"/>
        <c:lblAlgn val="ctr"/>
        <c:lblOffset val="100"/>
        <c:noMultiLvlLbl val="0"/>
      </c:catAx>
      <c:valAx>
        <c:axId val="272013184"/>
        <c:scaling>
          <c:orientation val="minMax"/>
        </c:scaling>
        <c:delete val="0"/>
        <c:axPos val="t"/>
        <c:majorGridlines/>
        <c:numFmt formatCode="0.0_ " sourceLinked="1"/>
        <c:majorTickMark val="out"/>
        <c:minorTickMark val="none"/>
        <c:tickLblPos val="low"/>
        <c:crossAx val="272011648"/>
        <c:crosses val="autoZero"/>
        <c:crossBetween val="between"/>
      </c:valAx>
    </c:plotArea>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587904</xdr:colOff>
      <xdr:row>1</xdr:row>
      <xdr:rowOff>68793</xdr:rowOff>
    </xdr:from>
    <xdr:to>
      <xdr:col>4</xdr:col>
      <xdr:colOff>114829</xdr:colOff>
      <xdr:row>1</xdr:row>
      <xdr:rowOff>291043</xdr:rowOff>
    </xdr:to>
    <xdr:sp macro="" textlink="">
      <xdr:nvSpPr>
        <xdr:cNvPr id="12" name="正方形/長方形 11">
          <a:extLst>
            <a:ext uri="{FF2B5EF4-FFF2-40B4-BE49-F238E27FC236}">
              <a16:creationId xmlns:a16="http://schemas.microsoft.com/office/drawing/2014/main" xmlns="" id="{00000000-0008-0000-0000-000008000000}"/>
            </a:ext>
          </a:extLst>
        </xdr:cNvPr>
        <xdr:cNvSpPr/>
      </xdr:nvSpPr>
      <xdr:spPr>
        <a:xfrm>
          <a:off x="2111904"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587904</xdr:colOff>
      <xdr:row>1</xdr:row>
      <xdr:rowOff>68793</xdr:rowOff>
    </xdr:from>
    <xdr:to>
      <xdr:col>6</xdr:col>
      <xdr:colOff>114829</xdr:colOff>
      <xdr:row>1</xdr:row>
      <xdr:rowOff>291043</xdr:rowOff>
    </xdr:to>
    <xdr:sp macro="" textlink="">
      <xdr:nvSpPr>
        <xdr:cNvPr id="13" name="正方形/長方形 12">
          <a:extLst>
            <a:ext uri="{FF2B5EF4-FFF2-40B4-BE49-F238E27FC236}">
              <a16:creationId xmlns:a16="http://schemas.microsoft.com/office/drawing/2014/main" xmlns="" id="{00000000-0008-0000-0000-000008000000}"/>
            </a:ext>
          </a:extLst>
        </xdr:cNvPr>
        <xdr:cNvSpPr/>
      </xdr:nvSpPr>
      <xdr:spPr>
        <a:xfrm>
          <a:off x="3502554"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587904</xdr:colOff>
      <xdr:row>1</xdr:row>
      <xdr:rowOff>68793</xdr:rowOff>
    </xdr:from>
    <xdr:to>
      <xdr:col>8</xdr:col>
      <xdr:colOff>114829</xdr:colOff>
      <xdr:row>1</xdr:row>
      <xdr:rowOff>291043</xdr:rowOff>
    </xdr:to>
    <xdr:sp macro="" textlink="">
      <xdr:nvSpPr>
        <xdr:cNvPr id="19" name="正方形/長方形 18">
          <a:extLst>
            <a:ext uri="{FF2B5EF4-FFF2-40B4-BE49-F238E27FC236}">
              <a16:creationId xmlns:a16="http://schemas.microsoft.com/office/drawing/2014/main" xmlns="" id="{00000000-0008-0000-0000-000008000000}"/>
            </a:ext>
          </a:extLst>
        </xdr:cNvPr>
        <xdr:cNvSpPr/>
      </xdr:nvSpPr>
      <xdr:spPr>
        <a:xfrm>
          <a:off x="4893204"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587904</xdr:colOff>
      <xdr:row>1</xdr:row>
      <xdr:rowOff>68793</xdr:rowOff>
    </xdr:from>
    <xdr:to>
      <xdr:col>10</xdr:col>
      <xdr:colOff>114829</xdr:colOff>
      <xdr:row>1</xdr:row>
      <xdr:rowOff>291043</xdr:rowOff>
    </xdr:to>
    <xdr:sp macro="" textlink="">
      <xdr:nvSpPr>
        <xdr:cNvPr id="20" name="正方形/長方形 19">
          <a:extLst>
            <a:ext uri="{FF2B5EF4-FFF2-40B4-BE49-F238E27FC236}">
              <a16:creationId xmlns:a16="http://schemas.microsoft.com/office/drawing/2014/main" xmlns="" id="{00000000-0008-0000-0000-000008000000}"/>
            </a:ext>
          </a:extLst>
        </xdr:cNvPr>
        <xdr:cNvSpPr/>
      </xdr:nvSpPr>
      <xdr:spPr>
        <a:xfrm>
          <a:off x="6283854"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587904</xdr:colOff>
      <xdr:row>1</xdr:row>
      <xdr:rowOff>68793</xdr:rowOff>
    </xdr:from>
    <xdr:to>
      <xdr:col>13</xdr:col>
      <xdr:colOff>114829</xdr:colOff>
      <xdr:row>1</xdr:row>
      <xdr:rowOff>291043</xdr:rowOff>
    </xdr:to>
    <xdr:sp macro="" textlink="">
      <xdr:nvSpPr>
        <xdr:cNvPr id="21" name="正方形/長方形 20">
          <a:extLst>
            <a:ext uri="{FF2B5EF4-FFF2-40B4-BE49-F238E27FC236}">
              <a16:creationId xmlns:a16="http://schemas.microsoft.com/office/drawing/2014/main" xmlns="" id="{00000000-0008-0000-0000-000008000000}"/>
            </a:ext>
          </a:extLst>
        </xdr:cNvPr>
        <xdr:cNvSpPr/>
      </xdr:nvSpPr>
      <xdr:spPr>
        <a:xfrm>
          <a:off x="8369829"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190627</xdr:colOff>
      <xdr:row>1</xdr:row>
      <xdr:rowOff>106247</xdr:rowOff>
    </xdr:from>
    <xdr:to>
      <xdr:col>12</xdr:col>
      <xdr:colOff>422402</xdr:colOff>
      <xdr:row>1</xdr:row>
      <xdr:rowOff>328497</xdr:rowOff>
    </xdr:to>
    <xdr:sp macro="" textlink="">
      <xdr:nvSpPr>
        <xdr:cNvPr id="8" name="正方形/長方形 7">
          <a:extLst>
            <a:ext uri="{FF2B5EF4-FFF2-40B4-BE49-F238E27FC236}">
              <a16:creationId xmlns="" xmlns:a16="http://schemas.microsoft.com/office/drawing/2014/main" id="{00000000-0008-0000-0300-000004000000}"/>
            </a:ext>
          </a:extLst>
        </xdr:cNvPr>
        <xdr:cNvSpPr/>
      </xdr:nvSpPr>
      <xdr:spPr>
        <a:xfrm>
          <a:off x="7961440" y="384060"/>
          <a:ext cx="231775"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6</xdr:col>
      <xdr:colOff>212983</xdr:colOff>
      <xdr:row>1</xdr:row>
      <xdr:rowOff>105304</xdr:rowOff>
    </xdr:from>
    <xdr:to>
      <xdr:col>6</xdr:col>
      <xdr:colOff>445019</xdr:colOff>
      <xdr:row>1</xdr:row>
      <xdr:rowOff>327554</xdr:rowOff>
    </xdr:to>
    <xdr:sp macro="" textlink="">
      <xdr:nvSpPr>
        <xdr:cNvPr id="9" name="正方形/長方形 8">
          <a:extLst>
            <a:ext uri="{FF2B5EF4-FFF2-40B4-BE49-F238E27FC236}">
              <a16:creationId xmlns="" xmlns:a16="http://schemas.microsoft.com/office/drawing/2014/main" id="{00000000-0008-0000-0300-000005000000}"/>
            </a:ext>
          </a:extLst>
        </xdr:cNvPr>
        <xdr:cNvSpPr/>
      </xdr:nvSpPr>
      <xdr:spPr>
        <a:xfrm>
          <a:off x="3761046" y="383117"/>
          <a:ext cx="232036"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7</xdr:row>
      <xdr:rowOff>147638</xdr:rowOff>
    </xdr:from>
    <xdr:to>
      <xdr:col>5</xdr:col>
      <xdr:colOff>742950</xdr:colOff>
      <xdr:row>24</xdr:row>
      <xdr:rowOff>333375</xdr:rowOff>
    </xdr:to>
    <xdr:graphicFrame macro="">
      <xdr:nvGraphicFramePr>
        <xdr:cNvPr id="2" name="グラフ 1">
          <a:extLst>
            <a:ext uri="{FF2B5EF4-FFF2-40B4-BE49-F238E27FC236}">
              <a16:creationId xmlns:a16="http://schemas.microsoft.com/office/drawing/2014/main" xmlns=""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233362</xdr:colOff>
      <xdr:row>8</xdr:row>
      <xdr:rowOff>26194</xdr:rowOff>
    </xdr:from>
    <xdr:to>
      <xdr:col>0</xdr:col>
      <xdr:colOff>652462</xdr:colOff>
      <xdr:row>9</xdr:row>
      <xdr:rowOff>78581</xdr:rowOff>
    </xdr:to>
    <xdr:sp macro="" textlink="">
      <xdr:nvSpPr>
        <xdr:cNvPr id="3" name="テキスト ボックス 2">
          <a:extLst>
            <a:ext uri="{FF2B5EF4-FFF2-40B4-BE49-F238E27FC236}">
              <a16:creationId xmlns:a16="http://schemas.microsoft.com/office/drawing/2014/main" xmlns="" id="{00000000-0008-0000-0A00-000003000000}"/>
            </a:ext>
          </a:extLst>
        </xdr:cNvPr>
        <xdr:cNvSpPr txBox="1"/>
      </xdr:nvSpPr>
      <xdr:spPr>
        <a:xfrm>
          <a:off x="233362" y="1397794"/>
          <a:ext cx="419100"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53976</xdr:colOff>
      <xdr:row>4</xdr:row>
      <xdr:rowOff>214312</xdr:rowOff>
    </xdr:from>
    <xdr:to>
      <xdr:col>6</xdr:col>
      <xdr:colOff>508000</xdr:colOff>
      <xdr:row>17</xdr:row>
      <xdr:rowOff>476249</xdr:rowOff>
    </xdr:to>
    <xdr:graphicFrame macro="">
      <xdr:nvGraphicFramePr>
        <xdr:cNvPr id="2" name="グラフ 1">
          <a:extLst>
            <a:ext uri="{FF2B5EF4-FFF2-40B4-BE49-F238E27FC236}">
              <a16:creationId xmlns:a16="http://schemas.microsoft.com/office/drawing/2014/main" xmlns=""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555625</xdr:colOff>
      <xdr:row>4</xdr:row>
      <xdr:rowOff>214314</xdr:rowOff>
    </xdr:from>
    <xdr:to>
      <xdr:col>9</xdr:col>
      <xdr:colOff>596900</xdr:colOff>
      <xdr:row>17</xdr:row>
      <xdr:rowOff>440531</xdr:rowOff>
    </xdr:to>
    <xdr:graphicFrame macro="">
      <xdr:nvGraphicFramePr>
        <xdr:cNvPr id="3" name="グラフ 2">
          <a:extLst>
            <a:ext uri="{FF2B5EF4-FFF2-40B4-BE49-F238E27FC236}">
              <a16:creationId xmlns:a16="http://schemas.microsoft.com/office/drawing/2014/main" xmlns=""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7</xdr:row>
      <xdr:rowOff>147637</xdr:rowOff>
    </xdr:from>
    <xdr:to>
      <xdr:col>5</xdr:col>
      <xdr:colOff>742950</xdr:colOff>
      <xdr:row>29</xdr:row>
      <xdr:rowOff>61912</xdr:rowOff>
    </xdr:to>
    <xdr:graphicFrame macro="">
      <xdr:nvGraphicFramePr>
        <xdr:cNvPr id="2" name="グラフ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233362</xdr:colOff>
      <xdr:row>8</xdr:row>
      <xdr:rowOff>26194</xdr:rowOff>
    </xdr:from>
    <xdr:to>
      <xdr:col>0</xdr:col>
      <xdr:colOff>652462</xdr:colOff>
      <xdr:row>9</xdr:row>
      <xdr:rowOff>78581</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233362" y="2264569"/>
          <a:ext cx="4191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122768</xdr:colOff>
      <xdr:row>4</xdr:row>
      <xdr:rowOff>0</xdr:rowOff>
    </xdr:from>
    <xdr:to>
      <xdr:col>6</xdr:col>
      <xdr:colOff>258536</xdr:colOff>
      <xdr:row>18</xdr:row>
      <xdr:rowOff>40821</xdr:rowOff>
    </xdr:to>
    <xdr:graphicFrame macro="">
      <xdr:nvGraphicFramePr>
        <xdr:cNvPr id="4" name="グラフ 3">
          <a:extLst>
            <a:ext uri="{FF2B5EF4-FFF2-40B4-BE49-F238E27FC236}">
              <a16:creationId xmlns:a16="http://schemas.microsoft.com/office/drawing/2014/main" xmlns=""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371475</xdr:colOff>
      <xdr:row>3</xdr:row>
      <xdr:rowOff>169334</xdr:rowOff>
    </xdr:from>
    <xdr:to>
      <xdr:col>9</xdr:col>
      <xdr:colOff>539750</xdr:colOff>
      <xdr:row>18</xdr:row>
      <xdr:rowOff>40821</xdr:rowOff>
    </xdr:to>
    <xdr:graphicFrame macro="">
      <xdr:nvGraphicFramePr>
        <xdr:cNvPr id="7" name="グラフ 6">
          <a:extLst>
            <a:ext uri="{FF2B5EF4-FFF2-40B4-BE49-F238E27FC236}">
              <a16:creationId xmlns:a16="http://schemas.microsoft.com/office/drawing/2014/main" xmlns=""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238119</xdr:colOff>
      <xdr:row>1</xdr:row>
      <xdr:rowOff>82023</xdr:rowOff>
    </xdr:from>
    <xdr:to>
      <xdr:col>4</xdr:col>
      <xdr:colOff>460369</xdr:colOff>
      <xdr:row>1</xdr:row>
      <xdr:rowOff>304273</xdr:rowOff>
    </xdr:to>
    <xdr:sp macro="" textlink="">
      <xdr:nvSpPr>
        <xdr:cNvPr id="14" name="正方形/長方形 13">
          <a:extLst>
            <a:ext uri="{FF2B5EF4-FFF2-40B4-BE49-F238E27FC236}">
              <a16:creationId xmlns:a16="http://schemas.microsoft.com/office/drawing/2014/main" xmlns="" id="{00000000-0008-0000-0100-000010000000}"/>
            </a:ext>
          </a:extLst>
        </xdr:cNvPr>
        <xdr:cNvSpPr/>
      </xdr:nvSpPr>
      <xdr:spPr>
        <a:xfrm>
          <a:off x="2400294" y="35824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7</xdr:col>
      <xdr:colOff>588963</xdr:colOff>
      <xdr:row>1</xdr:row>
      <xdr:rowOff>82020</xdr:rowOff>
    </xdr:from>
    <xdr:to>
      <xdr:col>8</xdr:col>
      <xdr:colOff>123296</xdr:colOff>
      <xdr:row>1</xdr:row>
      <xdr:rowOff>304270</xdr:rowOff>
    </xdr:to>
    <xdr:sp macro="" textlink="">
      <xdr:nvSpPr>
        <xdr:cNvPr id="15" name="正方形/長方形 14">
          <a:extLst>
            <a:ext uri="{FF2B5EF4-FFF2-40B4-BE49-F238E27FC236}">
              <a16:creationId xmlns:a16="http://schemas.microsoft.com/office/drawing/2014/main" xmlns="" id="{00000000-0008-0000-0100-000011000000}"/>
            </a:ext>
          </a:extLst>
        </xdr:cNvPr>
        <xdr:cNvSpPr/>
      </xdr:nvSpPr>
      <xdr:spPr>
        <a:xfrm>
          <a:off x="4837113" y="358245"/>
          <a:ext cx="229658"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10</xdr:col>
      <xdr:colOff>240764</xdr:colOff>
      <xdr:row>1</xdr:row>
      <xdr:rowOff>82019</xdr:rowOff>
    </xdr:from>
    <xdr:to>
      <xdr:col>10</xdr:col>
      <xdr:colOff>463014</xdr:colOff>
      <xdr:row>1</xdr:row>
      <xdr:rowOff>304269</xdr:rowOff>
    </xdr:to>
    <xdr:sp macro="" textlink="">
      <xdr:nvSpPr>
        <xdr:cNvPr id="16" name="正方形/長方形 15">
          <a:extLst>
            <a:ext uri="{FF2B5EF4-FFF2-40B4-BE49-F238E27FC236}">
              <a16:creationId xmlns:a16="http://schemas.microsoft.com/office/drawing/2014/main" xmlns="" id="{00000000-0008-0000-0100-000012000000}"/>
            </a:ext>
          </a:extLst>
        </xdr:cNvPr>
        <xdr:cNvSpPr/>
      </xdr:nvSpPr>
      <xdr:spPr>
        <a:xfrm>
          <a:off x="6574889" y="358244"/>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11</xdr:col>
      <xdr:colOff>232832</xdr:colOff>
      <xdr:row>1</xdr:row>
      <xdr:rowOff>82022</xdr:rowOff>
    </xdr:from>
    <xdr:to>
      <xdr:col>11</xdr:col>
      <xdr:colOff>455082</xdr:colOff>
      <xdr:row>1</xdr:row>
      <xdr:rowOff>304272</xdr:rowOff>
    </xdr:to>
    <xdr:sp macro="" textlink="">
      <xdr:nvSpPr>
        <xdr:cNvPr id="17" name="正方形/長方形 16">
          <a:extLst>
            <a:ext uri="{FF2B5EF4-FFF2-40B4-BE49-F238E27FC236}">
              <a16:creationId xmlns:a16="http://schemas.microsoft.com/office/drawing/2014/main" xmlns="" id="{00000000-0008-0000-0100-000013000000}"/>
            </a:ext>
          </a:extLst>
        </xdr:cNvPr>
        <xdr:cNvSpPr/>
      </xdr:nvSpPr>
      <xdr:spPr>
        <a:xfrm>
          <a:off x="7262282" y="358247"/>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13</xdr:col>
      <xdr:colOff>247650</xdr:colOff>
      <xdr:row>1</xdr:row>
      <xdr:rowOff>89959</xdr:rowOff>
    </xdr:from>
    <xdr:to>
      <xdr:col>13</xdr:col>
      <xdr:colOff>469900</xdr:colOff>
      <xdr:row>1</xdr:row>
      <xdr:rowOff>312209</xdr:rowOff>
    </xdr:to>
    <xdr:sp macro="" textlink="">
      <xdr:nvSpPr>
        <xdr:cNvPr id="18" name="正方形/長方形 17">
          <a:extLst>
            <a:ext uri="{FF2B5EF4-FFF2-40B4-BE49-F238E27FC236}">
              <a16:creationId xmlns:a16="http://schemas.microsoft.com/office/drawing/2014/main" xmlns="" id="{00000000-0008-0000-0100-000014000000}"/>
            </a:ext>
          </a:extLst>
        </xdr:cNvPr>
        <xdr:cNvSpPr/>
      </xdr:nvSpPr>
      <xdr:spPr>
        <a:xfrm>
          <a:off x="8667750" y="366184"/>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7</xdr:row>
      <xdr:rowOff>147638</xdr:rowOff>
    </xdr:from>
    <xdr:to>
      <xdr:col>5</xdr:col>
      <xdr:colOff>742950</xdr:colOff>
      <xdr:row>26</xdr:row>
      <xdr:rowOff>367393</xdr:rowOff>
    </xdr:to>
    <xdr:graphicFrame macro="">
      <xdr:nvGraphicFramePr>
        <xdr:cNvPr id="2" name="グラフ 1">
          <a:extLst>
            <a:ext uri="{FF2B5EF4-FFF2-40B4-BE49-F238E27FC236}">
              <a16:creationId xmlns:a16="http://schemas.microsoft.com/office/drawing/2014/main" xmlns=""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233362</xdr:colOff>
      <xdr:row>8</xdr:row>
      <xdr:rowOff>26194</xdr:rowOff>
    </xdr:from>
    <xdr:to>
      <xdr:col>0</xdr:col>
      <xdr:colOff>652462</xdr:colOff>
      <xdr:row>9</xdr:row>
      <xdr:rowOff>78581</xdr:rowOff>
    </xdr:to>
    <xdr:sp macro="" textlink="">
      <xdr:nvSpPr>
        <xdr:cNvPr id="3" name="テキスト ボックス 2">
          <a:extLst>
            <a:ext uri="{FF2B5EF4-FFF2-40B4-BE49-F238E27FC236}">
              <a16:creationId xmlns:a16="http://schemas.microsoft.com/office/drawing/2014/main" xmlns="" id="{00000000-0008-0000-0400-000003000000}"/>
            </a:ext>
          </a:extLst>
        </xdr:cNvPr>
        <xdr:cNvSpPr txBox="1"/>
      </xdr:nvSpPr>
      <xdr:spPr>
        <a:xfrm>
          <a:off x="233362" y="1397794"/>
          <a:ext cx="419100"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133351</xdr:colOff>
      <xdr:row>4</xdr:row>
      <xdr:rowOff>185207</xdr:rowOff>
    </xdr:from>
    <xdr:to>
      <xdr:col>6</xdr:col>
      <xdr:colOff>123825</xdr:colOff>
      <xdr:row>18</xdr:row>
      <xdr:rowOff>63500</xdr:rowOff>
    </xdr:to>
    <xdr:graphicFrame macro="">
      <xdr:nvGraphicFramePr>
        <xdr:cNvPr id="2" name="グラフ 1">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244475</xdr:colOff>
      <xdr:row>4</xdr:row>
      <xdr:rowOff>185207</xdr:rowOff>
    </xdr:from>
    <xdr:to>
      <xdr:col>9</xdr:col>
      <xdr:colOff>596900</xdr:colOff>
      <xdr:row>18</xdr:row>
      <xdr:rowOff>28027</xdr:rowOff>
    </xdr:to>
    <xdr:graphicFrame macro="">
      <xdr:nvGraphicFramePr>
        <xdr:cNvPr id="3" name="グラフ 2">
          <a:extLst>
            <a:ext uri="{FF2B5EF4-FFF2-40B4-BE49-F238E27FC236}">
              <a16:creationId xmlns:a16="http://schemas.microsoft.com/office/drawing/2014/main" xmlns=""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242670</xdr:colOff>
      <xdr:row>1</xdr:row>
      <xdr:rowOff>90490</xdr:rowOff>
    </xdr:from>
    <xdr:to>
      <xdr:col>10</xdr:col>
      <xdr:colOff>473566</xdr:colOff>
      <xdr:row>1</xdr:row>
      <xdr:rowOff>312740</xdr:rowOff>
    </xdr:to>
    <xdr:sp macro="" textlink="">
      <xdr:nvSpPr>
        <xdr:cNvPr id="12" name="正方形/長方形 11">
          <a:extLst>
            <a:ext uri="{FF2B5EF4-FFF2-40B4-BE49-F238E27FC236}">
              <a16:creationId xmlns="" xmlns:a16="http://schemas.microsoft.com/office/drawing/2014/main" id="{00000000-0008-0000-0200-00000C000000}"/>
            </a:ext>
          </a:extLst>
        </xdr:cNvPr>
        <xdr:cNvSpPr/>
      </xdr:nvSpPr>
      <xdr:spPr>
        <a:xfrm>
          <a:off x="6624420" y="366715"/>
          <a:ext cx="230896"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4</xdr:col>
      <xdr:colOff>247678</xdr:colOff>
      <xdr:row>1</xdr:row>
      <xdr:rowOff>93134</xdr:rowOff>
    </xdr:from>
    <xdr:to>
      <xdr:col>4</xdr:col>
      <xdr:colOff>471651</xdr:colOff>
      <xdr:row>1</xdr:row>
      <xdr:rowOff>315384</xdr:rowOff>
    </xdr:to>
    <xdr:sp macro="" textlink="">
      <xdr:nvSpPr>
        <xdr:cNvPr id="13" name="正方形/長方形 12">
          <a:extLst>
            <a:ext uri="{FF2B5EF4-FFF2-40B4-BE49-F238E27FC236}">
              <a16:creationId xmlns="" xmlns:a16="http://schemas.microsoft.com/office/drawing/2014/main" id="{00000000-0008-0000-0200-00000D000000}"/>
            </a:ext>
          </a:extLst>
        </xdr:cNvPr>
        <xdr:cNvSpPr/>
      </xdr:nvSpPr>
      <xdr:spPr>
        <a:xfrm>
          <a:off x="2409853" y="369359"/>
          <a:ext cx="223973"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13</xdr:col>
      <xdr:colOff>237915</xdr:colOff>
      <xdr:row>1</xdr:row>
      <xdr:rowOff>93134</xdr:rowOff>
    </xdr:from>
    <xdr:to>
      <xdr:col>13</xdr:col>
      <xdr:colOff>469295</xdr:colOff>
      <xdr:row>1</xdr:row>
      <xdr:rowOff>315384</xdr:rowOff>
    </xdr:to>
    <xdr:sp macro="" textlink="">
      <xdr:nvSpPr>
        <xdr:cNvPr id="14" name="正方形/長方形 13">
          <a:extLst>
            <a:ext uri="{FF2B5EF4-FFF2-40B4-BE49-F238E27FC236}">
              <a16:creationId xmlns="" xmlns:a16="http://schemas.microsoft.com/office/drawing/2014/main" id="{00000000-0008-0000-0200-00000E000000}"/>
            </a:ext>
          </a:extLst>
        </xdr:cNvPr>
        <xdr:cNvSpPr/>
      </xdr:nvSpPr>
      <xdr:spPr>
        <a:xfrm>
          <a:off x="8772315" y="369359"/>
          <a:ext cx="23138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7</xdr:col>
      <xdr:colOff>242670</xdr:colOff>
      <xdr:row>1</xdr:row>
      <xdr:rowOff>90490</xdr:rowOff>
    </xdr:from>
    <xdr:to>
      <xdr:col>7</xdr:col>
      <xdr:colOff>473566</xdr:colOff>
      <xdr:row>1</xdr:row>
      <xdr:rowOff>312740</xdr:rowOff>
    </xdr:to>
    <xdr:sp macro="" textlink="">
      <xdr:nvSpPr>
        <xdr:cNvPr id="15" name="正方形/長方形 14">
          <a:extLst>
            <a:ext uri="{FF2B5EF4-FFF2-40B4-BE49-F238E27FC236}">
              <a16:creationId xmlns="" xmlns:a16="http://schemas.microsoft.com/office/drawing/2014/main" id="{00000000-0008-0000-0200-00000C000000}"/>
            </a:ext>
          </a:extLst>
        </xdr:cNvPr>
        <xdr:cNvSpPr/>
      </xdr:nvSpPr>
      <xdr:spPr>
        <a:xfrm>
          <a:off x="4490820" y="366715"/>
          <a:ext cx="230896"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7</xdr:row>
      <xdr:rowOff>147638</xdr:rowOff>
    </xdr:from>
    <xdr:to>
      <xdr:col>5</xdr:col>
      <xdr:colOff>742950</xdr:colOff>
      <xdr:row>26</xdr:row>
      <xdr:rowOff>40823</xdr:rowOff>
    </xdr:to>
    <xdr:graphicFrame macro="">
      <xdr:nvGraphicFramePr>
        <xdr:cNvPr id="2" name="グラフ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233362</xdr:colOff>
      <xdr:row>8</xdr:row>
      <xdr:rowOff>121443</xdr:rowOff>
    </xdr:from>
    <xdr:to>
      <xdr:col>0</xdr:col>
      <xdr:colOff>652462</xdr:colOff>
      <xdr:row>9</xdr:row>
      <xdr:rowOff>173830</xdr:rowOff>
    </xdr:to>
    <xdr:sp macro="" textlink="">
      <xdr:nvSpPr>
        <xdr:cNvPr id="3" name="テキスト ボックス 2">
          <a:extLst>
            <a:ext uri="{FF2B5EF4-FFF2-40B4-BE49-F238E27FC236}">
              <a16:creationId xmlns:a16="http://schemas.microsoft.com/office/drawing/2014/main" xmlns="" id="{00000000-0008-0000-0700-000003000000}"/>
            </a:ext>
          </a:extLst>
        </xdr:cNvPr>
        <xdr:cNvSpPr txBox="1"/>
      </xdr:nvSpPr>
      <xdr:spPr>
        <a:xfrm>
          <a:off x="233362" y="2557122"/>
          <a:ext cx="419100" cy="22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187780</xdr:colOff>
      <xdr:row>4</xdr:row>
      <xdr:rowOff>156483</xdr:rowOff>
    </xdr:from>
    <xdr:to>
      <xdr:col>6</xdr:col>
      <xdr:colOff>178254</xdr:colOff>
      <xdr:row>18</xdr:row>
      <xdr:rowOff>0</xdr:rowOff>
    </xdr:to>
    <xdr:graphicFrame macro="">
      <xdr:nvGraphicFramePr>
        <xdr:cNvPr id="2" name="グラフ 1">
          <a:extLst>
            <a:ext uri="{FF2B5EF4-FFF2-40B4-BE49-F238E27FC236}">
              <a16:creationId xmlns:a16="http://schemas.microsoft.com/office/drawing/2014/main" xmlns=""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244475</xdr:colOff>
      <xdr:row>4</xdr:row>
      <xdr:rowOff>149680</xdr:rowOff>
    </xdr:from>
    <xdr:to>
      <xdr:col>9</xdr:col>
      <xdr:colOff>596900</xdr:colOff>
      <xdr:row>18</xdr:row>
      <xdr:rowOff>0</xdr:rowOff>
    </xdr:to>
    <xdr:graphicFrame macro="">
      <xdr:nvGraphicFramePr>
        <xdr:cNvPr id="3" name="グラフ 2">
          <a:extLst>
            <a:ext uri="{FF2B5EF4-FFF2-40B4-BE49-F238E27FC236}">
              <a16:creationId xmlns:a16="http://schemas.microsoft.com/office/drawing/2014/main" xmlns=""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nall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５学年集計結果"/>
    </sheetNames>
    <sheetDataSet>
      <sheetData sheetId="0">
        <row r="3">
          <cell r="C3">
            <v>260</v>
          </cell>
          <cell r="D3">
            <v>6</v>
          </cell>
          <cell r="E3">
            <v>50.000000000000036</v>
          </cell>
          <cell r="F3">
            <v>6</v>
          </cell>
          <cell r="G3">
            <v>31.180478223116189</v>
          </cell>
        </row>
        <row r="4">
          <cell r="J4">
            <v>7.6923076923076925</v>
          </cell>
          <cell r="M4">
            <v>92.307692307692307</v>
          </cell>
          <cell r="N4">
            <v>7.6923076923076925</v>
          </cell>
          <cell r="O4">
            <v>0</v>
          </cell>
        </row>
        <row r="5">
          <cell r="J5">
            <v>7.6923076923076925</v>
          </cell>
          <cell r="M5">
            <v>84.615384615384613</v>
          </cell>
          <cell r="N5">
            <v>0</v>
          </cell>
          <cell r="O5">
            <v>15.384615384615385</v>
          </cell>
        </row>
        <row r="6">
          <cell r="J6">
            <v>7.6923076923076925</v>
          </cell>
          <cell r="M6">
            <v>76.923076923076934</v>
          </cell>
          <cell r="N6">
            <v>23.076923076923077</v>
          </cell>
          <cell r="O6">
            <v>0</v>
          </cell>
        </row>
        <row r="7">
          <cell r="J7">
            <v>7.6923076923076925</v>
          </cell>
          <cell r="M7">
            <v>69.230769230769226</v>
          </cell>
          <cell r="N7">
            <v>0</v>
          </cell>
          <cell r="O7">
            <v>30.76923076923077</v>
          </cell>
        </row>
        <row r="8">
          <cell r="J8">
            <v>7.6923076923076925</v>
          </cell>
          <cell r="M8">
            <v>61.53846153846154</v>
          </cell>
          <cell r="N8">
            <v>38.461538461538467</v>
          </cell>
          <cell r="O8">
            <v>0</v>
          </cell>
        </row>
        <row r="9">
          <cell r="J9">
            <v>7.6923076923076925</v>
          </cell>
          <cell r="M9">
            <v>53.846153846153847</v>
          </cell>
          <cell r="N9">
            <v>0</v>
          </cell>
          <cell r="O9">
            <v>46.153846153846153</v>
          </cell>
        </row>
        <row r="10">
          <cell r="J10">
            <v>7.6923076923076925</v>
          </cell>
          <cell r="M10">
            <v>46.153846153846153</v>
          </cell>
          <cell r="N10">
            <v>53.846153846153847</v>
          </cell>
          <cell r="O10">
            <v>0</v>
          </cell>
        </row>
        <row r="11">
          <cell r="J11">
            <v>7.6923076923076925</v>
          </cell>
          <cell r="M11">
            <v>38.461538461538467</v>
          </cell>
          <cell r="N11">
            <v>0</v>
          </cell>
          <cell r="O11">
            <v>61.53846153846154</v>
          </cell>
        </row>
        <row r="12">
          <cell r="J12">
            <v>7.6923076923076925</v>
          </cell>
          <cell r="M12">
            <v>30.76923076923077</v>
          </cell>
          <cell r="N12">
            <v>69.230769230769226</v>
          </cell>
          <cell r="O12">
            <v>0</v>
          </cell>
        </row>
        <row r="13">
          <cell r="J13">
            <v>7.6923076923076925</v>
          </cell>
          <cell r="M13">
            <v>23.076923076923077</v>
          </cell>
          <cell r="N13">
            <v>0</v>
          </cell>
          <cell r="O13">
            <v>76.923076923076934</v>
          </cell>
        </row>
        <row r="14">
          <cell r="J14">
            <v>7.6923076923076925</v>
          </cell>
          <cell r="M14">
            <v>15.384615384615385</v>
          </cell>
          <cell r="N14">
            <v>84.615384615384613</v>
          </cell>
          <cell r="O14">
            <v>0</v>
          </cell>
        </row>
        <row r="15">
          <cell r="J15">
            <v>7.6923076923076925</v>
          </cell>
          <cell r="M15">
            <v>7.6923076923076925</v>
          </cell>
          <cell r="N15">
            <v>0</v>
          </cell>
          <cell r="O15">
            <v>92.307692307692307</v>
          </cell>
        </row>
        <row r="16">
          <cell r="J16">
            <v>7.6923076923076925</v>
          </cell>
        </row>
        <row r="22">
          <cell r="C22">
            <v>260</v>
          </cell>
          <cell r="D22">
            <v>6</v>
          </cell>
          <cell r="E22">
            <v>50.000000000000036</v>
          </cell>
          <cell r="F22">
            <v>6</v>
          </cell>
          <cell r="G22">
            <v>31.180478223116189</v>
          </cell>
        </row>
        <row r="23">
          <cell r="J23">
            <v>7.6923076923076925</v>
          </cell>
          <cell r="M23">
            <v>92.307692307692307</v>
          </cell>
          <cell r="N23">
            <v>7.6923076923076925</v>
          </cell>
          <cell r="O23">
            <v>0</v>
          </cell>
        </row>
        <row r="24">
          <cell r="J24">
            <v>7.6923076923076925</v>
          </cell>
          <cell r="M24">
            <v>84.615384615384613</v>
          </cell>
          <cell r="N24">
            <v>0</v>
          </cell>
          <cell r="O24">
            <v>15.384615384615385</v>
          </cell>
        </row>
        <row r="25">
          <cell r="J25">
            <v>7.6923076923076925</v>
          </cell>
          <cell r="M25">
            <v>76.923076923076934</v>
          </cell>
          <cell r="N25">
            <v>23.076923076923077</v>
          </cell>
          <cell r="O25">
            <v>0</v>
          </cell>
        </row>
        <row r="26">
          <cell r="J26">
            <v>7.6923076923076925</v>
          </cell>
          <cell r="M26">
            <v>69.230769230769226</v>
          </cell>
          <cell r="N26">
            <v>0</v>
          </cell>
          <cell r="O26">
            <v>30.76923076923077</v>
          </cell>
        </row>
        <row r="27">
          <cell r="J27">
            <v>7.6923076923076925</v>
          </cell>
          <cell r="M27">
            <v>61.53846153846154</v>
          </cell>
          <cell r="N27">
            <v>38.461538461538467</v>
          </cell>
          <cell r="O27">
            <v>0</v>
          </cell>
        </row>
        <row r="28">
          <cell r="J28">
            <v>7.6923076923076925</v>
          </cell>
          <cell r="M28">
            <v>53.846153846153847</v>
          </cell>
          <cell r="N28">
            <v>0</v>
          </cell>
          <cell r="O28">
            <v>46.153846153846153</v>
          </cell>
        </row>
        <row r="29">
          <cell r="J29">
            <v>7.6923076923076925</v>
          </cell>
          <cell r="M29">
            <v>46.153846153846153</v>
          </cell>
          <cell r="N29">
            <v>53.846153846153847</v>
          </cell>
          <cell r="O29">
            <v>0</v>
          </cell>
        </row>
        <row r="30">
          <cell r="J30">
            <v>7.6923076923076925</v>
          </cell>
          <cell r="M30">
            <v>38.461538461538467</v>
          </cell>
          <cell r="N30">
            <v>0</v>
          </cell>
          <cell r="O30">
            <v>61.53846153846154</v>
          </cell>
        </row>
        <row r="31">
          <cell r="J31">
            <v>7.6923076923076925</v>
          </cell>
          <cell r="M31">
            <v>30.76923076923077</v>
          </cell>
          <cell r="N31">
            <v>69.230769230769226</v>
          </cell>
          <cell r="O31">
            <v>0</v>
          </cell>
        </row>
        <row r="32">
          <cell r="J32">
            <v>7.6923076923076925</v>
          </cell>
          <cell r="M32">
            <v>23.076923076923077</v>
          </cell>
          <cell r="N32">
            <v>0</v>
          </cell>
          <cell r="O32">
            <v>76.923076923076934</v>
          </cell>
        </row>
        <row r="33">
          <cell r="J33">
            <v>7.6923076923076925</v>
          </cell>
          <cell r="M33">
            <v>15.384615384615385</v>
          </cell>
          <cell r="N33">
            <v>84.615384615384613</v>
          </cell>
          <cell r="O33">
            <v>0</v>
          </cell>
        </row>
        <row r="34">
          <cell r="J34">
            <v>7.6923076923076925</v>
          </cell>
          <cell r="M34">
            <v>7.6923076923076925</v>
          </cell>
          <cell r="N34">
            <v>0</v>
          </cell>
          <cell r="O34">
            <v>92.307692307692307</v>
          </cell>
        </row>
        <row r="35">
          <cell r="J35">
            <v>7.6923076923076925</v>
          </cell>
        </row>
        <row r="42">
          <cell r="C42">
            <v>260</v>
          </cell>
          <cell r="D42">
            <v>6</v>
          </cell>
          <cell r="E42">
            <v>50.000000000000036</v>
          </cell>
          <cell r="F42">
            <v>6</v>
          </cell>
          <cell r="G42">
            <v>31.180478223116189</v>
          </cell>
        </row>
        <row r="43">
          <cell r="J43">
            <v>7.6923076923076925</v>
          </cell>
          <cell r="M43">
            <v>92.307692307692307</v>
          </cell>
          <cell r="N43">
            <v>7.6923076923076925</v>
          </cell>
          <cell r="O43">
            <v>0</v>
          </cell>
        </row>
        <row r="44">
          <cell r="J44">
            <v>7.6923076923076925</v>
          </cell>
          <cell r="M44">
            <v>84.615384615384613</v>
          </cell>
          <cell r="N44">
            <v>0</v>
          </cell>
          <cell r="O44">
            <v>15.384615384615385</v>
          </cell>
        </row>
        <row r="45">
          <cell r="J45">
            <v>7.6923076923076925</v>
          </cell>
          <cell r="M45">
            <v>76.923076923076934</v>
          </cell>
          <cell r="N45">
            <v>23.076923076923077</v>
          </cell>
          <cell r="O45">
            <v>0</v>
          </cell>
        </row>
        <row r="46">
          <cell r="J46">
            <v>7.6923076923076925</v>
          </cell>
          <cell r="M46">
            <v>69.230769230769226</v>
          </cell>
          <cell r="N46">
            <v>0</v>
          </cell>
          <cell r="O46">
            <v>30.76923076923077</v>
          </cell>
        </row>
        <row r="47">
          <cell r="J47">
            <v>7.6923076923076925</v>
          </cell>
          <cell r="M47">
            <v>61.53846153846154</v>
          </cell>
          <cell r="N47">
            <v>38.461538461538467</v>
          </cell>
          <cell r="O47">
            <v>0</v>
          </cell>
        </row>
        <row r="48">
          <cell r="J48">
            <v>7.6923076923076925</v>
          </cell>
          <cell r="M48">
            <v>53.846153846153847</v>
          </cell>
          <cell r="N48">
            <v>0</v>
          </cell>
          <cell r="O48">
            <v>46.153846153846153</v>
          </cell>
        </row>
        <row r="49">
          <cell r="J49">
            <v>7.6923076923076925</v>
          </cell>
          <cell r="M49">
            <v>46.153846153846153</v>
          </cell>
          <cell r="N49">
            <v>53.846153846153847</v>
          </cell>
          <cell r="O49">
            <v>0</v>
          </cell>
        </row>
        <row r="50">
          <cell r="J50">
            <v>7.6923076923076925</v>
          </cell>
          <cell r="M50">
            <v>38.461538461538467</v>
          </cell>
          <cell r="N50">
            <v>0</v>
          </cell>
          <cell r="O50">
            <v>61.53846153846154</v>
          </cell>
        </row>
        <row r="51">
          <cell r="J51">
            <v>7.6923076923076925</v>
          </cell>
          <cell r="M51">
            <v>30.76923076923077</v>
          </cell>
          <cell r="N51">
            <v>69.230769230769226</v>
          </cell>
          <cell r="O51">
            <v>0</v>
          </cell>
        </row>
        <row r="52">
          <cell r="J52">
            <v>7.6923076923076925</v>
          </cell>
          <cell r="M52">
            <v>23.076923076923077</v>
          </cell>
          <cell r="N52">
            <v>0</v>
          </cell>
          <cell r="O52">
            <v>76.923076923076934</v>
          </cell>
        </row>
        <row r="53">
          <cell r="J53">
            <v>7.6923076923076925</v>
          </cell>
          <cell r="M53">
            <v>15.384615384615385</v>
          </cell>
          <cell r="N53">
            <v>84.615384615384613</v>
          </cell>
          <cell r="O53">
            <v>0</v>
          </cell>
        </row>
        <row r="54">
          <cell r="J54">
            <v>7.6923076923076925</v>
          </cell>
          <cell r="M54">
            <v>7.6923076923076925</v>
          </cell>
          <cell r="N54">
            <v>0</v>
          </cell>
          <cell r="O54">
            <v>92.307692307692307</v>
          </cell>
        </row>
        <row r="55">
          <cell r="J55">
            <v>7.6923076923076925</v>
          </cell>
        </row>
        <row r="62">
          <cell r="C62">
            <v>260</v>
          </cell>
          <cell r="D62">
            <v>6</v>
          </cell>
          <cell r="E62">
            <v>50.000000000000036</v>
          </cell>
          <cell r="F62">
            <v>6</v>
          </cell>
          <cell r="G62">
            <v>31.180478223116189</v>
          </cell>
        </row>
        <row r="63">
          <cell r="J63">
            <v>7.6923076923076925</v>
          </cell>
          <cell r="M63">
            <v>92.307692307692307</v>
          </cell>
          <cell r="N63">
            <v>7.6923076923076925</v>
          </cell>
          <cell r="O63">
            <v>0</v>
          </cell>
        </row>
        <row r="64">
          <cell r="J64">
            <v>7.6923076923076925</v>
          </cell>
          <cell r="M64">
            <v>84.615384615384613</v>
          </cell>
          <cell r="N64">
            <v>0</v>
          </cell>
          <cell r="O64">
            <v>15.384615384615385</v>
          </cell>
        </row>
        <row r="65">
          <cell r="J65">
            <v>7.6923076923076925</v>
          </cell>
          <cell r="M65">
            <v>76.923076923076934</v>
          </cell>
          <cell r="N65">
            <v>23.076923076923077</v>
          </cell>
          <cell r="O65">
            <v>0</v>
          </cell>
        </row>
        <row r="66">
          <cell r="J66">
            <v>7.6923076923076925</v>
          </cell>
          <cell r="M66">
            <v>69.230769230769226</v>
          </cell>
          <cell r="N66">
            <v>0</v>
          </cell>
          <cell r="O66">
            <v>30.76923076923077</v>
          </cell>
        </row>
        <row r="67">
          <cell r="J67">
            <v>7.6923076923076925</v>
          </cell>
          <cell r="M67">
            <v>61.53846153846154</v>
          </cell>
          <cell r="N67">
            <v>38.461538461538467</v>
          </cell>
          <cell r="O67">
            <v>0</v>
          </cell>
        </row>
        <row r="68">
          <cell r="J68">
            <v>7.6923076923076925</v>
          </cell>
          <cell r="M68">
            <v>53.846153846153847</v>
          </cell>
          <cell r="N68">
            <v>0</v>
          </cell>
          <cell r="O68">
            <v>46.153846153846153</v>
          </cell>
        </row>
        <row r="69">
          <cell r="J69">
            <v>7.6923076923076925</v>
          </cell>
          <cell r="M69">
            <v>46.153846153846153</v>
          </cell>
          <cell r="N69">
            <v>53.846153846153847</v>
          </cell>
          <cell r="O69">
            <v>0</v>
          </cell>
        </row>
        <row r="70">
          <cell r="J70">
            <v>7.6923076923076925</v>
          </cell>
          <cell r="M70">
            <v>38.461538461538467</v>
          </cell>
          <cell r="N70">
            <v>0</v>
          </cell>
          <cell r="O70">
            <v>61.53846153846154</v>
          </cell>
        </row>
        <row r="71">
          <cell r="J71">
            <v>7.6923076923076925</v>
          </cell>
          <cell r="M71">
            <v>30.76923076923077</v>
          </cell>
          <cell r="N71">
            <v>69.230769230769226</v>
          </cell>
          <cell r="O71">
            <v>0</v>
          </cell>
        </row>
        <row r="72">
          <cell r="J72">
            <v>7.6923076923076925</v>
          </cell>
          <cell r="M72">
            <v>23.076923076923077</v>
          </cell>
          <cell r="N72">
            <v>0</v>
          </cell>
          <cell r="O72">
            <v>76.923076923076934</v>
          </cell>
        </row>
        <row r="73">
          <cell r="J73">
            <v>7.6923076923076925</v>
          </cell>
          <cell r="M73">
            <v>15.384615384615385</v>
          </cell>
          <cell r="N73">
            <v>84.615384615384613</v>
          </cell>
          <cell r="O73">
            <v>0</v>
          </cell>
        </row>
        <row r="74">
          <cell r="J74">
            <v>7.6923076923076925</v>
          </cell>
          <cell r="M74">
            <v>7.6923076923076925</v>
          </cell>
          <cell r="N74">
            <v>0</v>
          </cell>
          <cell r="O74">
            <v>92.307692307692307</v>
          </cell>
        </row>
        <row r="75">
          <cell r="J75">
            <v>7.6923076923076925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3"/>
  <sheetViews>
    <sheetView tabSelected="1" zoomScale="90" zoomScaleNormal="90" workbookViewId="0">
      <selection sqref="A1:D1"/>
    </sheetView>
  </sheetViews>
  <sheetFormatPr defaultRowHeight="13.5" x14ac:dyDescent="0.15"/>
  <cols>
    <col min="1" max="1" width="5.125" customWidth="1"/>
    <col min="2" max="2" width="5.25" bestFit="1" customWidth="1"/>
    <col min="3" max="3" width="9" bestFit="1" customWidth="1"/>
    <col min="4" max="4" width="8.5" customWidth="1"/>
    <col min="17" max="19" width="0" hidden="1" customWidth="1"/>
  </cols>
  <sheetData>
    <row r="1" spans="1:23" ht="17.25" x14ac:dyDescent="0.15">
      <c r="A1" s="120" t="s">
        <v>100</v>
      </c>
      <c r="B1" s="120"/>
      <c r="C1" s="120"/>
      <c r="D1" s="120"/>
      <c r="E1" s="86" t="s">
        <v>38</v>
      </c>
    </row>
    <row r="2" spans="1:23" ht="27.75" customHeight="1" x14ac:dyDescent="0.15">
      <c r="A2" s="94"/>
      <c r="B2" s="94"/>
      <c r="C2" s="94"/>
      <c r="D2" s="117" t="s">
        <v>86</v>
      </c>
      <c r="E2" s="119"/>
      <c r="F2" s="117">
        <v>2</v>
      </c>
      <c r="G2" s="119"/>
      <c r="H2" s="117">
        <v>3</v>
      </c>
      <c r="I2" s="119"/>
      <c r="J2" s="117">
        <v>4</v>
      </c>
      <c r="K2" s="119"/>
      <c r="L2" s="117">
        <v>5</v>
      </c>
      <c r="M2" s="118"/>
      <c r="N2" s="118"/>
      <c r="O2" s="119"/>
    </row>
    <row r="3" spans="1:23" s="1" customFormat="1" ht="30.75" customHeight="1" x14ac:dyDescent="0.15">
      <c r="A3" s="27"/>
      <c r="B3" s="96"/>
      <c r="C3" s="93" t="s">
        <v>19</v>
      </c>
      <c r="D3" s="37" t="s">
        <v>101</v>
      </c>
      <c r="E3" s="37" t="s">
        <v>88</v>
      </c>
      <c r="F3" s="37" t="s">
        <v>87</v>
      </c>
      <c r="G3" s="37" t="s">
        <v>102</v>
      </c>
      <c r="H3" s="37" t="s">
        <v>87</v>
      </c>
      <c r="I3" s="37" t="s">
        <v>102</v>
      </c>
      <c r="J3" s="37" t="s">
        <v>87</v>
      </c>
      <c r="K3" s="37" t="s">
        <v>88</v>
      </c>
      <c r="L3" s="37" t="s">
        <v>87</v>
      </c>
      <c r="M3" s="37" t="s">
        <v>88</v>
      </c>
      <c r="N3" s="37" t="s">
        <v>89</v>
      </c>
      <c r="O3" s="37" t="s">
        <v>93</v>
      </c>
    </row>
    <row r="4" spans="1:23" s="1" customFormat="1" ht="30.75" customHeight="1" x14ac:dyDescent="0.15">
      <c r="A4" s="28" t="s">
        <v>44</v>
      </c>
      <c r="B4" s="95" t="s">
        <v>39</v>
      </c>
      <c r="C4" s="95" t="s">
        <v>40</v>
      </c>
      <c r="D4" s="54">
        <v>1</v>
      </c>
      <c r="E4" s="54">
        <v>2</v>
      </c>
      <c r="F4" s="54">
        <v>3</v>
      </c>
      <c r="G4" s="54">
        <v>4</v>
      </c>
      <c r="H4" s="54">
        <v>5</v>
      </c>
      <c r="I4" s="54">
        <v>6</v>
      </c>
      <c r="J4" s="54">
        <v>7</v>
      </c>
      <c r="K4" s="54">
        <v>8</v>
      </c>
      <c r="L4" s="54">
        <v>9</v>
      </c>
      <c r="M4" s="54">
        <v>10</v>
      </c>
      <c r="N4" s="54">
        <v>11</v>
      </c>
      <c r="O4" s="54">
        <v>12</v>
      </c>
      <c r="P4" s="55" t="s">
        <v>47</v>
      </c>
      <c r="Q4" s="55"/>
      <c r="R4" s="55"/>
      <c r="S4" s="55"/>
      <c r="T4" s="95" t="s">
        <v>15</v>
      </c>
      <c r="U4" s="95" t="s">
        <v>11</v>
      </c>
      <c r="V4" s="95" t="s">
        <v>1</v>
      </c>
      <c r="W4" s="95" t="s">
        <v>0</v>
      </c>
    </row>
    <row r="5" spans="1:23" x14ac:dyDescent="0.15">
      <c r="A5" s="2">
        <v>1</v>
      </c>
      <c r="B5" s="2"/>
      <c r="C5" s="36"/>
      <c r="D5" s="10">
        <v>1</v>
      </c>
      <c r="E5" s="10">
        <v>1</v>
      </c>
      <c r="F5" s="10">
        <v>1</v>
      </c>
      <c r="G5" s="10">
        <v>1</v>
      </c>
      <c r="H5" s="10">
        <v>1</v>
      </c>
      <c r="I5" s="10">
        <v>1</v>
      </c>
      <c r="J5" s="10">
        <v>1</v>
      </c>
      <c r="K5" s="10">
        <v>1</v>
      </c>
      <c r="L5" s="10">
        <v>1</v>
      </c>
      <c r="M5" s="10">
        <v>1</v>
      </c>
      <c r="N5" s="10">
        <v>1</v>
      </c>
      <c r="O5" s="10">
        <v>1</v>
      </c>
      <c r="T5" s="32">
        <f>IF(ISERROR(U5/12*100),"",U5/12*100)</f>
        <v>100</v>
      </c>
      <c r="U5">
        <f>IF(AND(ISBLANK(D5),ISBLANK(E5),ISBLANK(F5),ISBLANK(G5),ISBLANK(H5),ISBLANK(I5),ISBLANK(J5),ISBLANK(K5),ISBLANK(L5),ISBLANK(M5),ISBLANK(N5),ISBLANK(Q5)),"",COUNTIF(D5:O5,1))</f>
        <v>12</v>
      </c>
      <c r="V5">
        <f>IF(AND(ISBLANK(D5),ISBLANK(E5),ISBLANK(F5),ISBLANK(G5),ISBLANK(H5),ISBLANK(I5),ISBLANK(J5),ISBLANK(K5),ISBLANK(L5),ISBLANK(M5),ISBLANK(N5),ISBLANK(Q5)),"",COUNTIF(D5:O5,2))</f>
        <v>0</v>
      </c>
      <c r="W5">
        <f>IF(AND(ISBLANK(D5),ISBLANK(E5),ISBLANK(F5),ISBLANK(G5),ISBLANK(H5),ISBLANK(I5),ISBLANK(J5),ISBLANK(K5),ISBLANK(L5),ISBLANK(M5),ISBLANK(N5),ISBLANK(Q5)),"",COUNTIF(D5:O5,3))</f>
        <v>0</v>
      </c>
    </row>
    <row r="6" spans="1:23" x14ac:dyDescent="0.15">
      <c r="A6" s="2">
        <v>2</v>
      </c>
      <c r="B6" s="2"/>
      <c r="C6" s="36"/>
      <c r="D6" s="10">
        <v>1</v>
      </c>
      <c r="E6" s="10">
        <v>1</v>
      </c>
      <c r="F6" s="10">
        <v>1</v>
      </c>
      <c r="G6" s="10">
        <v>1</v>
      </c>
      <c r="H6" s="10">
        <v>1</v>
      </c>
      <c r="I6" s="10">
        <v>1</v>
      </c>
      <c r="J6" s="10">
        <v>1</v>
      </c>
      <c r="K6" s="10">
        <v>1</v>
      </c>
      <c r="L6" s="10">
        <v>1</v>
      </c>
      <c r="M6" s="10">
        <v>1</v>
      </c>
      <c r="N6" s="10">
        <v>1</v>
      </c>
      <c r="O6" s="10">
        <v>2</v>
      </c>
      <c r="T6" s="32">
        <f t="shared" ref="T6:T69" si="0">IF(ISERROR(U6/12*100),"",U6/12*100)</f>
        <v>91.666666666666657</v>
      </c>
      <c r="U6">
        <f t="shared" ref="U6:U69" si="1">IF(AND(ISBLANK(D6),ISBLANK(E6),ISBLANK(F6),ISBLANK(G6),ISBLANK(H6),ISBLANK(I6),ISBLANK(J6),ISBLANK(K6),ISBLANK(L6),ISBLANK(M6),ISBLANK(N6),ISBLANK(Q6)),"",COUNTIF(D6:O6,1))</f>
        <v>11</v>
      </c>
      <c r="V6">
        <f t="shared" ref="V6:V69" si="2">IF(AND(ISBLANK(D6),ISBLANK(E6),ISBLANK(F6),ISBLANK(G6),ISBLANK(H6),ISBLANK(I6),ISBLANK(J6),ISBLANK(K6),ISBLANK(L6),ISBLANK(M6),ISBLANK(N6),ISBLANK(Q6)),"",COUNTIF(D6:O6,2))</f>
        <v>1</v>
      </c>
      <c r="W6">
        <f t="shared" ref="W6:W69" si="3">IF(AND(ISBLANK(D6),ISBLANK(E6),ISBLANK(F6),ISBLANK(G6),ISBLANK(H6),ISBLANK(I6),ISBLANK(J6),ISBLANK(K6),ISBLANK(L6),ISBLANK(M6),ISBLANK(N6),ISBLANK(Q6)),"",COUNTIF(D6:O6,3))</f>
        <v>0</v>
      </c>
    </row>
    <row r="7" spans="1:23" x14ac:dyDescent="0.15">
      <c r="A7" s="2">
        <v>3</v>
      </c>
      <c r="B7" s="2"/>
      <c r="C7" s="36"/>
      <c r="D7" s="10">
        <v>1</v>
      </c>
      <c r="E7" s="10">
        <v>1</v>
      </c>
      <c r="F7" s="10">
        <v>1</v>
      </c>
      <c r="G7" s="10">
        <v>1</v>
      </c>
      <c r="H7" s="10">
        <v>1</v>
      </c>
      <c r="I7" s="10">
        <v>1</v>
      </c>
      <c r="J7" s="10">
        <v>1</v>
      </c>
      <c r="K7" s="10">
        <v>1</v>
      </c>
      <c r="L7" s="10">
        <v>1</v>
      </c>
      <c r="M7" s="10">
        <v>1</v>
      </c>
      <c r="N7" s="10">
        <v>2</v>
      </c>
      <c r="O7" s="10">
        <v>2</v>
      </c>
      <c r="T7" s="32">
        <f t="shared" si="0"/>
        <v>83.333333333333343</v>
      </c>
      <c r="U7">
        <f t="shared" si="1"/>
        <v>10</v>
      </c>
      <c r="V7">
        <f t="shared" si="2"/>
        <v>2</v>
      </c>
      <c r="W7">
        <f t="shared" si="3"/>
        <v>0</v>
      </c>
    </row>
    <row r="8" spans="1:23" x14ac:dyDescent="0.15">
      <c r="A8" s="2">
        <v>4</v>
      </c>
      <c r="B8" s="2"/>
      <c r="C8" s="36"/>
      <c r="D8" s="10">
        <v>1</v>
      </c>
      <c r="E8" s="10">
        <v>1</v>
      </c>
      <c r="F8" s="10">
        <v>1</v>
      </c>
      <c r="G8" s="10">
        <v>1</v>
      </c>
      <c r="H8" s="10">
        <v>1</v>
      </c>
      <c r="I8" s="10">
        <v>1</v>
      </c>
      <c r="J8" s="10">
        <v>1</v>
      </c>
      <c r="K8" s="10">
        <v>1</v>
      </c>
      <c r="L8" s="10">
        <v>1</v>
      </c>
      <c r="M8" s="10">
        <v>1</v>
      </c>
      <c r="N8" s="10">
        <v>1</v>
      </c>
      <c r="O8" s="10">
        <v>1</v>
      </c>
      <c r="T8" s="32">
        <f t="shared" si="0"/>
        <v>100</v>
      </c>
      <c r="U8">
        <f t="shared" si="1"/>
        <v>12</v>
      </c>
      <c r="V8">
        <f t="shared" si="2"/>
        <v>0</v>
      </c>
      <c r="W8">
        <f t="shared" si="3"/>
        <v>0</v>
      </c>
    </row>
    <row r="9" spans="1:23" x14ac:dyDescent="0.15">
      <c r="A9" s="2">
        <v>5</v>
      </c>
      <c r="B9" s="2"/>
      <c r="C9" s="36"/>
      <c r="D9" s="10">
        <v>1</v>
      </c>
      <c r="E9" s="10">
        <v>1</v>
      </c>
      <c r="F9" s="10">
        <v>1</v>
      </c>
      <c r="G9" s="10">
        <v>1</v>
      </c>
      <c r="H9" s="10">
        <v>1</v>
      </c>
      <c r="I9" s="10">
        <v>1</v>
      </c>
      <c r="J9" s="10">
        <v>1</v>
      </c>
      <c r="K9" s="10">
        <v>1</v>
      </c>
      <c r="L9" s="10">
        <v>1</v>
      </c>
      <c r="M9" s="10">
        <v>1</v>
      </c>
      <c r="N9" s="10">
        <v>1</v>
      </c>
      <c r="O9" s="10">
        <v>1</v>
      </c>
      <c r="T9" s="32">
        <f t="shared" si="0"/>
        <v>100</v>
      </c>
      <c r="U9">
        <f t="shared" si="1"/>
        <v>12</v>
      </c>
      <c r="V9">
        <f t="shared" si="2"/>
        <v>0</v>
      </c>
      <c r="W9">
        <f t="shared" si="3"/>
        <v>0</v>
      </c>
    </row>
    <row r="10" spans="1:23" x14ac:dyDescent="0.15">
      <c r="A10" s="2">
        <v>6</v>
      </c>
      <c r="B10" s="2"/>
      <c r="C10" s="36"/>
      <c r="D10" s="10">
        <v>1</v>
      </c>
      <c r="E10" s="10">
        <v>1</v>
      </c>
      <c r="F10" s="10">
        <v>1</v>
      </c>
      <c r="G10" s="10">
        <v>1</v>
      </c>
      <c r="H10" s="10">
        <v>1</v>
      </c>
      <c r="I10" s="10">
        <v>1</v>
      </c>
      <c r="J10" s="10">
        <v>1</v>
      </c>
      <c r="K10" s="10">
        <v>1</v>
      </c>
      <c r="L10" s="10">
        <v>1</v>
      </c>
      <c r="M10" s="10">
        <v>1</v>
      </c>
      <c r="N10" s="10">
        <v>1</v>
      </c>
      <c r="O10" s="10">
        <v>1</v>
      </c>
      <c r="T10" s="32">
        <f t="shared" si="0"/>
        <v>100</v>
      </c>
      <c r="U10">
        <f t="shared" si="1"/>
        <v>12</v>
      </c>
      <c r="V10">
        <f t="shared" si="2"/>
        <v>0</v>
      </c>
      <c r="W10">
        <f t="shared" si="3"/>
        <v>0</v>
      </c>
    </row>
    <row r="11" spans="1:23" x14ac:dyDescent="0.15">
      <c r="A11" s="2">
        <v>7</v>
      </c>
      <c r="B11" s="2"/>
      <c r="C11" s="36"/>
      <c r="D11" s="10">
        <v>1</v>
      </c>
      <c r="E11" s="10">
        <v>1</v>
      </c>
      <c r="F11" s="10">
        <v>1</v>
      </c>
      <c r="G11" s="10">
        <v>1</v>
      </c>
      <c r="H11" s="10">
        <v>1</v>
      </c>
      <c r="I11" s="10">
        <v>1</v>
      </c>
      <c r="J11" s="10">
        <v>1</v>
      </c>
      <c r="K11" s="10">
        <v>1</v>
      </c>
      <c r="L11" s="10">
        <v>1</v>
      </c>
      <c r="M11" s="10">
        <v>1</v>
      </c>
      <c r="N11" s="10">
        <v>1</v>
      </c>
      <c r="O11" s="10">
        <v>1</v>
      </c>
      <c r="T11" s="32">
        <f t="shared" si="0"/>
        <v>100</v>
      </c>
      <c r="U11">
        <f t="shared" si="1"/>
        <v>12</v>
      </c>
      <c r="V11">
        <f t="shared" si="2"/>
        <v>0</v>
      </c>
      <c r="W11">
        <f t="shared" si="3"/>
        <v>0</v>
      </c>
    </row>
    <row r="12" spans="1:23" x14ac:dyDescent="0.15">
      <c r="A12" s="2">
        <v>8</v>
      </c>
      <c r="B12" s="2"/>
      <c r="C12" s="36"/>
      <c r="D12" s="10">
        <v>1</v>
      </c>
      <c r="E12" s="10">
        <v>1</v>
      </c>
      <c r="F12" s="10">
        <v>1</v>
      </c>
      <c r="G12" s="10">
        <v>1</v>
      </c>
      <c r="H12" s="10">
        <v>1</v>
      </c>
      <c r="I12" s="10">
        <v>1</v>
      </c>
      <c r="J12" s="10">
        <v>1</v>
      </c>
      <c r="K12" s="10">
        <v>1</v>
      </c>
      <c r="L12" s="10">
        <v>1</v>
      </c>
      <c r="M12" s="10">
        <v>1</v>
      </c>
      <c r="N12" s="10">
        <v>1</v>
      </c>
      <c r="O12" s="10">
        <v>1</v>
      </c>
      <c r="T12" s="32">
        <f t="shared" si="0"/>
        <v>100</v>
      </c>
      <c r="U12">
        <f t="shared" si="1"/>
        <v>12</v>
      </c>
      <c r="V12">
        <f t="shared" si="2"/>
        <v>0</v>
      </c>
      <c r="W12">
        <f t="shared" si="3"/>
        <v>0</v>
      </c>
    </row>
    <row r="13" spans="1:23" x14ac:dyDescent="0.15">
      <c r="A13" s="2">
        <v>9</v>
      </c>
      <c r="B13" s="2"/>
      <c r="C13" s="36"/>
      <c r="D13" s="10">
        <v>1</v>
      </c>
      <c r="E13" s="10">
        <v>1</v>
      </c>
      <c r="F13" s="10">
        <v>1</v>
      </c>
      <c r="G13" s="10">
        <v>1</v>
      </c>
      <c r="H13" s="10">
        <v>1</v>
      </c>
      <c r="I13" s="10">
        <v>1</v>
      </c>
      <c r="J13" s="10">
        <v>1</v>
      </c>
      <c r="K13" s="10">
        <v>1</v>
      </c>
      <c r="L13" s="10">
        <v>1</v>
      </c>
      <c r="M13" s="10">
        <v>1</v>
      </c>
      <c r="N13" s="10">
        <v>1</v>
      </c>
      <c r="O13" s="10">
        <v>1</v>
      </c>
      <c r="T13" s="32">
        <f t="shared" si="0"/>
        <v>100</v>
      </c>
      <c r="U13">
        <f t="shared" si="1"/>
        <v>12</v>
      </c>
      <c r="V13">
        <f t="shared" si="2"/>
        <v>0</v>
      </c>
      <c r="W13">
        <f t="shared" si="3"/>
        <v>0</v>
      </c>
    </row>
    <row r="14" spans="1:23" x14ac:dyDescent="0.15">
      <c r="A14" s="2">
        <v>10</v>
      </c>
      <c r="B14" s="2"/>
      <c r="C14" s="36"/>
      <c r="D14" s="10">
        <v>1</v>
      </c>
      <c r="E14" s="10">
        <v>1</v>
      </c>
      <c r="F14" s="10">
        <v>1</v>
      </c>
      <c r="G14" s="10">
        <v>1</v>
      </c>
      <c r="H14" s="10">
        <v>1</v>
      </c>
      <c r="I14" s="10">
        <v>1</v>
      </c>
      <c r="J14" s="10">
        <v>1</v>
      </c>
      <c r="K14" s="10">
        <v>1</v>
      </c>
      <c r="L14" s="10">
        <v>1</v>
      </c>
      <c r="M14" s="10">
        <v>1</v>
      </c>
      <c r="N14" s="10">
        <v>1</v>
      </c>
      <c r="O14" s="10">
        <v>1</v>
      </c>
      <c r="T14" s="32">
        <f t="shared" si="0"/>
        <v>100</v>
      </c>
      <c r="U14">
        <f t="shared" si="1"/>
        <v>12</v>
      </c>
      <c r="V14">
        <f t="shared" si="2"/>
        <v>0</v>
      </c>
      <c r="W14">
        <f t="shared" si="3"/>
        <v>0</v>
      </c>
    </row>
    <row r="15" spans="1:23" x14ac:dyDescent="0.15">
      <c r="A15" s="2">
        <v>11</v>
      </c>
      <c r="B15" s="2"/>
      <c r="C15" s="36"/>
      <c r="D15" s="10">
        <v>1</v>
      </c>
      <c r="E15" s="10">
        <v>1</v>
      </c>
      <c r="F15" s="10">
        <v>1</v>
      </c>
      <c r="G15" s="10">
        <v>1</v>
      </c>
      <c r="H15" s="10">
        <v>1</v>
      </c>
      <c r="I15" s="10">
        <v>1</v>
      </c>
      <c r="J15" s="10">
        <v>1</v>
      </c>
      <c r="K15" s="10">
        <v>1</v>
      </c>
      <c r="L15" s="10">
        <v>1</v>
      </c>
      <c r="M15" s="10">
        <v>1</v>
      </c>
      <c r="N15" s="10">
        <v>1</v>
      </c>
      <c r="O15" s="10">
        <v>1</v>
      </c>
      <c r="T15" s="32">
        <f t="shared" si="0"/>
        <v>100</v>
      </c>
      <c r="U15">
        <f t="shared" si="1"/>
        <v>12</v>
      </c>
      <c r="V15">
        <f t="shared" si="2"/>
        <v>0</v>
      </c>
      <c r="W15">
        <f t="shared" si="3"/>
        <v>0</v>
      </c>
    </row>
    <row r="16" spans="1:23" x14ac:dyDescent="0.15">
      <c r="A16" s="2">
        <v>12</v>
      </c>
      <c r="B16" s="2"/>
      <c r="C16" s="36"/>
      <c r="D16" s="10">
        <v>1</v>
      </c>
      <c r="E16" s="10">
        <v>1</v>
      </c>
      <c r="F16" s="10">
        <v>1</v>
      </c>
      <c r="G16" s="10">
        <v>1</v>
      </c>
      <c r="H16" s="10">
        <v>1</v>
      </c>
      <c r="I16" s="10">
        <v>1</v>
      </c>
      <c r="J16" s="10">
        <v>1</v>
      </c>
      <c r="K16" s="10">
        <v>1</v>
      </c>
      <c r="L16" s="10">
        <v>1</v>
      </c>
      <c r="M16" s="10">
        <v>1</v>
      </c>
      <c r="N16" s="10">
        <v>1</v>
      </c>
      <c r="O16" s="10">
        <v>1</v>
      </c>
      <c r="T16" s="32">
        <f t="shared" si="0"/>
        <v>100</v>
      </c>
      <c r="U16">
        <f t="shared" si="1"/>
        <v>12</v>
      </c>
      <c r="V16">
        <f t="shared" si="2"/>
        <v>0</v>
      </c>
      <c r="W16">
        <f t="shared" si="3"/>
        <v>0</v>
      </c>
    </row>
    <row r="17" spans="1:23" x14ac:dyDescent="0.15">
      <c r="A17" s="2">
        <v>13</v>
      </c>
      <c r="B17" s="2"/>
      <c r="C17" s="36"/>
      <c r="D17" s="10">
        <v>1</v>
      </c>
      <c r="E17" s="10">
        <v>1</v>
      </c>
      <c r="F17" s="10">
        <v>1</v>
      </c>
      <c r="G17" s="10">
        <v>1</v>
      </c>
      <c r="H17" s="10">
        <v>1</v>
      </c>
      <c r="I17" s="10">
        <v>1</v>
      </c>
      <c r="J17" s="10">
        <v>1</v>
      </c>
      <c r="K17" s="10">
        <v>1</v>
      </c>
      <c r="L17" s="10">
        <v>1</v>
      </c>
      <c r="M17" s="10">
        <v>1</v>
      </c>
      <c r="N17" s="10">
        <v>1</v>
      </c>
      <c r="O17" s="10">
        <v>1</v>
      </c>
      <c r="T17" s="32">
        <f t="shared" si="0"/>
        <v>100</v>
      </c>
      <c r="U17">
        <f t="shared" si="1"/>
        <v>12</v>
      </c>
      <c r="V17">
        <f t="shared" si="2"/>
        <v>0</v>
      </c>
      <c r="W17">
        <f t="shared" si="3"/>
        <v>0</v>
      </c>
    </row>
    <row r="18" spans="1:23" x14ac:dyDescent="0.15">
      <c r="A18" s="2">
        <v>14</v>
      </c>
      <c r="B18" s="2"/>
      <c r="C18" s="36"/>
      <c r="D18" s="10">
        <v>1</v>
      </c>
      <c r="E18" s="10">
        <v>1</v>
      </c>
      <c r="F18" s="10">
        <v>1</v>
      </c>
      <c r="G18" s="10">
        <v>1</v>
      </c>
      <c r="H18" s="10">
        <v>1</v>
      </c>
      <c r="I18" s="10">
        <v>1</v>
      </c>
      <c r="J18" s="10">
        <v>1</v>
      </c>
      <c r="K18" s="10">
        <v>1</v>
      </c>
      <c r="L18" s="10">
        <v>1</v>
      </c>
      <c r="M18" s="10">
        <v>1</v>
      </c>
      <c r="N18" s="10">
        <v>1</v>
      </c>
      <c r="O18" s="10">
        <v>1</v>
      </c>
      <c r="T18" s="32">
        <f t="shared" si="0"/>
        <v>100</v>
      </c>
      <c r="U18">
        <f t="shared" si="1"/>
        <v>12</v>
      </c>
      <c r="V18">
        <f t="shared" si="2"/>
        <v>0</v>
      </c>
      <c r="W18">
        <f t="shared" si="3"/>
        <v>0</v>
      </c>
    </row>
    <row r="19" spans="1:23" x14ac:dyDescent="0.15">
      <c r="A19" s="2">
        <v>15</v>
      </c>
      <c r="B19" s="2"/>
      <c r="C19" s="36"/>
      <c r="D19" s="10">
        <v>1</v>
      </c>
      <c r="E19" s="10">
        <v>1</v>
      </c>
      <c r="F19" s="10">
        <v>1</v>
      </c>
      <c r="G19" s="10">
        <v>1</v>
      </c>
      <c r="H19" s="10">
        <v>1</v>
      </c>
      <c r="I19" s="10">
        <v>1</v>
      </c>
      <c r="J19" s="10">
        <v>1</v>
      </c>
      <c r="K19" s="10">
        <v>1</v>
      </c>
      <c r="L19" s="10">
        <v>1</v>
      </c>
      <c r="M19" s="10">
        <v>1</v>
      </c>
      <c r="N19" s="10">
        <v>1</v>
      </c>
      <c r="O19" s="10">
        <v>1</v>
      </c>
      <c r="T19" s="32">
        <f t="shared" si="0"/>
        <v>100</v>
      </c>
      <c r="U19">
        <f t="shared" si="1"/>
        <v>12</v>
      </c>
      <c r="V19">
        <f t="shared" si="2"/>
        <v>0</v>
      </c>
      <c r="W19">
        <f t="shared" si="3"/>
        <v>0</v>
      </c>
    </row>
    <row r="20" spans="1:23" x14ac:dyDescent="0.15">
      <c r="A20" s="2">
        <v>16</v>
      </c>
      <c r="B20" s="2"/>
      <c r="C20" s="36"/>
      <c r="D20" s="10">
        <v>1</v>
      </c>
      <c r="E20" s="10">
        <v>1</v>
      </c>
      <c r="F20" s="10">
        <v>1</v>
      </c>
      <c r="G20" s="10">
        <v>1</v>
      </c>
      <c r="H20" s="10">
        <v>1</v>
      </c>
      <c r="I20" s="10">
        <v>1</v>
      </c>
      <c r="J20" s="10">
        <v>1</v>
      </c>
      <c r="K20" s="10">
        <v>1</v>
      </c>
      <c r="L20" s="10">
        <v>1</v>
      </c>
      <c r="M20" s="10">
        <v>1</v>
      </c>
      <c r="N20" s="10">
        <v>1</v>
      </c>
      <c r="O20" s="10">
        <v>1</v>
      </c>
      <c r="T20" s="32">
        <f t="shared" si="0"/>
        <v>100</v>
      </c>
      <c r="U20">
        <f t="shared" si="1"/>
        <v>12</v>
      </c>
      <c r="V20">
        <f t="shared" si="2"/>
        <v>0</v>
      </c>
      <c r="W20">
        <f t="shared" si="3"/>
        <v>0</v>
      </c>
    </row>
    <row r="21" spans="1:23" x14ac:dyDescent="0.15">
      <c r="A21" s="2">
        <v>17</v>
      </c>
      <c r="B21" s="2"/>
      <c r="C21" s="36"/>
      <c r="D21" s="10">
        <v>1</v>
      </c>
      <c r="E21" s="10">
        <v>1</v>
      </c>
      <c r="F21" s="10">
        <v>1</v>
      </c>
      <c r="G21" s="10">
        <v>1</v>
      </c>
      <c r="H21" s="10">
        <v>1</v>
      </c>
      <c r="I21" s="10">
        <v>1</v>
      </c>
      <c r="J21" s="10">
        <v>1</v>
      </c>
      <c r="K21" s="10">
        <v>1</v>
      </c>
      <c r="L21" s="10">
        <v>1</v>
      </c>
      <c r="M21" s="10">
        <v>1</v>
      </c>
      <c r="N21" s="10">
        <v>1</v>
      </c>
      <c r="O21" s="10">
        <v>1</v>
      </c>
      <c r="T21" s="32">
        <f t="shared" si="0"/>
        <v>100</v>
      </c>
      <c r="U21">
        <f t="shared" si="1"/>
        <v>12</v>
      </c>
      <c r="V21">
        <f t="shared" si="2"/>
        <v>0</v>
      </c>
      <c r="W21">
        <f t="shared" si="3"/>
        <v>0</v>
      </c>
    </row>
    <row r="22" spans="1:23" x14ac:dyDescent="0.15">
      <c r="A22" s="2">
        <v>18</v>
      </c>
      <c r="B22" s="2"/>
      <c r="C22" s="36"/>
      <c r="D22" s="10">
        <v>1</v>
      </c>
      <c r="E22" s="10">
        <v>1</v>
      </c>
      <c r="F22" s="10">
        <v>1</v>
      </c>
      <c r="G22" s="10">
        <v>1</v>
      </c>
      <c r="H22" s="10">
        <v>1</v>
      </c>
      <c r="I22" s="10">
        <v>1</v>
      </c>
      <c r="J22" s="10">
        <v>1</v>
      </c>
      <c r="K22" s="10">
        <v>1</v>
      </c>
      <c r="L22" s="10">
        <v>1</v>
      </c>
      <c r="M22" s="10">
        <v>1</v>
      </c>
      <c r="N22" s="10">
        <v>1</v>
      </c>
      <c r="O22" s="10">
        <v>1</v>
      </c>
      <c r="T22" s="32">
        <f t="shared" si="0"/>
        <v>100</v>
      </c>
      <c r="U22">
        <f t="shared" si="1"/>
        <v>12</v>
      </c>
      <c r="V22">
        <f t="shared" si="2"/>
        <v>0</v>
      </c>
      <c r="W22">
        <f t="shared" si="3"/>
        <v>0</v>
      </c>
    </row>
    <row r="23" spans="1:23" x14ac:dyDescent="0.15">
      <c r="A23" s="2">
        <v>19</v>
      </c>
      <c r="B23" s="2"/>
      <c r="C23" s="36"/>
      <c r="D23" s="10">
        <v>1</v>
      </c>
      <c r="E23" s="10">
        <v>1</v>
      </c>
      <c r="F23" s="10">
        <v>1</v>
      </c>
      <c r="G23" s="10">
        <v>1</v>
      </c>
      <c r="H23" s="10">
        <v>1</v>
      </c>
      <c r="I23" s="10">
        <v>1</v>
      </c>
      <c r="J23" s="10">
        <v>1</v>
      </c>
      <c r="K23" s="10">
        <v>1</v>
      </c>
      <c r="L23" s="10">
        <v>1</v>
      </c>
      <c r="M23" s="10">
        <v>1</v>
      </c>
      <c r="N23" s="10">
        <v>1</v>
      </c>
      <c r="O23" s="10">
        <v>1</v>
      </c>
      <c r="T23" s="32">
        <f t="shared" si="0"/>
        <v>100</v>
      </c>
      <c r="U23">
        <f t="shared" si="1"/>
        <v>12</v>
      </c>
      <c r="V23">
        <f t="shared" si="2"/>
        <v>0</v>
      </c>
      <c r="W23">
        <f t="shared" si="3"/>
        <v>0</v>
      </c>
    </row>
    <row r="24" spans="1:23" x14ac:dyDescent="0.15">
      <c r="A24" s="2">
        <v>20</v>
      </c>
      <c r="B24" s="2"/>
      <c r="C24" s="36"/>
      <c r="D24" s="10">
        <v>1</v>
      </c>
      <c r="E24" s="10">
        <v>1</v>
      </c>
      <c r="F24" s="10">
        <v>1</v>
      </c>
      <c r="G24" s="10">
        <v>1</v>
      </c>
      <c r="H24" s="10">
        <v>1</v>
      </c>
      <c r="I24" s="10">
        <v>1</v>
      </c>
      <c r="J24" s="10">
        <v>1</v>
      </c>
      <c r="K24" s="10">
        <v>1</v>
      </c>
      <c r="L24" s="10">
        <v>1</v>
      </c>
      <c r="M24" s="10">
        <v>1</v>
      </c>
      <c r="N24" s="10">
        <v>1</v>
      </c>
      <c r="O24" s="10">
        <v>1</v>
      </c>
      <c r="T24" s="32">
        <f t="shared" si="0"/>
        <v>100</v>
      </c>
      <c r="U24">
        <f t="shared" si="1"/>
        <v>12</v>
      </c>
      <c r="V24">
        <f t="shared" si="2"/>
        <v>0</v>
      </c>
      <c r="W24">
        <f t="shared" si="3"/>
        <v>0</v>
      </c>
    </row>
    <row r="25" spans="1:23" x14ac:dyDescent="0.15">
      <c r="A25" s="2">
        <v>21</v>
      </c>
      <c r="B25" s="2"/>
      <c r="C25" s="36"/>
      <c r="D25" s="10">
        <v>1</v>
      </c>
      <c r="E25" s="10">
        <v>1</v>
      </c>
      <c r="F25" s="10">
        <v>1</v>
      </c>
      <c r="G25" s="10">
        <v>1</v>
      </c>
      <c r="H25" s="10">
        <v>1</v>
      </c>
      <c r="I25" s="10">
        <v>1</v>
      </c>
      <c r="J25" s="10">
        <v>1</v>
      </c>
      <c r="K25" s="10">
        <v>1</v>
      </c>
      <c r="L25" s="10">
        <v>1</v>
      </c>
      <c r="M25" s="10">
        <v>1</v>
      </c>
      <c r="N25" s="10">
        <v>1</v>
      </c>
      <c r="O25" s="10">
        <v>1</v>
      </c>
      <c r="T25" s="32">
        <f t="shared" si="0"/>
        <v>100</v>
      </c>
      <c r="U25">
        <f t="shared" si="1"/>
        <v>12</v>
      </c>
      <c r="V25">
        <f t="shared" si="2"/>
        <v>0</v>
      </c>
      <c r="W25">
        <f t="shared" si="3"/>
        <v>0</v>
      </c>
    </row>
    <row r="26" spans="1:23" x14ac:dyDescent="0.15">
      <c r="A26" s="2">
        <v>22</v>
      </c>
      <c r="B26" s="2"/>
      <c r="C26" s="36"/>
      <c r="D26" s="10">
        <v>1</v>
      </c>
      <c r="E26" s="10">
        <v>1</v>
      </c>
      <c r="F26" s="10">
        <v>1</v>
      </c>
      <c r="G26" s="10">
        <v>1</v>
      </c>
      <c r="H26" s="10">
        <v>1</v>
      </c>
      <c r="I26" s="10">
        <v>1</v>
      </c>
      <c r="J26" s="10">
        <v>1</v>
      </c>
      <c r="K26" s="10">
        <v>1</v>
      </c>
      <c r="L26" s="10">
        <v>1</v>
      </c>
      <c r="M26" s="10">
        <v>1</v>
      </c>
      <c r="N26" s="10">
        <v>1</v>
      </c>
      <c r="O26" s="10">
        <v>1</v>
      </c>
      <c r="T26" s="32">
        <f t="shared" si="0"/>
        <v>100</v>
      </c>
      <c r="U26">
        <f t="shared" si="1"/>
        <v>12</v>
      </c>
      <c r="V26">
        <f t="shared" si="2"/>
        <v>0</v>
      </c>
      <c r="W26">
        <f t="shared" si="3"/>
        <v>0</v>
      </c>
    </row>
    <row r="27" spans="1:23" x14ac:dyDescent="0.15">
      <c r="A27" s="2">
        <v>23</v>
      </c>
      <c r="B27" s="2"/>
      <c r="C27" s="36"/>
      <c r="D27" s="10">
        <v>1</v>
      </c>
      <c r="E27" s="10">
        <v>1</v>
      </c>
      <c r="F27" s="10">
        <v>1</v>
      </c>
      <c r="G27" s="10">
        <v>1</v>
      </c>
      <c r="H27" s="10">
        <v>1</v>
      </c>
      <c r="I27" s="10">
        <v>1</v>
      </c>
      <c r="J27" s="10">
        <v>1</v>
      </c>
      <c r="K27" s="10">
        <v>1</v>
      </c>
      <c r="L27" s="10">
        <v>1</v>
      </c>
      <c r="M27" s="10">
        <v>1</v>
      </c>
      <c r="N27" s="10">
        <v>1</v>
      </c>
      <c r="O27" s="10">
        <v>1</v>
      </c>
      <c r="T27" s="32">
        <f t="shared" si="0"/>
        <v>100</v>
      </c>
      <c r="U27">
        <f t="shared" si="1"/>
        <v>12</v>
      </c>
      <c r="V27">
        <f t="shared" si="2"/>
        <v>0</v>
      </c>
      <c r="W27">
        <f t="shared" si="3"/>
        <v>0</v>
      </c>
    </row>
    <row r="28" spans="1:23" x14ac:dyDescent="0.15">
      <c r="A28" s="2">
        <v>24</v>
      </c>
      <c r="B28" s="2"/>
      <c r="C28" s="36"/>
      <c r="D28" s="10">
        <v>1</v>
      </c>
      <c r="E28" s="10">
        <v>1</v>
      </c>
      <c r="F28" s="10">
        <v>1</v>
      </c>
      <c r="G28" s="10">
        <v>1</v>
      </c>
      <c r="H28" s="10">
        <v>1</v>
      </c>
      <c r="I28" s="10">
        <v>1</v>
      </c>
      <c r="J28" s="10">
        <v>1</v>
      </c>
      <c r="K28" s="10">
        <v>1</v>
      </c>
      <c r="L28" s="10">
        <v>1</v>
      </c>
      <c r="M28" s="10">
        <v>1</v>
      </c>
      <c r="N28" s="10">
        <v>1</v>
      </c>
      <c r="O28" s="10">
        <v>1</v>
      </c>
      <c r="T28" s="32">
        <f t="shared" si="0"/>
        <v>100</v>
      </c>
      <c r="U28">
        <f t="shared" si="1"/>
        <v>12</v>
      </c>
      <c r="V28">
        <f t="shared" si="2"/>
        <v>0</v>
      </c>
      <c r="W28">
        <f t="shared" si="3"/>
        <v>0</v>
      </c>
    </row>
    <row r="29" spans="1:23" x14ac:dyDescent="0.15">
      <c r="A29" s="2">
        <v>25</v>
      </c>
      <c r="B29" s="2"/>
      <c r="C29" s="36"/>
      <c r="D29" s="10">
        <v>3</v>
      </c>
      <c r="E29" s="10">
        <v>3</v>
      </c>
      <c r="F29" s="10">
        <v>3</v>
      </c>
      <c r="G29" s="10">
        <v>1</v>
      </c>
      <c r="H29" s="10">
        <v>1</v>
      </c>
      <c r="I29" s="10">
        <v>1</v>
      </c>
      <c r="J29" s="10">
        <v>1</v>
      </c>
      <c r="K29" s="10">
        <v>1</v>
      </c>
      <c r="L29" s="10">
        <v>1</v>
      </c>
      <c r="M29" s="10">
        <v>1</v>
      </c>
      <c r="N29" s="10">
        <v>1</v>
      </c>
      <c r="O29" s="10">
        <v>1</v>
      </c>
      <c r="T29" s="32">
        <f t="shared" si="0"/>
        <v>75</v>
      </c>
      <c r="U29">
        <f t="shared" si="1"/>
        <v>9</v>
      </c>
      <c r="V29">
        <f t="shared" si="2"/>
        <v>0</v>
      </c>
      <c r="W29">
        <f t="shared" si="3"/>
        <v>3</v>
      </c>
    </row>
    <row r="30" spans="1:23" x14ac:dyDescent="0.15">
      <c r="A30" s="2">
        <v>26</v>
      </c>
      <c r="B30" s="2"/>
      <c r="C30" s="36"/>
      <c r="D30" s="10">
        <v>1</v>
      </c>
      <c r="E30" s="10">
        <v>1</v>
      </c>
      <c r="F30" s="10">
        <v>1</v>
      </c>
      <c r="G30" s="10">
        <v>2</v>
      </c>
      <c r="H30" s="10">
        <v>2</v>
      </c>
      <c r="I30" s="10">
        <v>1</v>
      </c>
      <c r="J30" s="10">
        <v>1</v>
      </c>
      <c r="K30" s="10">
        <v>1</v>
      </c>
      <c r="L30" s="10">
        <v>1</v>
      </c>
      <c r="M30" s="10">
        <v>1</v>
      </c>
      <c r="N30" s="10">
        <v>1</v>
      </c>
      <c r="O30" s="10">
        <v>1</v>
      </c>
      <c r="T30" s="32">
        <f t="shared" si="0"/>
        <v>83.333333333333343</v>
      </c>
      <c r="U30">
        <f t="shared" si="1"/>
        <v>10</v>
      </c>
      <c r="V30">
        <f t="shared" si="2"/>
        <v>2</v>
      </c>
      <c r="W30">
        <f t="shared" si="3"/>
        <v>0</v>
      </c>
    </row>
    <row r="31" spans="1:23" x14ac:dyDescent="0.15">
      <c r="A31" s="2">
        <v>27</v>
      </c>
      <c r="B31" s="2"/>
      <c r="C31" s="36"/>
      <c r="D31" s="10">
        <v>1</v>
      </c>
      <c r="E31" s="10">
        <v>1</v>
      </c>
      <c r="F31" s="10">
        <v>1</v>
      </c>
      <c r="G31" s="10">
        <v>1</v>
      </c>
      <c r="H31" s="10">
        <v>1</v>
      </c>
      <c r="I31" s="10">
        <v>3</v>
      </c>
      <c r="J31" s="10">
        <v>3</v>
      </c>
      <c r="K31" s="10">
        <v>3</v>
      </c>
      <c r="L31" s="10">
        <v>3</v>
      </c>
      <c r="M31" s="10">
        <v>3</v>
      </c>
      <c r="N31" s="10">
        <v>3</v>
      </c>
      <c r="O31" s="10">
        <v>1</v>
      </c>
      <c r="T31" s="32">
        <f t="shared" si="0"/>
        <v>50</v>
      </c>
      <c r="U31">
        <f t="shared" si="1"/>
        <v>6</v>
      </c>
      <c r="V31">
        <f t="shared" si="2"/>
        <v>0</v>
      </c>
      <c r="W31">
        <f t="shared" si="3"/>
        <v>6</v>
      </c>
    </row>
    <row r="32" spans="1:23" x14ac:dyDescent="0.15">
      <c r="A32" s="2">
        <v>28</v>
      </c>
      <c r="B32" s="2"/>
      <c r="C32" s="36"/>
      <c r="D32" s="10">
        <v>1</v>
      </c>
      <c r="E32" s="10">
        <v>1</v>
      </c>
      <c r="F32" s="10">
        <v>1</v>
      </c>
      <c r="G32" s="10">
        <v>1</v>
      </c>
      <c r="H32" s="10">
        <v>1</v>
      </c>
      <c r="I32" s="10">
        <v>1</v>
      </c>
      <c r="J32" s="10">
        <v>1</v>
      </c>
      <c r="K32" s="10">
        <v>1</v>
      </c>
      <c r="L32" s="10">
        <v>1</v>
      </c>
      <c r="M32" s="10">
        <v>1</v>
      </c>
      <c r="N32" s="10">
        <v>1</v>
      </c>
      <c r="O32" s="10">
        <v>1</v>
      </c>
      <c r="T32" s="32">
        <f t="shared" si="0"/>
        <v>100</v>
      </c>
      <c r="U32">
        <f t="shared" si="1"/>
        <v>12</v>
      </c>
      <c r="V32">
        <f t="shared" si="2"/>
        <v>0</v>
      </c>
      <c r="W32">
        <f t="shared" si="3"/>
        <v>0</v>
      </c>
    </row>
    <row r="33" spans="1:23" x14ac:dyDescent="0.15">
      <c r="A33" s="2">
        <v>29</v>
      </c>
      <c r="B33" s="2"/>
      <c r="C33" s="36"/>
      <c r="D33" s="10">
        <v>1</v>
      </c>
      <c r="E33" s="10">
        <v>1</v>
      </c>
      <c r="F33" s="10">
        <v>1</v>
      </c>
      <c r="G33" s="10">
        <v>1</v>
      </c>
      <c r="H33" s="10">
        <v>1</v>
      </c>
      <c r="I33" s="10">
        <v>1</v>
      </c>
      <c r="J33" s="10">
        <v>1</v>
      </c>
      <c r="K33" s="10">
        <v>1</v>
      </c>
      <c r="L33" s="10">
        <v>1</v>
      </c>
      <c r="M33" s="10">
        <v>1</v>
      </c>
      <c r="N33" s="10">
        <v>1</v>
      </c>
      <c r="O33" s="10">
        <v>1</v>
      </c>
      <c r="T33" s="32">
        <f t="shared" si="0"/>
        <v>100</v>
      </c>
      <c r="U33">
        <f t="shared" si="1"/>
        <v>12</v>
      </c>
      <c r="V33">
        <f t="shared" si="2"/>
        <v>0</v>
      </c>
      <c r="W33">
        <f t="shared" si="3"/>
        <v>0</v>
      </c>
    </row>
    <row r="34" spans="1:23" x14ac:dyDescent="0.15">
      <c r="A34" s="2">
        <v>30</v>
      </c>
      <c r="B34" s="2"/>
      <c r="C34" s="36"/>
      <c r="D34" s="10">
        <v>1</v>
      </c>
      <c r="E34" s="10">
        <v>1</v>
      </c>
      <c r="F34" s="10">
        <v>1</v>
      </c>
      <c r="G34" s="10">
        <v>1</v>
      </c>
      <c r="H34" s="10">
        <v>1</v>
      </c>
      <c r="I34" s="10">
        <v>1</v>
      </c>
      <c r="J34" s="10">
        <v>1</v>
      </c>
      <c r="K34" s="10">
        <v>1</v>
      </c>
      <c r="L34" s="10">
        <v>1</v>
      </c>
      <c r="M34" s="10">
        <v>1</v>
      </c>
      <c r="N34" s="10">
        <v>1</v>
      </c>
      <c r="O34" s="10">
        <v>1</v>
      </c>
      <c r="T34" s="32">
        <f t="shared" si="0"/>
        <v>100</v>
      </c>
      <c r="U34">
        <f t="shared" si="1"/>
        <v>12</v>
      </c>
      <c r="V34">
        <f t="shared" si="2"/>
        <v>0</v>
      </c>
      <c r="W34">
        <f t="shared" si="3"/>
        <v>0</v>
      </c>
    </row>
    <row r="35" spans="1:23" x14ac:dyDescent="0.15">
      <c r="A35" s="2">
        <v>31</v>
      </c>
      <c r="B35" s="2"/>
      <c r="C35" s="36"/>
      <c r="D35" s="10"/>
      <c r="E35" s="10"/>
      <c r="F35" s="10"/>
      <c r="G35" s="10"/>
      <c r="H35" s="10"/>
      <c r="I35" s="10"/>
      <c r="J35" s="10"/>
      <c r="K35" s="10"/>
      <c r="L35" s="10"/>
      <c r="M35" s="10"/>
      <c r="N35" s="10"/>
      <c r="O35" s="10"/>
      <c r="T35" s="32" t="str">
        <f t="shared" si="0"/>
        <v/>
      </c>
      <c r="U35" t="str">
        <f t="shared" si="1"/>
        <v/>
      </c>
      <c r="V35" t="str">
        <f t="shared" si="2"/>
        <v/>
      </c>
      <c r="W35" t="str">
        <f t="shared" si="3"/>
        <v/>
      </c>
    </row>
    <row r="36" spans="1:23" x14ac:dyDescent="0.15">
      <c r="A36" s="2">
        <v>32</v>
      </c>
      <c r="B36" s="2"/>
      <c r="C36" s="36"/>
      <c r="D36" s="10"/>
      <c r="E36" s="10"/>
      <c r="F36" s="10"/>
      <c r="G36" s="10"/>
      <c r="H36" s="10"/>
      <c r="I36" s="10"/>
      <c r="J36" s="10"/>
      <c r="K36" s="10"/>
      <c r="L36" s="10"/>
      <c r="M36" s="10"/>
      <c r="N36" s="10"/>
      <c r="O36" s="10"/>
      <c r="T36" s="32" t="str">
        <f t="shared" si="0"/>
        <v/>
      </c>
      <c r="U36" t="str">
        <f t="shared" si="1"/>
        <v/>
      </c>
      <c r="V36" t="str">
        <f t="shared" si="2"/>
        <v/>
      </c>
      <c r="W36" t="str">
        <f t="shared" si="3"/>
        <v/>
      </c>
    </row>
    <row r="37" spans="1:23" x14ac:dyDescent="0.15">
      <c r="A37" s="2">
        <v>33</v>
      </c>
      <c r="B37" s="2"/>
      <c r="C37" s="36"/>
      <c r="D37" s="10"/>
      <c r="E37" s="10"/>
      <c r="F37" s="10"/>
      <c r="G37" s="10"/>
      <c r="H37" s="10"/>
      <c r="I37" s="10"/>
      <c r="J37" s="10"/>
      <c r="K37" s="10"/>
      <c r="L37" s="10"/>
      <c r="M37" s="10"/>
      <c r="N37" s="10"/>
      <c r="O37" s="10"/>
      <c r="T37" s="32" t="str">
        <f t="shared" si="0"/>
        <v/>
      </c>
      <c r="U37" t="str">
        <f t="shared" si="1"/>
        <v/>
      </c>
      <c r="V37" t="str">
        <f t="shared" si="2"/>
        <v/>
      </c>
      <c r="W37" t="str">
        <f t="shared" si="3"/>
        <v/>
      </c>
    </row>
    <row r="38" spans="1:23" x14ac:dyDescent="0.15">
      <c r="A38" s="2">
        <v>34</v>
      </c>
      <c r="B38" s="2"/>
      <c r="C38" s="36"/>
      <c r="D38" s="10"/>
      <c r="E38" s="10"/>
      <c r="F38" s="10"/>
      <c r="G38" s="10"/>
      <c r="H38" s="10"/>
      <c r="I38" s="10"/>
      <c r="J38" s="10"/>
      <c r="K38" s="10"/>
      <c r="L38" s="10"/>
      <c r="M38" s="10"/>
      <c r="N38" s="10"/>
      <c r="O38" s="10"/>
      <c r="T38" s="32" t="str">
        <f t="shared" si="0"/>
        <v/>
      </c>
      <c r="U38" t="str">
        <f t="shared" si="1"/>
        <v/>
      </c>
      <c r="V38" t="str">
        <f t="shared" si="2"/>
        <v/>
      </c>
      <c r="W38" t="str">
        <f t="shared" si="3"/>
        <v/>
      </c>
    </row>
    <row r="39" spans="1:23" x14ac:dyDescent="0.15">
      <c r="A39" s="2">
        <v>35</v>
      </c>
      <c r="B39" s="2"/>
      <c r="C39" s="36"/>
      <c r="D39" s="10"/>
      <c r="E39" s="10"/>
      <c r="F39" s="10"/>
      <c r="G39" s="10"/>
      <c r="H39" s="10"/>
      <c r="I39" s="10"/>
      <c r="J39" s="10"/>
      <c r="K39" s="10"/>
      <c r="L39" s="10"/>
      <c r="M39" s="10"/>
      <c r="N39" s="10"/>
      <c r="O39" s="10"/>
      <c r="T39" s="32" t="str">
        <f t="shared" si="0"/>
        <v/>
      </c>
      <c r="U39" t="str">
        <f t="shared" si="1"/>
        <v/>
      </c>
      <c r="V39" t="str">
        <f t="shared" si="2"/>
        <v/>
      </c>
      <c r="W39" t="str">
        <f t="shared" si="3"/>
        <v/>
      </c>
    </row>
    <row r="40" spans="1:23" x14ac:dyDescent="0.15">
      <c r="A40" s="2">
        <v>36</v>
      </c>
      <c r="B40" s="2"/>
      <c r="C40" s="36"/>
      <c r="D40" s="10"/>
      <c r="E40" s="10"/>
      <c r="F40" s="10"/>
      <c r="G40" s="10"/>
      <c r="H40" s="10"/>
      <c r="I40" s="10"/>
      <c r="J40" s="10"/>
      <c r="K40" s="10"/>
      <c r="L40" s="10"/>
      <c r="M40" s="10"/>
      <c r="N40" s="10"/>
      <c r="O40" s="10"/>
      <c r="T40" s="32" t="str">
        <f t="shared" si="0"/>
        <v/>
      </c>
      <c r="U40" t="str">
        <f t="shared" si="1"/>
        <v/>
      </c>
      <c r="V40" t="str">
        <f t="shared" si="2"/>
        <v/>
      </c>
      <c r="W40" t="str">
        <f t="shared" si="3"/>
        <v/>
      </c>
    </row>
    <row r="41" spans="1:23" x14ac:dyDescent="0.15">
      <c r="A41" s="2">
        <v>37</v>
      </c>
      <c r="B41" s="2"/>
      <c r="C41" s="36"/>
      <c r="D41" s="10"/>
      <c r="E41" s="10"/>
      <c r="F41" s="10"/>
      <c r="G41" s="10"/>
      <c r="H41" s="10"/>
      <c r="I41" s="10"/>
      <c r="J41" s="10"/>
      <c r="K41" s="10"/>
      <c r="L41" s="10"/>
      <c r="M41" s="10"/>
      <c r="N41" s="10"/>
      <c r="O41" s="10"/>
      <c r="T41" s="32" t="str">
        <f t="shared" si="0"/>
        <v/>
      </c>
      <c r="U41" t="str">
        <f t="shared" si="1"/>
        <v/>
      </c>
      <c r="V41" t="str">
        <f t="shared" si="2"/>
        <v/>
      </c>
      <c r="W41" t="str">
        <f t="shared" si="3"/>
        <v/>
      </c>
    </row>
    <row r="42" spans="1:23" x14ac:dyDescent="0.15">
      <c r="A42" s="2">
        <v>38</v>
      </c>
      <c r="B42" s="2"/>
      <c r="C42" s="36"/>
      <c r="D42" s="10"/>
      <c r="E42" s="10"/>
      <c r="F42" s="10"/>
      <c r="G42" s="10"/>
      <c r="H42" s="10"/>
      <c r="I42" s="10"/>
      <c r="J42" s="10"/>
      <c r="K42" s="10"/>
      <c r="L42" s="10"/>
      <c r="M42" s="10"/>
      <c r="N42" s="10"/>
      <c r="O42" s="10"/>
      <c r="T42" s="32" t="str">
        <f t="shared" si="0"/>
        <v/>
      </c>
      <c r="U42" t="str">
        <f t="shared" si="1"/>
        <v/>
      </c>
      <c r="V42" t="str">
        <f t="shared" si="2"/>
        <v/>
      </c>
      <c r="W42" t="str">
        <f t="shared" si="3"/>
        <v/>
      </c>
    </row>
    <row r="43" spans="1:23" x14ac:dyDescent="0.15">
      <c r="A43" s="2">
        <v>39</v>
      </c>
      <c r="B43" s="2"/>
      <c r="C43" s="36"/>
      <c r="D43" s="10"/>
      <c r="E43" s="10"/>
      <c r="F43" s="10"/>
      <c r="G43" s="10"/>
      <c r="H43" s="10"/>
      <c r="I43" s="10"/>
      <c r="J43" s="10"/>
      <c r="K43" s="10"/>
      <c r="L43" s="10"/>
      <c r="M43" s="10"/>
      <c r="N43" s="10"/>
      <c r="O43" s="10"/>
      <c r="T43" s="32" t="str">
        <f t="shared" si="0"/>
        <v/>
      </c>
      <c r="U43" t="str">
        <f t="shared" si="1"/>
        <v/>
      </c>
      <c r="V43" t="str">
        <f t="shared" si="2"/>
        <v/>
      </c>
      <c r="W43" t="str">
        <f t="shared" si="3"/>
        <v/>
      </c>
    </row>
    <row r="44" spans="1:23" x14ac:dyDescent="0.15">
      <c r="A44" s="2">
        <v>40</v>
      </c>
      <c r="B44" s="2"/>
      <c r="C44" s="36"/>
      <c r="D44" s="10"/>
      <c r="E44" s="10"/>
      <c r="F44" s="10"/>
      <c r="G44" s="10"/>
      <c r="H44" s="10"/>
      <c r="I44" s="10"/>
      <c r="J44" s="10"/>
      <c r="K44" s="10"/>
      <c r="L44" s="10"/>
      <c r="M44" s="10"/>
      <c r="N44" s="10"/>
      <c r="O44" s="10"/>
      <c r="T44" s="32" t="str">
        <f t="shared" si="0"/>
        <v/>
      </c>
      <c r="U44" t="str">
        <f t="shared" si="1"/>
        <v/>
      </c>
      <c r="V44" t="str">
        <f t="shared" si="2"/>
        <v/>
      </c>
      <c r="W44" t="str">
        <f t="shared" si="3"/>
        <v/>
      </c>
    </row>
    <row r="45" spans="1:23" x14ac:dyDescent="0.15">
      <c r="A45" s="2">
        <v>41</v>
      </c>
      <c r="B45" s="2"/>
      <c r="C45" s="36"/>
      <c r="D45" s="10"/>
      <c r="E45" s="10"/>
      <c r="F45" s="10"/>
      <c r="G45" s="10"/>
      <c r="H45" s="10"/>
      <c r="I45" s="10"/>
      <c r="J45" s="10"/>
      <c r="K45" s="10"/>
      <c r="L45" s="10"/>
      <c r="M45" s="10"/>
      <c r="N45" s="10"/>
      <c r="O45" s="10"/>
      <c r="T45" s="32" t="str">
        <f t="shared" si="0"/>
        <v/>
      </c>
      <c r="U45" t="str">
        <f t="shared" si="1"/>
        <v/>
      </c>
      <c r="V45" t="str">
        <f t="shared" si="2"/>
        <v/>
      </c>
      <c r="W45" t="str">
        <f t="shared" si="3"/>
        <v/>
      </c>
    </row>
    <row r="46" spans="1:23" x14ac:dyDescent="0.15">
      <c r="A46" s="2">
        <v>42</v>
      </c>
      <c r="B46" s="2"/>
      <c r="C46" s="36"/>
      <c r="D46" s="10"/>
      <c r="E46" s="10"/>
      <c r="F46" s="10"/>
      <c r="G46" s="10"/>
      <c r="H46" s="10"/>
      <c r="I46" s="10"/>
      <c r="J46" s="10"/>
      <c r="K46" s="10"/>
      <c r="L46" s="10"/>
      <c r="M46" s="10"/>
      <c r="N46" s="10"/>
      <c r="O46" s="10"/>
      <c r="T46" s="32" t="str">
        <f t="shared" si="0"/>
        <v/>
      </c>
      <c r="U46" t="str">
        <f t="shared" si="1"/>
        <v/>
      </c>
      <c r="V46" t="str">
        <f t="shared" si="2"/>
        <v/>
      </c>
      <c r="W46" t="str">
        <f t="shared" si="3"/>
        <v/>
      </c>
    </row>
    <row r="47" spans="1:23" x14ac:dyDescent="0.15">
      <c r="A47" s="2">
        <v>43</v>
      </c>
      <c r="B47" s="2"/>
      <c r="C47" s="36"/>
      <c r="D47" s="10"/>
      <c r="E47" s="10"/>
      <c r="F47" s="10"/>
      <c r="G47" s="10"/>
      <c r="H47" s="10"/>
      <c r="I47" s="10"/>
      <c r="J47" s="10"/>
      <c r="K47" s="10"/>
      <c r="L47" s="10"/>
      <c r="M47" s="10"/>
      <c r="N47" s="10"/>
      <c r="O47" s="10"/>
      <c r="T47" s="32" t="str">
        <f t="shared" si="0"/>
        <v/>
      </c>
      <c r="U47" t="str">
        <f t="shared" si="1"/>
        <v/>
      </c>
      <c r="V47" t="str">
        <f t="shared" si="2"/>
        <v/>
      </c>
      <c r="W47" t="str">
        <f t="shared" si="3"/>
        <v/>
      </c>
    </row>
    <row r="48" spans="1:23" x14ac:dyDescent="0.15">
      <c r="A48" s="2">
        <v>44</v>
      </c>
      <c r="B48" s="2"/>
      <c r="C48" s="36"/>
      <c r="D48" s="10"/>
      <c r="E48" s="10"/>
      <c r="F48" s="10"/>
      <c r="G48" s="10"/>
      <c r="H48" s="10"/>
      <c r="I48" s="10"/>
      <c r="J48" s="10"/>
      <c r="K48" s="10"/>
      <c r="L48" s="10"/>
      <c r="M48" s="10"/>
      <c r="N48" s="10"/>
      <c r="O48" s="10"/>
      <c r="T48" s="32" t="str">
        <f t="shared" si="0"/>
        <v/>
      </c>
      <c r="U48" t="str">
        <f t="shared" si="1"/>
        <v/>
      </c>
      <c r="V48" t="str">
        <f t="shared" si="2"/>
        <v/>
      </c>
      <c r="W48" t="str">
        <f t="shared" si="3"/>
        <v/>
      </c>
    </row>
    <row r="49" spans="1:23" x14ac:dyDescent="0.15">
      <c r="A49" s="2">
        <v>45</v>
      </c>
      <c r="B49" s="2"/>
      <c r="C49" s="36"/>
      <c r="D49" s="10"/>
      <c r="E49" s="10"/>
      <c r="F49" s="10"/>
      <c r="G49" s="10"/>
      <c r="H49" s="10"/>
      <c r="I49" s="10"/>
      <c r="J49" s="10"/>
      <c r="K49" s="10"/>
      <c r="L49" s="10"/>
      <c r="M49" s="10"/>
      <c r="N49" s="10"/>
      <c r="O49" s="10"/>
      <c r="T49" s="32" t="str">
        <f t="shared" si="0"/>
        <v/>
      </c>
      <c r="U49" t="str">
        <f t="shared" si="1"/>
        <v/>
      </c>
      <c r="V49" t="str">
        <f t="shared" si="2"/>
        <v/>
      </c>
      <c r="W49" t="str">
        <f t="shared" si="3"/>
        <v/>
      </c>
    </row>
    <row r="50" spans="1:23" x14ac:dyDescent="0.15">
      <c r="A50" s="2">
        <v>46</v>
      </c>
      <c r="B50" s="2"/>
      <c r="C50" s="36"/>
      <c r="D50" s="10"/>
      <c r="E50" s="10"/>
      <c r="F50" s="10"/>
      <c r="G50" s="10"/>
      <c r="H50" s="10"/>
      <c r="I50" s="10"/>
      <c r="J50" s="10"/>
      <c r="K50" s="10"/>
      <c r="L50" s="10"/>
      <c r="M50" s="10"/>
      <c r="N50" s="10"/>
      <c r="O50" s="10"/>
      <c r="T50" s="32" t="str">
        <f t="shared" si="0"/>
        <v/>
      </c>
      <c r="U50" t="str">
        <f t="shared" si="1"/>
        <v/>
      </c>
      <c r="V50" t="str">
        <f t="shared" si="2"/>
        <v/>
      </c>
      <c r="W50" t="str">
        <f t="shared" si="3"/>
        <v/>
      </c>
    </row>
    <row r="51" spans="1:23" x14ac:dyDescent="0.15">
      <c r="A51" s="2">
        <v>47</v>
      </c>
      <c r="B51" s="2"/>
      <c r="C51" s="36"/>
      <c r="D51" s="10"/>
      <c r="E51" s="10"/>
      <c r="F51" s="10"/>
      <c r="G51" s="10"/>
      <c r="H51" s="10"/>
      <c r="I51" s="10"/>
      <c r="J51" s="10"/>
      <c r="K51" s="10"/>
      <c r="L51" s="10"/>
      <c r="M51" s="10"/>
      <c r="N51" s="10"/>
      <c r="O51" s="10"/>
      <c r="T51" s="32" t="str">
        <f t="shared" si="0"/>
        <v/>
      </c>
      <c r="U51" t="str">
        <f t="shared" si="1"/>
        <v/>
      </c>
      <c r="V51" t="str">
        <f t="shared" si="2"/>
        <v/>
      </c>
      <c r="W51" t="str">
        <f t="shared" si="3"/>
        <v/>
      </c>
    </row>
    <row r="52" spans="1:23" x14ac:dyDescent="0.15">
      <c r="A52" s="2">
        <v>48</v>
      </c>
      <c r="B52" s="2"/>
      <c r="C52" s="36"/>
      <c r="D52" s="10"/>
      <c r="E52" s="10"/>
      <c r="F52" s="10"/>
      <c r="G52" s="10"/>
      <c r="H52" s="10"/>
      <c r="I52" s="10"/>
      <c r="J52" s="10"/>
      <c r="K52" s="10"/>
      <c r="L52" s="10"/>
      <c r="M52" s="10"/>
      <c r="N52" s="10"/>
      <c r="O52" s="10"/>
      <c r="T52" s="32" t="str">
        <f t="shared" si="0"/>
        <v/>
      </c>
      <c r="U52" t="str">
        <f t="shared" si="1"/>
        <v/>
      </c>
      <c r="V52" t="str">
        <f t="shared" si="2"/>
        <v/>
      </c>
      <c r="W52" t="str">
        <f t="shared" si="3"/>
        <v/>
      </c>
    </row>
    <row r="53" spans="1:23" x14ac:dyDescent="0.15">
      <c r="A53" s="2">
        <v>49</v>
      </c>
      <c r="B53" s="2"/>
      <c r="C53" s="36"/>
      <c r="D53" s="10"/>
      <c r="E53" s="10"/>
      <c r="F53" s="10"/>
      <c r="G53" s="10"/>
      <c r="H53" s="10"/>
      <c r="I53" s="10"/>
      <c r="J53" s="10"/>
      <c r="K53" s="10"/>
      <c r="L53" s="10"/>
      <c r="M53" s="10"/>
      <c r="N53" s="10"/>
      <c r="O53" s="10"/>
      <c r="T53" s="32" t="str">
        <f t="shared" si="0"/>
        <v/>
      </c>
      <c r="U53" t="str">
        <f t="shared" si="1"/>
        <v/>
      </c>
      <c r="V53" t="str">
        <f t="shared" si="2"/>
        <v/>
      </c>
      <c r="W53" t="str">
        <f t="shared" si="3"/>
        <v/>
      </c>
    </row>
    <row r="54" spans="1:23" x14ac:dyDescent="0.15">
      <c r="A54" s="2">
        <v>50</v>
      </c>
      <c r="B54" s="2"/>
      <c r="C54" s="36"/>
      <c r="D54" s="10"/>
      <c r="E54" s="10"/>
      <c r="F54" s="10"/>
      <c r="G54" s="10"/>
      <c r="H54" s="10"/>
      <c r="I54" s="10"/>
      <c r="J54" s="10"/>
      <c r="K54" s="10"/>
      <c r="L54" s="10"/>
      <c r="M54" s="10"/>
      <c r="N54" s="10"/>
      <c r="O54" s="10"/>
      <c r="T54" s="32" t="str">
        <f t="shared" si="0"/>
        <v/>
      </c>
      <c r="U54" t="str">
        <f t="shared" si="1"/>
        <v/>
      </c>
      <c r="V54" t="str">
        <f t="shared" si="2"/>
        <v/>
      </c>
      <c r="W54" t="str">
        <f t="shared" si="3"/>
        <v/>
      </c>
    </row>
    <row r="55" spans="1:23" x14ac:dyDescent="0.15">
      <c r="A55" s="2">
        <v>51</v>
      </c>
      <c r="B55" s="2"/>
      <c r="C55" s="36"/>
      <c r="D55" s="10"/>
      <c r="E55" s="10"/>
      <c r="F55" s="10"/>
      <c r="G55" s="10"/>
      <c r="H55" s="10"/>
      <c r="I55" s="10"/>
      <c r="J55" s="10"/>
      <c r="K55" s="10"/>
      <c r="L55" s="10"/>
      <c r="M55" s="10"/>
      <c r="N55" s="10"/>
      <c r="O55" s="10"/>
      <c r="T55" s="32" t="str">
        <f t="shared" si="0"/>
        <v/>
      </c>
      <c r="U55" t="str">
        <f t="shared" si="1"/>
        <v/>
      </c>
      <c r="V55" t="str">
        <f t="shared" si="2"/>
        <v/>
      </c>
      <c r="W55" t="str">
        <f t="shared" si="3"/>
        <v/>
      </c>
    </row>
    <row r="56" spans="1:23" x14ac:dyDescent="0.15">
      <c r="A56" s="2">
        <v>52</v>
      </c>
      <c r="B56" s="2"/>
      <c r="C56" s="36"/>
      <c r="D56" s="10"/>
      <c r="E56" s="10"/>
      <c r="F56" s="10"/>
      <c r="G56" s="10"/>
      <c r="H56" s="10"/>
      <c r="I56" s="10"/>
      <c r="J56" s="10"/>
      <c r="K56" s="10"/>
      <c r="L56" s="10"/>
      <c r="M56" s="10"/>
      <c r="N56" s="10"/>
      <c r="O56" s="10"/>
      <c r="T56" s="32" t="str">
        <f t="shared" si="0"/>
        <v/>
      </c>
      <c r="U56" t="str">
        <f t="shared" si="1"/>
        <v/>
      </c>
      <c r="V56" t="str">
        <f t="shared" si="2"/>
        <v/>
      </c>
      <c r="W56" t="str">
        <f t="shared" si="3"/>
        <v/>
      </c>
    </row>
    <row r="57" spans="1:23" x14ac:dyDescent="0.15">
      <c r="A57" s="2">
        <v>53</v>
      </c>
      <c r="B57" s="2"/>
      <c r="C57" s="36"/>
      <c r="D57" s="10"/>
      <c r="E57" s="10"/>
      <c r="F57" s="10"/>
      <c r="G57" s="10"/>
      <c r="H57" s="10"/>
      <c r="I57" s="10"/>
      <c r="J57" s="10"/>
      <c r="K57" s="10"/>
      <c r="L57" s="10"/>
      <c r="M57" s="10"/>
      <c r="N57" s="10"/>
      <c r="O57" s="10"/>
      <c r="T57" s="32" t="str">
        <f t="shared" si="0"/>
        <v/>
      </c>
      <c r="U57" t="str">
        <f t="shared" si="1"/>
        <v/>
      </c>
      <c r="V57" t="str">
        <f t="shared" si="2"/>
        <v/>
      </c>
      <c r="W57" t="str">
        <f t="shared" si="3"/>
        <v/>
      </c>
    </row>
    <row r="58" spans="1:23" x14ac:dyDescent="0.15">
      <c r="A58" s="2">
        <v>54</v>
      </c>
      <c r="B58" s="2"/>
      <c r="C58" s="36"/>
      <c r="D58" s="10"/>
      <c r="E58" s="10"/>
      <c r="F58" s="10"/>
      <c r="G58" s="10"/>
      <c r="H58" s="10"/>
      <c r="I58" s="10"/>
      <c r="J58" s="10"/>
      <c r="K58" s="10"/>
      <c r="L58" s="10"/>
      <c r="M58" s="10"/>
      <c r="N58" s="10"/>
      <c r="O58" s="10"/>
      <c r="T58" s="32" t="str">
        <f t="shared" si="0"/>
        <v/>
      </c>
      <c r="U58" t="str">
        <f t="shared" si="1"/>
        <v/>
      </c>
      <c r="V58" t="str">
        <f t="shared" si="2"/>
        <v/>
      </c>
      <c r="W58" t="str">
        <f t="shared" si="3"/>
        <v/>
      </c>
    </row>
    <row r="59" spans="1:23" x14ac:dyDescent="0.15">
      <c r="A59" s="2">
        <v>55</v>
      </c>
      <c r="B59" s="2"/>
      <c r="C59" s="36"/>
      <c r="D59" s="10"/>
      <c r="E59" s="10"/>
      <c r="F59" s="10"/>
      <c r="G59" s="10"/>
      <c r="H59" s="10"/>
      <c r="I59" s="10"/>
      <c r="J59" s="10"/>
      <c r="K59" s="10"/>
      <c r="L59" s="10"/>
      <c r="M59" s="10"/>
      <c r="N59" s="10"/>
      <c r="O59" s="10"/>
      <c r="T59" s="32" t="str">
        <f t="shared" si="0"/>
        <v/>
      </c>
      <c r="U59" t="str">
        <f t="shared" si="1"/>
        <v/>
      </c>
      <c r="V59" t="str">
        <f t="shared" si="2"/>
        <v/>
      </c>
      <c r="W59" t="str">
        <f t="shared" si="3"/>
        <v/>
      </c>
    </row>
    <row r="60" spans="1:23" x14ac:dyDescent="0.15">
      <c r="A60" s="2">
        <v>56</v>
      </c>
      <c r="B60" s="2"/>
      <c r="C60" s="36"/>
      <c r="D60" s="10"/>
      <c r="E60" s="10"/>
      <c r="F60" s="10"/>
      <c r="G60" s="10"/>
      <c r="H60" s="10"/>
      <c r="I60" s="10"/>
      <c r="J60" s="10"/>
      <c r="K60" s="10"/>
      <c r="L60" s="10"/>
      <c r="M60" s="10"/>
      <c r="N60" s="10"/>
      <c r="O60" s="10"/>
      <c r="T60" s="32" t="str">
        <f t="shared" si="0"/>
        <v/>
      </c>
      <c r="U60" t="str">
        <f t="shared" si="1"/>
        <v/>
      </c>
      <c r="V60" t="str">
        <f t="shared" si="2"/>
        <v/>
      </c>
      <c r="W60" t="str">
        <f t="shared" si="3"/>
        <v/>
      </c>
    </row>
    <row r="61" spans="1:23" x14ac:dyDescent="0.15">
      <c r="A61" s="2">
        <v>57</v>
      </c>
      <c r="B61" s="2"/>
      <c r="C61" s="36"/>
      <c r="D61" s="10"/>
      <c r="E61" s="10"/>
      <c r="F61" s="10"/>
      <c r="G61" s="10"/>
      <c r="H61" s="10"/>
      <c r="I61" s="10"/>
      <c r="J61" s="10"/>
      <c r="K61" s="10"/>
      <c r="L61" s="10"/>
      <c r="M61" s="10"/>
      <c r="N61" s="10"/>
      <c r="O61" s="10"/>
      <c r="T61" s="32" t="str">
        <f t="shared" si="0"/>
        <v/>
      </c>
      <c r="U61" t="str">
        <f t="shared" si="1"/>
        <v/>
      </c>
      <c r="V61" t="str">
        <f t="shared" si="2"/>
        <v/>
      </c>
      <c r="W61" t="str">
        <f t="shared" si="3"/>
        <v/>
      </c>
    </row>
    <row r="62" spans="1:23" x14ac:dyDescent="0.15">
      <c r="A62" s="2">
        <v>58</v>
      </c>
      <c r="B62" s="2"/>
      <c r="C62" s="36"/>
      <c r="D62" s="10"/>
      <c r="E62" s="10"/>
      <c r="F62" s="10"/>
      <c r="G62" s="10"/>
      <c r="H62" s="10"/>
      <c r="I62" s="10"/>
      <c r="J62" s="10"/>
      <c r="K62" s="10"/>
      <c r="L62" s="10"/>
      <c r="M62" s="10"/>
      <c r="N62" s="10"/>
      <c r="O62" s="10"/>
      <c r="T62" s="32" t="str">
        <f t="shared" si="0"/>
        <v/>
      </c>
      <c r="U62" t="str">
        <f t="shared" si="1"/>
        <v/>
      </c>
      <c r="V62" t="str">
        <f t="shared" si="2"/>
        <v/>
      </c>
      <c r="W62" t="str">
        <f t="shared" si="3"/>
        <v/>
      </c>
    </row>
    <row r="63" spans="1:23" x14ac:dyDescent="0.15">
      <c r="A63" s="2">
        <v>59</v>
      </c>
      <c r="B63" s="2"/>
      <c r="C63" s="36"/>
      <c r="D63" s="10"/>
      <c r="E63" s="10"/>
      <c r="F63" s="10"/>
      <c r="G63" s="10"/>
      <c r="H63" s="10"/>
      <c r="I63" s="10"/>
      <c r="J63" s="10"/>
      <c r="K63" s="10"/>
      <c r="L63" s="10"/>
      <c r="M63" s="10"/>
      <c r="N63" s="10"/>
      <c r="O63" s="10"/>
      <c r="T63" s="32" t="str">
        <f t="shared" si="0"/>
        <v/>
      </c>
      <c r="U63" t="str">
        <f t="shared" si="1"/>
        <v/>
      </c>
      <c r="V63" t="str">
        <f t="shared" si="2"/>
        <v/>
      </c>
      <c r="W63" t="str">
        <f t="shared" si="3"/>
        <v/>
      </c>
    </row>
    <row r="64" spans="1:23" x14ac:dyDescent="0.15">
      <c r="A64" s="2">
        <v>60</v>
      </c>
      <c r="B64" s="2"/>
      <c r="C64" s="36"/>
      <c r="D64" s="10"/>
      <c r="E64" s="10"/>
      <c r="F64" s="10"/>
      <c r="G64" s="10"/>
      <c r="H64" s="10"/>
      <c r="I64" s="10"/>
      <c r="J64" s="10"/>
      <c r="K64" s="10"/>
      <c r="L64" s="10"/>
      <c r="M64" s="10"/>
      <c r="N64" s="10"/>
      <c r="O64" s="10"/>
      <c r="T64" s="32" t="str">
        <f t="shared" si="0"/>
        <v/>
      </c>
      <c r="U64" t="str">
        <f t="shared" si="1"/>
        <v/>
      </c>
      <c r="V64" t="str">
        <f t="shared" si="2"/>
        <v/>
      </c>
      <c r="W64" t="str">
        <f t="shared" si="3"/>
        <v/>
      </c>
    </row>
    <row r="65" spans="1:23" x14ac:dyDescent="0.15">
      <c r="A65" s="2">
        <v>61</v>
      </c>
      <c r="B65" s="2"/>
      <c r="C65" s="36"/>
      <c r="D65" s="10"/>
      <c r="E65" s="10"/>
      <c r="F65" s="10"/>
      <c r="G65" s="10"/>
      <c r="H65" s="10"/>
      <c r="I65" s="10"/>
      <c r="J65" s="10"/>
      <c r="K65" s="10"/>
      <c r="L65" s="10"/>
      <c r="M65" s="10"/>
      <c r="N65" s="10"/>
      <c r="O65" s="10"/>
      <c r="T65" s="32" t="str">
        <f t="shared" si="0"/>
        <v/>
      </c>
      <c r="U65" t="str">
        <f t="shared" si="1"/>
        <v/>
      </c>
      <c r="V65" t="str">
        <f t="shared" si="2"/>
        <v/>
      </c>
      <c r="W65" t="str">
        <f t="shared" si="3"/>
        <v/>
      </c>
    </row>
    <row r="66" spans="1:23" x14ac:dyDescent="0.15">
      <c r="A66" s="2">
        <v>62</v>
      </c>
      <c r="B66" s="2"/>
      <c r="C66" s="36"/>
      <c r="D66" s="10"/>
      <c r="E66" s="10"/>
      <c r="F66" s="10"/>
      <c r="G66" s="10"/>
      <c r="H66" s="10"/>
      <c r="I66" s="10"/>
      <c r="J66" s="10"/>
      <c r="K66" s="10"/>
      <c r="L66" s="10"/>
      <c r="M66" s="10"/>
      <c r="N66" s="10"/>
      <c r="O66" s="10"/>
      <c r="T66" s="32" t="str">
        <f t="shared" si="0"/>
        <v/>
      </c>
      <c r="U66" t="str">
        <f t="shared" si="1"/>
        <v/>
      </c>
      <c r="V66" t="str">
        <f t="shared" si="2"/>
        <v/>
      </c>
      <c r="W66" t="str">
        <f t="shared" si="3"/>
        <v/>
      </c>
    </row>
    <row r="67" spans="1:23" x14ac:dyDescent="0.15">
      <c r="A67" s="2">
        <v>63</v>
      </c>
      <c r="B67" s="2"/>
      <c r="C67" s="36"/>
      <c r="D67" s="10"/>
      <c r="E67" s="10"/>
      <c r="F67" s="10"/>
      <c r="G67" s="10"/>
      <c r="H67" s="10"/>
      <c r="I67" s="10"/>
      <c r="J67" s="10"/>
      <c r="K67" s="10"/>
      <c r="L67" s="10"/>
      <c r="M67" s="10"/>
      <c r="N67" s="10"/>
      <c r="O67" s="10"/>
      <c r="T67" s="32" t="str">
        <f t="shared" si="0"/>
        <v/>
      </c>
      <c r="U67" t="str">
        <f t="shared" si="1"/>
        <v/>
      </c>
      <c r="V67" t="str">
        <f t="shared" si="2"/>
        <v/>
      </c>
      <c r="W67" t="str">
        <f t="shared" si="3"/>
        <v/>
      </c>
    </row>
    <row r="68" spans="1:23" x14ac:dyDescent="0.15">
      <c r="A68" s="2">
        <v>64</v>
      </c>
      <c r="B68" s="2"/>
      <c r="C68" s="36"/>
      <c r="D68" s="10"/>
      <c r="E68" s="10"/>
      <c r="F68" s="10"/>
      <c r="G68" s="10"/>
      <c r="H68" s="10"/>
      <c r="I68" s="10"/>
      <c r="J68" s="10"/>
      <c r="K68" s="10"/>
      <c r="L68" s="10"/>
      <c r="M68" s="10"/>
      <c r="N68" s="10"/>
      <c r="O68" s="10"/>
      <c r="T68" s="32" t="str">
        <f t="shared" si="0"/>
        <v/>
      </c>
      <c r="U68" t="str">
        <f t="shared" si="1"/>
        <v/>
      </c>
      <c r="V68" t="str">
        <f t="shared" si="2"/>
        <v/>
      </c>
      <c r="W68" t="str">
        <f t="shared" si="3"/>
        <v/>
      </c>
    </row>
    <row r="69" spans="1:23" x14ac:dyDescent="0.15">
      <c r="A69" s="2">
        <v>65</v>
      </c>
      <c r="B69" s="2"/>
      <c r="C69" s="36"/>
      <c r="D69" s="10"/>
      <c r="E69" s="10"/>
      <c r="F69" s="10"/>
      <c r="G69" s="10"/>
      <c r="H69" s="10"/>
      <c r="I69" s="10"/>
      <c r="J69" s="10"/>
      <c r="K69" s="10"/>
      <c r="L69" s="10"/>
      <c r="M69" s="10"/>
      <c r="N69" s="10"/>
      <c r="O69" s="10"/>
      <c r="T69" s="32" t="str">
        <f t="shared" si="0"/>
        <v/>
      </c>
      <c r="U69" t="str">
        <f t="shared" si="1"/>
        <v/>
      </c>
      <c r="V69" t="str">
        <f t="shared" si="2"/>
        <v/>
      </c>
      <c r="W69" t="str">
        <f t="shared" si="3"/>
        <v/>
      </c>
    </row>
    <row r="70" spans="1:23" x14ac:dyDescent="0.15">
      <c r="A70" s="2">
        <v>66</v>
      </c>
      <c r="B70" s="2"/>
      <c r="C70" s="36"/>
      <c r="D70" s="10"/>
      <c r="E70" s="10"/>
      <c r="F70" s="10"/>
      <c r="G70" s="10"/>
      <c r="H70" s="10"/>
      <c r="I70" s="10"/>
      <c r="J70" s="10"/>
      <c r="K70" s="10"/>
      <c r="L70" s="10"/>
      <c r="M70" s="10"/>
      <c r="N70" s="10"/>
      <c r="O70" s="10"/>
      <c r="T70" s="32" t="str">
        <f t="shared" ref="T70:T133" si="4">IF(ISERROR(U70/12*100),"",U70/12*100)</f>
        <v/>
      </c>
      <c r="U70" t="str">
        <f t="shared" ref="U70:U133" si="5">IF(AND(ISBLANK(D70),ISBLANK(E70),ISBLANK(F70),ISBLANK(G70),ISBLANK(H70),ISBLANK(I70),ISBLANK(J70),ISBLANK(K70),ISBLANK(L70),ISBLANK(M70),ISBLANK(N70),ISBLANK(Q70)),"",COUNTIF(D70:O70,1))</f>
        <v/>
      </c>
      <c r="V70" t="str">
        <f t="shared" ref="V70:V133" si="6">IF(AND(ISBLANK(D70),ISBLANK(E70),ISBLANK(F70),ISBLANK(G70),ISBLANK(H70),ISBLANK(I70),ISBLANK(J70),ISBLANK(K70),ISBLANK(L70),ISBLANK(M70),ISBLANK(N70),ISBLANK(Q70)),"",COUNTIF(D70:O70,2))</f>
        <v/>
      </c>
      <c r="W70" t="str">
        <f t="shared" ref="W70:W133" si="7">IF(AND(ISBLANK(D70),ISBLANK(E70),ISBLANK(F70),ISBLANK(G70),ISBLANK(H70),ISBLANK(I70),ISBLANK(J70),ISBLANK(K70),ISBLANK(L70),ISBLANK(M70),ISBLANK(N70),ISBLANK(Q70)),"",COUNTIF(D70:O70,3))</f>
        <v/>
      </c>
    </row>
    <row r="71" spans="1:23" x14ac:dyDescent="0.15">
      <c r="A71" s="2">
        <v>67</v>
      </c>
      <c r="B71" s="2"/>
      <c r="C71" s="36"/>
      <c r="D71" s="10"/>
      <c r="E71" s="10"/>
      <c r="F71" s="10"/>
      <c r="G71" s="10"/>
      <c r="H71" s="10"/>
      <c r="I71" s="10"/>
      <c r="J71" s="10"/>
      <c r="K71" s="10"/>
      <c r="L71" s="10"/>
      <c r="M71" s="10"/>
      <c r="N71" s="10"/>
      <c r="O71" s="10"/>
      <c r="T71" s="32" t="str">
        <f t="shared" si="4"/>
        <v/>
      </c>
      <c r="U71" t="str">
        <f t="shared" si="5"/>
        <v/>
      </c>
      <c r="V71" t="str">
        <f t="shared" si="6"/>
        <v/>
      </c>
      <c r="W71" t="str">
        <f t="shared" si="7"/>
        <v/>
      </c>
    </row>
    <row r="72" spans="1:23" x14ac:dyDescent="0.15">
      <c r="A72" s="2">
        <v>68</v>
      </c>
      <c r="B72" s="2"/>
      <c r="C72" s="36"/>
      <c r="D72" s="10"/>
      <c r="E72" s="10"/>
      <c r="F72" s="10"/>
      <c r="G72" s="10"/>
      <c r="H72" s="10"/>
      <c r="I72" s="10"/>
      <c r="J72" s="10"/>
      <c r="K72" s="10"/>
      <c r="L72" s="10"/>
      <c r="M72" s="10"/>
      <c r="N72" s="10"/>
      <c r="O72" s="10"/>
      <c r="T72" s="32" t="str">
        <f t="shared" si="4"/>
        <v/>
      </c>
      <c r="U72" t="str">
        <f t="shared" si="5"/>
        <v/>
      </c>
      <c r="V72" t="str">
        <f t="shared" si="6"/>
        <v/>
      </c>
      <c r="W72" t="str">
        <f t="shared" si="7"/>
        <v/>
      </c>
    </row>
    <row r="73" spans="1:23" x14ac:dyDescent="0.15">
      <c r="A73" s="2">
        <v>69</v>
      </c>
      <c r="B73" s="2"/>
      <c r="C73" s="36"/>
      <c r="D73" s="10"/>
      <c r="E73" s="10"/>
      <c r="F73" s="10"/>
      <c r="G73" s="10"/>
      <c r="H73" s="10"/>
      <c r="I73" s="10"/>
      <c r="J73" s="10"/>
      <c r="K73" s="10"/>
      <c r="L73" s="10"/>
      <c r="M73" s="10"/>
      <c r="N73" s="10"/>
      <c r="O73" s="10"/>
      <c r="T73" s="32" t="str">
        <f t="shared" si="4"/>
        <v/>
      </c>
      <c r="U73" t="str">
        <f t="shared" si="5"/>
        <v/>
      </c>
      <c r="V73" t="str">
        <f t="shared" si="6"/>
        <v/>
      </c>
      <c r="W73" t="str">
        <f t="shared" si="7"/>
        <v/>
      </c>
    </row>
    <row r="74" spans="1:23" x14ac:dyDescent="0.15">
      <c r="A74" s="2">
        <v>70</v>
      </c>
      <c r="B74" s="2"/>
      <c r="C74" s="36"/>
      <c r="D74" s="10"/>
      <c r="E74" s="10"/>
      <c r="F74" s="10"/>
      <c r="G74" s="10"/>
      <c r="H74" s="10"/>
      <c r="I74" s="10"/>
      <c r="J74" s="10"/>
      <c r="K74" s="10"/>
      <c r="L74" s="10"/>
      <c r="M74" s="10"/>
      <c r="N74" s="10"/>
      <c r="O74" s="10"/>
      <c r="T74" s="32" t="str">
        <f t="shared" si="4"/>
        <v/>
      </c>
      <c r="U74" t="str">
        <f t="shared" si="5"/>
        <v/>
      </c>
      <c r="V74" t="str">
        <f t="shared" si="6"/>
        <v/>
      </c>
      <c r="W74" t="str">
        <f t="shared" si="7"/>
        <v/>
      </c>
    </row>
    <row r="75" spans="1:23" x14ac:dyDescent="0.15">
      <c r="A75" s="2">
        <v>71</v>
      </c>
      <c r="B75" s="2"/>
      <c r="C75" s="36"/>
      <c r="D75" s="10"/>
      <c r="E75" s="10"/>
      <c r="F75" s="10"/>
      <c r="G75" s="10"/>
      <c r="H75" s="10"/>
      <c r="I75" s="10"/>
      <c r="J75" s="10"/>
      <c r="K75" s="10"/>
      <c r="L75" s="10"/>
      <c r="M75" s="10"/>
      <c r="N75" s="10"/>
      <c r="O75" s="10"/>
      <c r="T75" s="32" t="str">
        <f t="shared" si="4"/>
        <v/>
      </c>
      <c r="U75" t="str">
        <f t="shared" si="5"/>
        <v/>
      </c>
      <c r="V75" t="str">
        <f t="shared" si="6"/>
        <v/>
      </c>
      <c r="W75" t="str">
        <f t="shared" si="7"/>
        <v/>
      </c>
    </row>
    <row r="76" spans="1:23" x14ac:dyDescent="0.15">
      <c r="A76" s="2">
        <v>72</v>
      </c>
      <c r="B76" s="2"/>
      <c r="C76" s="36"/>
      <c r="D76" s="10"/>
      <c r="E76" s="10"/>
      <c r="F76" s="10"/>
      <c r="G76" s="10"/>
      <c r="H76" s="10"/>
      <c r="I76" s="10"/>
      <c r="J76" s="10"/>
      <c r="K76" s="10"/>
      <c r="L76" s="10"/>
      <c r="M76" s="10"/>
      <c r="N76" s="10"/>
      <c r="O76" s="10"/>
      <c r="T76" s="32" t="str">
        <f t="shared" si="4"/>
        <v/>
      </c>
      <c r="U76" t="str">
        <f t="shared" si="5"/>
        <v/>
      </c>
      <c r="V76" t="str">
        <f t="shared" si="6"/>
        <v/>
      </c>
      <c r="W76" t="str">
        <f t="shared" si="7"/>
        <v/>
      </c>
    </row>
    <row r="77" spans="1:23" x14ac:dyDescent="0.15">
      <c r="A77" s="2">
        <v>73</v>
      </c>
      <c r="B77" s="2"/>
      <c r="C77" s="36"/>
      <c r="D77" s="10"/>
      <c r="E77" s="10"/>
      <c r="F77" s="10"/>
      <c r="G77" s="10"/>
      <c r="H77" s="10"/>
      <c r="I77" s="10"/>
      <c r="J77" s="10"/>
      <c r="K77" s="10"/>
      <c r="L77" s="10"/>
      <c r="M77" s="10"/>
      <c r="N77" s="10"/>
      <c r="O77" s="10"/>
      <c r="T77" s="32" t="str">
        <f t="shared" si="4"/>
        <v/>
      </c>
      <c r="U77" t="str">
        <f t="shared" si="5"/>
        <v/>
      </c>
      <c r="V77" t="str">
        <f t="shared" si="6"/>
        <v/>
      </c>
      <c r="W77" t="str">
        <f t="shared" si="7"/>
        <v/>
      </c>
    </row>
    <row r="78" spans="1:23" x14ac:dyDescent="0.15">
      <c r="A78" s="2">
        <v>74</v>
      </c>
      <c r="B78" s="2"/>
      <c r="C78" s="36"/>
      <c r="D78" s="10"/>
      <c r="E78" s="10"/>
      <c r="F78" s="10"/>
      <c r="G78" s="10"/>
      <c r="H78" s="10"/>
      <c r="I78" s="10"/>
      <c r="J78" s="10"/>
      <c r="K78" s="10"/>
      <c r="L78" s="10"/>
      <c r="M78" s="10"/>
      <c r="N78" s="10"/>
      <c r="O78" s="10"/>
      <c r="T78" s="32" t="str">
        <f t="shared" si="4"/>
        <v/>
      </c>
      <c r="U78" t="str">
        <f t="shared" si="5"/>
        <v/>
      </c>
      <c r="V78" t="str">
        <f t="shared" si="6"/>
        <v/>
      </c>
      <c r="W78" t="str">
        <f t="shared" si="7"/>
        <v/>
      </c>
    </row>
    <row r="79" spans="1:23" x14ac:dyDescent="0.15">
      <c r="A79" s="2">
        <v>75</v>
      </c>
      <c r="B79" s="2"/>
      <c r="C79" s="36"/>
      <c r="D79" s="10"/>
      <c r="E79" s="10"/>
      <c r="F79" s="10"/>
      <c r="G79" s="10"/>
      <c r="H79" s="10"/>
      <c r="I79" s="10"/>
      <c r="J79" s="10"/>
      <c r="K79" s="10"/>
      <c r="L79" s="10"/>
      <c r="M79" s="10"/>
      <c r="N79" s="10"/>
      <c r="O79" s="10"/>
      <c r="T79" s="32" t="str">
        <f t="shared" si="4"/>
        <v/>
      </c>
      <c r="U79" t="str">
        <f t="shared" si="5"/>
        <v/>
      </c>
      <c r="V79" t="str">
        <f t="shared" si="6"/>
        <v/>
      </c>
      <c r="W79" t="str">
        <f t="shared" si="7"/>
        <v/>
      </c>
    </row>
    <row r="80" spans="1:23" x14ac:dyDescent="0.15">
      <c r="A80" s="2">
        <v>76</v>
      </c>
      <c r="B80" s="2"/>
      <c r="C80" s="36"/>
      <c r="D80" s="10"/>
      <c r="E80" s="10"/>
      <c r="F80" s="10"/>
      <c r="G80" s="10"/>
      <c r="H80" s="10"/>
      <c r="I80" s="10"/>
      <c r="J80" s="10"/>
      <c r="K80" s="10"/>
      <c r="L80" s="10"/>
      <c r="M80" s="10"/>
      <c r="N80" s="10"/>
      <c r="O80" s="10"/>
      <c r="T80" s="32" t="str">
        <f t="shared" si="4"/>
        <v/>
      </c>
      <c r="U80" t="str">
        <f t="shared" si="5"/>
        <v/>
      </c>
      <c r="V80" t="str">
        <f t="shared" si="6"/>
        <v/>
      </c>
      <c r="W80" t="str">
        <f t="shared" si="7"/>
        <v/>
      </c>
    </row>
    <row r="81" spans="1:23" x14ac:dyDescent="0.15">
      <c r="A81" s="2">
        <v>77</v>
      </c>
      <c r="B81" s="2"/>
      <c r="C81" s="36"/>
      <c r="D81" s="10"/>
      <c r="E81" s="10"/>
      <c r="F81" s="10"/>
      <c r="G81" s="10"/>
      <c r="H81" s="10"/>
      <c r="I81" s="10"/>
      <c r="J81" s="10"/>
      <c r="K81" s="10"/>
      <c r="L81" s="10"/>
      <c r="M81" s="10"/>
      <c r="N81" s="10"/>
      <c r="O81" s="10"/>
      <c r="T81" s="32" t="str">
        <f t="shared" si="4"/>
        <v/>
      </c>
      <c r="U81" t="str">
        <f t="shared" si="5"/>
        <v/>
      </c>
      <c r="V81" t="str">
        <f t="shared" si="6"/>
        <v/>
      </c>
      <c r="W81" t="str">
        <f t="shared" si="7"/>
        <v/>
      </c>
    </row>
    <row r="82" spans="1:23" x14ac:dyDescent="0.15">
      <c r="A82" s="2">
        <v>78</v>
      </c>
      <c r="B82" s="2"/>
      <c r="C82" s="36"/>
      <c r="D82" s="10"/>
      <c r="E82" s="10"/>
      <c r="F82" s="10"/>
      <c r="G82" s="10"/>
      <c r="H82" s="10"/>
      <c r="I82" s="10"/>
      <c r="J82" s="10"/>
      <c r="K82" s="10"/>
      <c r="L82" s="10"/>
      <c r="M82" s="10"/>
      <c r="N82" s="10"/>
      <c r="O82" s="10"/>
      <c r="T82" s="32" t="str">
        <f t="shared" si="4"/>
        <v/>
      </c>
      <c r="U82" t="str">
        <f t="shared" si="5"/>
        <v/>
      </c>
      <c r="V82" t="str">
        <f t="shared" si="6"/>
        <v/>
      </c>
      <c r="W82" t="str">
        <f t="shared" si="7"/>
        <v/>
      </c>
    </row>
    <row r="83" spans="1:23" x14ac:dyDescent="0.15">
      <c r="A83" s="2">
        <v>79</v>
      </c>
      <c r="B83" s="2"/>
      <c r="C83" s="36"/>
      <c r="D83" s="10"/>
      <c r="E83" s="10"/>
      <c r="F83" s="10"/>
      <c r="G83" s="10"/>
      <c r="H83" s="10"/>
      <c r="I83" s="10"/>
      <c r="J83" s="10"/>
      <c r="K83" s="10"/>
      <c r="L83" s="10"/>
      <c r="M83" s="10"/>
      <c r="N83" s="10"/>
      <c r="O83" s="10"/>
      <c r="T83" s="32" t="str">
        <f t="shared" si="4"/>
        <v/>
      </c>
      <c r="U83" t="str">
        <f t="shared" si="5"/>
        <v/>
      </c>
      <c r="V83" t="str">
        <f t="shared" si="6"/>
        <v/>
      </c>
      <c r="W83" t="str">
        <f t="shared" si="7"/>
        <v/>
      </c>
    </row>
    <row r="84" spans="1:23" x14ac:dyDescent="0.15">
      <c r="A84" s="2">
        <v>80</v>
      </c>
      <c r="B84" s="2"/>
      <c r="C84" s="36"/>
      <c r="D84" s="10"/>
      <c r="E84" s="10"/>
      <c r="F84" s="10"/>
      <c r="G84" s="10"/>
      <c r="H84" s="10"/>
      <c r="I84" s="10"/>
      <c r="J84" s="10"/>
      <c r="K84" s="10"/>
      <c r="L84" s="10"/>
      <c r="M84" s="10"/>
      <c r="N84" s="10"/>
      <c r="O84" s="10"/>
      <c r="T84" s="32" t="str">
        <f t="shared" si="4"/>
        <v/>
      </c>
      <c r="U84" t="str">
        <f t="shared" si="5"/>
        <v/>
      </c>
      <c r="V84" t="str">
        <f t="shared" si="6"/>
        <v/>
      </c>
      <c r="W84" t="str">
        <f t="shared" si="7"/>
        <v/>
      </c>
    </row>
    <row r="85" spans="1:23" x14ac:dyDescent="0.15">
      <c r="A85" s="2">
        <v>81</v>
      </c>
      <c r="B85" s="2"/>
      <c r="C85" s="36"/>
      <c r="D85" s="10"/>
      <c r="E85" s="10"/>
      <c r="F85" s="10"/>
      <c r="G85" s="10"/>
      <c r="H85" s="10"/>
      <c r="I85" s="10"/>
      <c r="J85" s="10"/>
      <c r="K85" s="10"/>
      <c r="L85" s="10"/>
      <c r="M85" s="10"/>
      <c r="N85" s="10"/>
      <c r="O85" s="10"/>
      <c r="T85" s="32" t="str">
        <f t="shared" si="4"/>
        <v/>
      </c>
      <c r="U85" t="str">
        <f t="shared" si="5"/>
        <v/>
      </c>
      <c r="V85" t="str">
        <f t="shared" si="6"/>
        <v/>
      </c>
      <c r="W85" t="str">
        <f t="shared" si="7"/>
        <v/>
      </c>
    </row>
    <row r="86" spans="1:23" x14ac:dyDescent="0.15">
      <c r="A86" s="2">
        <v>82</v>
      </c>
      <c r="B86" s="2"/>
      <c r="C86" s="36"/>
      <c r="D86" s="10"/>
      <c r="E86" s="10"/>
      <c r="F86" s="10"/>
      <c r="G86" s="10"/>
      <c r="H86" s="10"/>
      <c r="I86" s="10"/>
      <c r="J86" s="10"/>
      <c r="K86" s="10"/>
      <c r="L86" s="10"/>
      <c r="M86" s="10"/>
      <c r="N86" s="10"/>
      <c r="O86" s="10"/>
      <c r="T86" s="32" t="str">
        <f t="shared" si="4"/>
        <v/>
      </c>
      <c r="U86" t="str">
        <f t="shared" si="5"/>
        <v/>
      </c>
      <c r="V86" t="str">
        <f t="shared" si="6"/>
        <v/>
      </c>
      <c r="W86" t="str">
        <f t="shared" si="7"/>
        <v/>
      </c>
    </row>
    <row r="87" spans="1:23" x14ac:dyDescent="0.15">
      <c r="A87" s="2">
        <v>83</v>
      </c>
      <c r="B87" s="2"/>
      <c r="C87" s="36"/>
      <c r="D87" s="10"/>
      <c r="E87" s="10"/>
      <c r="F87" s="10"/>
      <c r="G87" s="10"/>
      <c r="H87" s="10"/>
      <c r="I87" s="10"/>
      <c r="J87" s="10"/>
      <c r="K87" s="10"/>
      <c r="L87" s="10"/>
      <c r="M87" s="10"/>
      <c r="N87" s="10"/>
      <c r="O87" s="10"/>
      <c r="T87" s="32" t="str">
        <f t="shared" si="4"/>
        <v/>
      </c>
      <c r="U87" t="str">
        <f t="shared" si="5"/>
        <v/>
      </c>
      <c r="V87" t="str">
        <f t="shared" si="6"/>
        <v/>
      </c>
      <c r="W87" t="str">
        <f t="shared" si="7"/>
        <v/>
      </c>
    </row>
    <row r="88" spans="1:23" x14ac:dyDescent="0.15">
      <c r="A88" s="2">
        <v>84</v>
      </c>
      <c r="B88" s="2"/>
      <c r="C88" s="36"/>
      <c r="D88" s="10"/>
      <c r="E88" s="10"/>
      <c r="F88" s="10"/>
      <c r="G88" s="10"/>
      <c r="H88" s="10"/>
      <c r="I88" s="10"/>
      <c r="J88" s="10"/>
      <c r="K88" s="10"/>
      <c r="L88" s="10"/>
      <c r="M88" s="10"/>
      <c r="N88" s="10"/>
      <c r="O88" s="10"/>
      <c r="T88" s="32" t="str">
        <f t="shared" si="4"/>
        <v/>
      </c>
      <c r="U88" t="str">
        <f t="shared" si="5"/>
        <v/>
      </c>
      <c r="V88" t="str">
        <f t="shared" si="6"/>
        <v/>
      </c>
      <c r="W88" t="str">
        <f t="shared" si="7"/>
        <v/>
      </c>
    </row>
    <row r="89" spans="1:23" x14ac:dyDescent="0.15">
      <c r="A89" s="2">
        <v>85</v>
      </c>
      <c r="B89" s="2"/>
      <c r="C89" s="36"/>
      <c r="D89" s="10"/>
      <c r="E89" s="10"/>
      <c r="F89" s="10"/>
      <c r="G89" s="10"/>
      <c r="H89" s="10"/>
      <c r="I89" s="10"/>
      <c r="J89" s="10"/>
      <c r="K89" s="10"/>
      <c r="L89" s="10"/>
      <c r="M89" s="10"/>
      <c r="N89" s="10"/>
      <c r="O89" s="10"/>
      <c r="T89" s="32" t="str">
        <f t="shared" si="4"/>
        <v/>
      </c>
      <c r="U89" t="str">
        <f t="shared" si="5"/>
        <v/>
      </c>
      <c r="V89" t="str">
        <f t="shared" si="6"/>
        <v/>
      </c>
      <c r="W89" t="str">
        <f t="shared" si="7"/>
        <v/>
      </c>
    </row>
    <row r="90" spans="1:23" x14ac:dyDescent="0.15">
      <c r="A90" s="2">
        <v>86</v>
      </c>
      <c r="B90" s="2"/>
      <c r="C90" s="36"/>
      <c r="D90" s="10"/>
      <c r="E90" s="10"/>
      <c r="F90" s="10"/>
      <c r="G90" s="10"/>
      <c r="H90" s="10"/>
      <c r="I90" s="10"/>
      <c r="J90" s="10"/>
      <c r="K90" s="10"/>
      <c r="L90" s="10"/>
      <c r="M90" s="10"/>
      <c r="N90" s="10"/>
      <c r="O90" s="10"/>
      <c r="T90" s="32" t="str">
        <f t="shared" si="4"/>
        <v/>
      </c>
      <c r="U90" t="str">
        <f t="shared" si="5"/>
        <v/>
      </c>
      <c r="V90" t="str">
        <f t="shared" si="6"/>
        <v/>
      </c>
      <c r="W90" t="str">
        <f t="shared" si="7"/>
        <v/>
      </c>
    </row>
    <row r="91" spans="1:23" x14ac:dyDescent="0.15">
      <c r="A91" s="2">
        <v>87</v>
      </c>
      <c r="B91" s="2"/>
      <c r="C91" s="36"/>
      <c r="D91" s="10"/>
      <c r="E91" s="10"/>
      <c r="F91" s="10"/>
      <c r="G91" s="10"/>
      <c r="H91" s="10"/>
      <c r="I91" s="10"/>
      <c r="J91" s="10"/>
      <c r="K91" s="10"/>
      <c r="L91" s="10"/>
      <c r="M91" s="10"/>
      <c r="N91" s="10"/>
      <c r="O91" s="10"/>
      <c r="T91" s="32" t="str">
        <f t="shared" si="4"/>
        <v/>
      </c>
      <c r="U91" t="str">
        <f t="shared" si="5"/>
        <v/>
      </c>
      <c r="V91" t="str">
        <f t="shared" si="6"/>
        <v/>
      </c>
      <c r="W91" t="str">
        <f t="shared" si="7"/>
        <v/>
      </c>
    </row>
    <row r="92" spans="1:23" x14ac:dyDescent="0.15">
      <c r="A92" s="2">
        <v>88</v>
      </c>
      <c r="B92" s="2"/>
      <c r="C92" s="36"/>
      <c r="D92" s="10"/>
      <c r="E92" s="10"/>
      <c r="F92" s="10"/>
      <c r="G92" s="10"/>
      <c r="H92" s="10"/>
      <c r="I92" s="10"/>
      <c r="J92" s="10"/>
      <c r="K92" s="10"/>
      <c r="L92" s="10"/>
      <c r="M92" s="10"/>
      <c r="N92" s="10"/>
      <c r="O92" s="10"/>
      <c r="T92" s="32" t="str">
        <f t="shared" si="4"/>
        <v/>
      </c>
      <c r="U92" t="str">
        <f t="shared" si="5"/>
        <v/>
      </c>
      <c r="V92" t="str">
        <f t="shared" si="6"/>
        <v/>
      </c>
      <c r="W92" t="str">
        <f t="shared" si="7"/>
        <v/>
      </c>
    </row>
    <row r="93" spans="1:23" x14ac:dyDescent="0.15">
      <c r="A93" s="2">
        <v>89</v>
      </c>
      <c r="B93" s="2"/>
      <c r="C93" s="36"/>
      <c r="D93" s="10"/>
      <c r="E93" s="10"/>
      <c r="F93" s="10"/>
      <c r="G93" s="10"/>
      <c r="H93" s="10"/>
      <c r="I93" s="10"/>
      <c r="J93" s="10"/>
      <c r="K93" s="10"/>
      <c r="L93" s="10"/>
      <c r="M93" s="10"/>
      <c r="N93" s="10"/>
      <c r="O93" s="10"/>
      <c r="T93" s="32" t="str">
        <f t="shared" si="4"/>
        <v/>
      </c>
      <c r="U93" t="str">
        <f t="shared" si="5"/>
        <v/>
      </c>
      <c r="V93" t="str">
        <f t="shared" si="6"/>
        <v/>
      </c>
      <c r="W93" t="str">
        <f t="shared" si="7"/>
        <v/>
      </c>
    </row>
    <row r="94" spans="1:23" x14ac:dyDescent="0.15">
      <c r="A94" s="2">
        <v>90</v>
      </c>
      <c r="B94" s="2"/>
      <c r="C94" s="36"/>
      <c r="D94" s="10"/>
      <c r="E94" s="10"/>
      <c r="F94" s="10"/>
      <c r="G94" s="10"/>
      <c r="H94" s="10"/>
      <c r="I94" s="10"/>
      <c r="J94" s="10"/>
      <c r="K94" s="10"/>
      <c r="L94" s="10"/>
      <c r="M94" s="10"/>
      <c r="N94" s="10"/>
      <c r="O94" s="10"/>
      <c r="T94" s="32" t="str">
        <f t="shared" si="4"/>
        <v/>
      </c>
      <c r="U94" t="str">
        <f t="shared" si="5"/>
        <v/>
      </c>
      <c r="V94" t="str">
        <f t="shared" si="6"/>
        <v/>
      </c>
      <c r="W94" t="str">
        <f t="shared" si="7"/>
        <v/>
      </c>
    </row>
    <row r="95" spans="1:23" x14ac:dyDescent="0.15">
      <c r="A95" s="2">
        <v>91</v>
      </c>
      <c r="B95" s="2"/>
      <c r="C95" s="36"/>
      <c r="D95" s="10"/>
      <c r="E95" s="10"/>
      <c r="F95" s="10"/>
      <c r="G95" s="10"/>
      <c r="H95" s="10"/>
      <c r="I95" s="10"/>
      <c r="J95" s="10"/>
      <c r="K95" s="10"/>
      <c r="L95" s="10"/>
      <c r="M95" s="10"/>
      <c r="N95" s="10"/>
      <c r="O95" s="10"/>
      <c r="T95" s="32" t="str">
        <f t="shared" si="4"/>
        <v/>
      </c>
      <c r="U95" t="str">
        <f t="shared" si="5"/>
        <v/>
      </c>
      <c r="V95" t="str">
        <f t="shared" si="6"/>
        <v/>
      </c>
      <c r="W95" t="str">
        <f t="shared" si="7"/>
        <v/>
      </c>
    </row>
    <row r="96" spans="1:23" x14ac:dyDescent="0.15">
      <c r="A96" s="2">
        <v>92</v>
      </c>
      <c r="B96" s="2"/>
      <c r="C96" s="36"/>
      <c r="D96" s="10"/>
      <c r="E96" s="10"/>
      <c r="F96" s="10"/>
      <c r="G96" s="10"/>
      <c r="H96" s="10"/>
      <c r="I96" s="10"/>
      <c r="J96" s="10"/>
      <c r="K96" s="10"/>
      <c r="L96" s="10"/>
      <c r="M96" s="10"/>
      <c r="N96" s="10"/>
      <c r="O96" s="10"/>
      <c r="T96" s="32" t="str">
        <f t="shared" si="4"/>
        <v/>
      </c>
      <c r="U96" t="str">
        <f t="shared" si="5"/>
        <v/>
      </c>
      <c r="V96" t="str">
        <f t="shared" si="6"/>
        <v/>
      </c>
      <c r="W96" t="str">
        <f t="shared" si="7"/>
        <v/>
      </c>
    </row>
    <row r="97" spans="1:23" x14ac:dyDescent="0.15">
      <c r="A97" s="2">
        <v>93</v>
      </c>
      <c r="B97" s="2"/>
      <c r="C97" s="36"/>
      <c r="D97" s="10"/>
      <c r="E97" s="10"/>
      <c r="F97" s="10"/>
      <c r="G97" s="10"/>
      <c r="H97" s="10"/>
      <c r="I97" s="10"/>
      <c r="J97" s="10"/>
      <c r="K97" s="10"/>
      <c r="L97" s="10"/>
      <c r="M97" s="10"/>
      <c r="N97" s="10"/>
      <c r="O97" s="10"/>
      <c r="T97" s="32" t="str">
        <f t="shared" si="4"/>
        <v/>
      </c>
      <c r="U97" t="str">
        <f t="shared" si="5"/>
        <v/>
      </c>
      <c r="V97" t="str">
        <f t="shared" si="6"/>
        <v/>
      </c>
      <c r="W97" t="str">
        <f t="shared" si="7"/>
        <v/>
      </c>
    </row>
    <row r="98" spans="1:23" x14ac:dyDescent="0.15">
      <c r="A98" s="2">
        <v>94</v>
      </c>
      <c r="B98" s="2"/>
      <c r="C98" s="36"/>
      <c r="D98" s="10"/>
      <c r="E98" s="10"/>
      <c r="F98" s="10"/>
      <c r="G98" s="10"/>
      <c r="H98" s="10"/>
      <c r="I98" s="10"/>
      <c r="J98" s="10"/>
      <c r="K98" s="10"/>
      <c r="L98" s="10"/>
      <c r="M98" s="10"/>
      <c r="N98" s="10"/>
      <c r="O98" s="10"/>
      <c r="T98" s="32" t="str">
        <f t="shared" si="4"/>
        <v/>
      </c>
      <c r="U98" t="str">
        <f t="shared" si="5"/>
        <v/>
      </c>
      <c r="V98" t="str">
        <f t="shared" si="6"/>
        <v/>
      </c>
      <c r="W98" t="str">
        <f t="shared" si="7"/>
        <v/>
      </c>
    </row>
    <row r="99" spans="1:23" x14ac:dyDescent="0.15">
      <c r="A99" s="2">
        <v>95</v>
      </c>
      <c r="B99" s="2"/>
      <c r="C99" s="36"/>
      <c r="D99" s="10"/>
      <c r="E99" s="10"/>
      <c r="F99" s="10"/>
      <c r="G99" s="10"/>
      <c r="H99" s="10"/>
      <c r="I99" s="10"/>
      <c r="J99" s="10"/>
      <c r="K99" s="10"/>
      <c r="L99" s="10"/>
      <c r="M99" s="10"/>
      <c r="N99" s="10"/>
      <c r="O99" s="10"/>
      <c r="T99" s="32" t="str">
        <f t="shared" si="4"/>
        <v/>
      </c>
      <c r="U99" t="str">
        <f t="shared" si="5"/>
        <v/>
      </c>
      <c r="V99" t="str">
        <f t="shared" si="6"/>
        <v/>
      </c>
      <c r="W99" t="str">
        <f t="shared" si="7"/>
        <v/>
      </c>
    </row>
    <row r="100" spans="1:23" x14ac:dyDescent="0.15">
      <c r="A100" s="2">
        <v>96</v>
      </c>
      <c r="B100" s="2"/>
      <c r="C100" s="36"/>
      <c r="D100" s="10"/>
      <c r="E100" s="10"/>
      <c r="F100" s="10"/>
      <c r="G100" s="10"/>
      <c r="H100" s="10"/>
      <c r="I100" s="10"/>
      <c r="J100" s="10"/>
      <c r="K100" s="10"/>
      <c r="L100" s="10"/>
      <c r="M100" s="10"/>
      <c r="N100" s="10"/>
      <c r="O100" s="10"/>
      <c r="T100" s="32" t="str">
        <f t="shared" si="4"/>
        <v/>
      </c>
      <c r="U100" t="str">
        <f t="shared" si="5"/>
        <v/>
      </c>
      <c r="V100" t="str">
        <f t="shared" si="6"/>
        <v/>
      </c>
      <c r="W100" t="str">
        <f t="shared" si="7"/>
        <v/>
      </c>
    </row>
    <row r="101" spans="1:23" x14ac:dyDescent="0.15">
      <c r="A101" s="2">
        <v>97</v>
      </c>
      <c r="B101" s="2"/>
      <c r="C101" s="36"/>
      <c r="D101" s="10"/>
      <c r="E101" s="10"/>
      <c r="F101" s="10"/>
      <c r="G101" s="10"/>
      <c r="H101" s="10"/>
      <c r="I101" s="10"/>
      <c r="J101" s="10"/>
      <c r="K101" s="10"/>
      <c r="L101" s="10"/>
      <c r="M101" s="10"/>
      <c r="N101" s="10"/>
      <c r="O101" s="10"/>
      <c r="T101" s="32" t="str">
        <f t="shared" si="4"/>
        <v/>
      </c>
      <c r="U101" t="str">
        <f t="shared" si="5"/>
        <v/>
      </c>
      <c r="V101" t="str">
        <f t="shared" si="6"/>
        <v/>
      </c>
      <c r="W101" t="str">
        <f t="shared" si="7"/>
        <v/>
      </c>
    </row>
    <row r="102" spans="1:23" x14ac:dyDescent="0.15">
      <c r="A102" s="2">
        <v>98</v>
      </c>
      <c r="B102" s="2"/>
      <c r="C102" s="36"/>
      <c r="D102" s="10"/>
      <c r="E102" s="10"/>
      <c r="F102" s="10"/>
      <c r="G102" s="10"/>
      <c r="H102" s="10"/>
      <c r="I102" s="10"/>
      <c r="J102" s="10"/>
      <c r="K102" s="10"/>
      <c r="L102" s="10"/>
      <c r="M102" s="10"/>
      <c r="N102" s="10"/>
      <c r="O102" s="10"/>
      <c r="T102" s="32" t="str">
        <f t="shared" si="4"/>
        <v/>
      </c>
      <c r="U102" t="str">
        <f t="shared" si="5"/>
        <v/>
      </c>
      <c r="V102" t="str">
        <f t="shared" si="6"/>
        <v/>
      </c>
      <c r="W102" t="str">
        <f t="shared" si="7"/>
        <v/>
      </c>
    </row>
    <row r="103" spans="1:23" x14ac:dyDescent="0.15">
      <c r="A103" s="2">
        <v>99</v>
      </c>
      <c r="B103" s="2"/>
      <c r="C103" s="36"/>
      <c r="D103" s="10"/>
      <c r="E103" s="10"/>
      <c r="F103" s="10"/>
      <c r="G103" s="10"/>
      <c r="H103" s="10"/>
      <c r="I103" s="10"/>
      <c r="J103" s="10"/>
      <c r="K103" s="10"/>
      <c r="L103" s="10"/>
      <c r="M103" s="10"/>
      <c r="N103" s="10"/>
      <c r="O103" s="10"/>
      <c r="T103" s="32" t="str">
        <f t="shared" si="4"/>
        <v/>
      </c>
      <c r="U103" t="str">
        <f t="shared" si="5"/>
        <v/>
      </c>
      <c r="V103" t="str">
        <f t="shared" si="6"/>
        <v/>
      </c>
      <c r="W103" t="str">
        <f t="shared" si="7"/>
        <v/>
      </c>
    </row>
    <row r="104" spans="1:23" x14ac:dyDescent="0.15">
      <c r="A104" s="2">
        <v>100</v>
      </c>
      <c r="B104" s="2"/>
      <c r="C104" s="36"/>
      <c r="D104" s="10"/>
      <c r="E104" s="10"/>
      <c r="F104" s="10"/>
      <c r="G104" s="10"/>
      <c r="H104" s="10"/>
      <c r="I104" s="10"/>
      <c r="J104" s="10"/>
      <c r="K104" s="10"/>
      <c r="L104" s="10"/>
      <c r="M104" s="10"/>
      <c r="N104" s="10"/>
      <c r="O104" s="10"/>
      <c r="T104" s="32" t="str">
        <f t="shared" si="4"/>
        <v/>
      </c>
      <c r="U104" t="str">
        <f t="shared" si="5"/>
        <v/>
      </c>
      <c r="V104" t="str">
        <f t="shared" si="6"/>
        <v/>
      </c>
      <c r="W104" t="str">
        <f t="shared" si="7"/>
        <v/>
      </c>
    </row>
    <row r="105" spans="1:23" x14ac:dyDescent="0.15">
      <c r="A105" s="2">
        <v>101</v>
      </c>
      <c r="B105" s="2"/>
      <c r="C105" s="36"/>
      <c r="D105" s="10"/>
      <c r="E105" s="10"/>
      <c r="F105" s="10"/>
      <c r="G105" s="10"/>
      <c r="H105" s="10"/>
      <c r="I105" s="10"/>
      <c r="J105" s="10"/>
      <c r="K105" s="10"/>
      <c r="L105" s="10"/>
      <c r="M105" s="10"/>
      <c r="N105" s="10"/>
      <c r="O105" s="10"/>
      <c r="T105" s="32" t="str">
        <f t="shared" si="4"/>
        <v/>
      </c>
      <c r="U105" t="str">
        <f t="shared" si="5"/>
        <v/>
      </c>
      <c r="V105" t="str">
        <f t="shared" si="6"/>
        <v/>
      </c>
      <c r="W105" t="str">
        <f t="shared" si="7"/>
        <v/>
      </c>
    </row>
    <row r="106" spans="1:23" x14ac:dyDescent="0.15">
      <c r="A106" s="2">
        <v>102</v>
      </c>
      <c r="B106" s="2"/>
      <c r="C106" s="36"/>
      <c r="D106" s="10"/>
      <c r="E106" s="10"/>
      <c r="F106" s="10"/>
      <c r="G106" s="10"/>
      <c r="H106" s="10"/>
      <c r="I106" s="10"/>
      <c r="J106" s="10"/>
      <c r="K106" s="10"/>
      <c r="L106" s="10"/>
      <c r="M106" s="10"/>
      <c r="N106" s="10"/>
      <c r="O106" s="10"/>
      <c r="T106" s="32" t="str">
        <f t="shared" si="4"/>
        <v/>
      </c>
      <c r="U106" t="str">
        <f t="shared" si="5"/>
        <v/>
      </c>
      <c r="V106" t="str">
        <f t="shared" si="6"/>
        <v/>
      </c>
      <c r="W106" t="str">
        <f t="shared" si="7"/>
        <v/>
      </c>
    </row>
    <row r="107" spans="1:23" x14ac:dyDescent="0.15">
      <c r="A107" s="2">
        <v>103</v>
      </c>
      <c r="B107" s="2"/>
      <c r="C107" s="36"/>
      <c r="D107" s="10"/>
      <c r="E107" s="10"/>
      <c r="F107" s="10"/>
      <c r="G107" s="10"/>
      <c r="H107" s="10"/>
      <c r="I107" s="10"/>
      <c r="J107" s="10"/>
      <c r="K107" s="10"/>
      <c r="L107" s="10"/>
      <c r="M107" s="10"/>
      <c r="N107" s="10"/>
      <c r="O107" s="10"/>
      <c r="T107" s="32" t="str">
        <f t="shared" si="4"/>
        <v/>
      </c>
      <c r="U107" t="str">
        <f t="shared" si="5"/>
        <v/>
      </c>
      <c r="V107" t="str">
        <f t="shared" si="6"/>
        <v/>
      </c>
      <c r="W107" t="str">
        <f t="shared" si="7"/>
        <v/>
      </c>
    </row>
    <row r="108" spans="1:23" x14ac:dyDescent="0.15">
      <c r="A108" s="2">
        <v>104</v>
      </c>
      <c r="B108" s="2"/>
      <c r="C108" s="36"/>
      <c r="D108" s="10"/>
      <c r="E108" s="10"/>
      <c r="F108" s="10"/>
      <c r="G108" s="10"/>
      <c r="H108" s="10"/>
      <c r="I108" s="10"/>
      <c r="J108" s="10"/>
      <c r="K108" s="10"/>
      <c r="L108" s="10"/>
      <c r="M108" s="10"/>
      <c r="N108" s="10"/>
      <c r="O108" s="10"/>
      <c r="T108" s="32" t="str">
        <f t="shared" si="4"/>
        <v/>
      </c>
      <c r="U108" t="str">
        <f t="shared" si="5"/>
        <v/>
      </c>
      <c r="V108" t="str">
        <f t="shared" si="6"/>
        <v/>
      </c>
      <c r="W108" t="str">
        <f t="shared" si="7"/>
        <v/>
      </c>
    </row>
    <row r="109" spans="1:23" x14ac:dyDescent="0.15">
      <c r="A109" s="2">
        <v>105</v>
      </c>
      <c r="B109" s="2"/>
      <c r="C109" s="36"/>
      <c r="D109" s="10"/>
      <c r="E109" s="10"/>
      <c r="F109" s="10"/>
      <c r="G109" s="10"/>
      <c r="H109" s="10"/>
      <c r="I109" s="10"/>
      <c r="J109" s="10"/>
      <c r="K109" s="10"/>
      <c r="L109" s="10"/>
      <c r="M109" s="10"/>
      <c r="N109" s="10"/>
      <c r="O109" s="10"/>
      <c r="T109" s="32" t="str">
        <f t="shared" si="4"/>
        <v/>
      </c>
      <c r="U109" t="str">
        <f t="shared" si="5"/>
        <v/>
      </c>
      <c r="V109" t="str">
        <f t="shared" si="6"/>
        <v/>
      </c>
      <c r="W109" t="str">
        <f t="shared" si="7"/>
        <v/>
      </c>
    </row>
    <row r="110" spans="1:23" x14ac:dyDescent="0.15">
      <c r="A110" s="2">
        <v>106</v>
      </c>
      <c r="B110" s="2"/>
      <c r="C110" s="36"/>
      <c r="D110" s="10"/>
      <c r="E110" s="10"/>
      <c r="F110" s="10"/>
      <c r="G110" s="10"/>
      <c r="H110" s="10"/>
      <c r="I110" s="10"/>
      <c r="J110" s="10"/>
      <c r="K110" s="10"/>
      <c r="L110" s="10"/>
      <c r="M110" s="10"/>
      <c r="N110" s="10"/>
      <c r="O110" s="10"/>
      <c r="T110" s="32" t="str">
        <f t="shared" si="4"/>
        <v/>
      </c>
      <c r="U110" t="str">
        <f t="shared" si="5"/>
        <v/>
      </c>
      <c r="V110" t="str">
        <f t="shared" si="6"/>
        <v/>
      </c>
      <c r="W110" t="str">
        <f t="shared" si="7"/>
        <v/>
      </c>
    </row>
    <row r="111" spans="1:23" x14ac:dyDescent="0.15">
      <c r="A111" s="2">
        <v>107</v>
      </c>
      <c r="B111" s="2"/>
      <c r="C111" s="36"/>
      <c r="D111" s="10"/>
      <c r="E111" s="10"/>
      <c r="F111" s="10"/>
      <c r="G111" s="10"/>
      <c r="H111" s="10"/>
      <c r="I111" s="10"/>
      <c r="J111" s="10"/>
      <c r="K111" s="10"/>
      <c r="L111" s="10"/>
      <c r="M111" s="10"/>
      <c r="N111" s="10"/>
      <c r="O111" s="10"/>
      <c r="T111" s="32" t="str">
        <f t="shared" si="4"/>
        <v/>
      </c>
      <c r="U111" t="str">
        <f t="shared" si="5"/>
        <v/>
      </c>
      <c r="V111" t="str">
        <f t="shared" si="6"/>
        <v/>
      </c>
      <c r="W111" t="str">
        <f t="shared" si="7"/>
        <v/>
      </c>
    </row>
    <row r="112" spans="1:23" x14ac:dyDescent="0.15">
      <c r="A112" s="2">
        <v>108</v>
      </c>
      <c r="B112" s="2"/>
      <c r="C112" s="36"/>
      <c r="D112" s="10"/>
      <c r="E112" s="10"/>
      <c r="F112" s="10"/>
      <c r="G112" s="10"/>
      <c r="H112" s="10"/>
      <c r="I112" s="10"/>
      <c r="J112" s="10"/>
      <c r="K112" s="10"/>
      <c r="L112" s="10"/>
      <c r="M112" s="10"/>
      <c r="N112" s="10"/>
      <c r="O112" s="10"/>
      <c r="T112" s="32" t="str">
        <f t="shared" si="4"/>
        <v/>
      </c>
      <c r="U112" t="str">
        <f t="shared" si="5"/>
        <v/>
      </c>
      <c r="V112" t="str">
        <f t="shared" si="6"/>
        <v/>
      </c>
      <c r="W112" t="str">
        <f t="shared" si="7"/>
        <v/>
      </c>
    </row>
    <row r="113" spans="1:23" x14ac:dyDescent="0.15">
      <c r="A113" s="2">
        <v>109</v>
      </c>
      <c r="B113" s="2"/>
      <c r="C113" s="36"/>
      <c r="D113" s="10"/>
      <c r="E113" s="10"/>
      <c r="F113" s="10"/>
      <c r="G113" s="10"/>
      <c r="H113" s="10"/>
      <c r="I113" s="10"/>
      <c r="J113" s="10"/>
      <c r="K113" s="10"/>
      <c r="L113" s="10"/>
      <c r="M113" s="10"/>
      <c r="N113" s="10"/>
      <c r="O113" s="10"/>
      <c r="T113" s="32" t="str">
        <f t="shared" si="4"/>
        <v/>
      </c>
      <c r="U113" t="str">
        <f t="shared" si="5"/>
        <v/>
      </c>
      <c r="V113" t="str">
        <f t="shared" si="6"/>
        <v/>
      </c>
      <c r="W113" t="str">
        <f t="shared" si="7"/>
        <v/>
      </c>
    </row>
    <row r="114" spans="1:23" x14ac:dyDescent="0.15">
      <c r="A114" s="2">
        <v>110</v>
      </c>
      <c r="B114" s="2"/>
      <c r="C114" s="36"/>
      <c r="D114" s="10"/>
      <c r="E114" s="10"/>
      <c r="F114" s="10"/>
      <c r="G114" s="10"/>
      <c r="H114" s="10"/>
      <c r="I114" s="10"/>
      <c r="J114" s="10"/>
      <c r="K114" s="10"/>
      <c r="L114" s="10"/>
      <c r="M114" s="10"/>
      <c r="N114" s="10"/>
      <c r="O114" s="10"/>
      <c r="T114" s="32" t="str">
        <f t="shared" si="4"/>
        <v/>
      </c>
      <c r="U114" t="str">
        <f t="shared" si="5"/>
        <v/>
      </c>
      <c r="V114" t="str">
        <f t="shared" si="6"/>
        <v/>
      </c>
      <c r="W114" t="str">
        <f t="shared" si="7"/>
        <v/>
      </c>
    </row>
    <row r="115" spans="1:23" x14ac:dyDescent="0.15">
      <c r="A115" s="2">
        <v>111</v>
      </c>
      <c r="B115" s="2"/>
      <c r="C115" s="36"/>
      <c r="D115" s="10"/>
      <c r="E115" s="10"/>
      <c r="F115" s="10"/>
      <c r="G115" s="10"/>
      <c r="H115" s="10"/>
      <c r="I115" s="10"/>
      <c r="J115" s="10"/>
      <c r="K115" s="10"/>
      <c r="L115" s="10"/>
      <c r="M115" s="10"/>
      <c r="N115" s="10"/>
      <c r="O115" s="10"/>
      <c r="T115" s="32" t="str">
        <f t="shared" si="4"/>
        <v/>
      </c>
      <c r="U115" t="str">
        <f t="shared" si="5"/>
        <v/>
      </c>
      <c r="V115" t="str">
        <f t="shared" si="6"/>
        <v/>
      </c>
      <c r="W115" t="str">
        <f t="shared" si="7"/>
        <v/>
      </c>
    </row>
    <row r="116" spans="1:23" x14ac:dyDescent="0.15">
      <c r="A116" s="2">
        <v>112</v>
      </c>
      <c r="B116" s="2"/>
      <c r="C116" s="36"/>
      <c r="D116" s="10"/>
      <c r="E116" s="10"/>
      <c r="F116" s="10"/>
      <c r="G116" s="10"/>
      <c r="H116" s="10"/>
      <c r="I116" s="10"/>
      <c r="J116" s="10"/>
      <c r="K116" s="10"/>
      <c r="L116" s="10"/>
      <c r="M116" s="10"/>
      <c r="N116" s="10"/>
      <c r="O116" s="10"/>
      <c r="T116" s="32" t="str">
        <f t="shared" si="4"/>
        <v/>
      </c>
      <c r="U116" t="str">
        <f t="shared" si="5"/>
        <v/>
      </c>
      <c r="V116" t="str">
        <f t="shared" si="6"/>
        <v/>
      </c>
      <c r="W116" t="str">
        <f t="shared" si="7"/>
        <v/>
      </c>
    </row>
    <row r="117" spans="1:23" x14ac:dyDescent="0.15">
      <c r="A117" s="2">
        <v>113</v>
      </c>
      <c r="B117" s="2"/>
      <c r="C117" s="36"/>
      <c r="D117" s="10"/>
      <c r="E117" s="10"/>
      <c r="F117" s="10"/>
      <c r="G117" s="10"/>
      <c r="H117" s="10"/>
      <c r="I117" s="10"/>
      <c r="J117" s="10"/>
      <c r="K117" s="10"/>
      <c r="L117" s="10"/>
      <c r="M117" s="10"/>
      <c r="N117" s="10"/>
      <c r="O117" s="10"/>
      <c r="T117" s="32" t="str">
        <f t="shared" si="4"/>
        <v/>
      </c>
      <c r="U117" t="str">
        <f t="shared" si="5"/>
        <v/>
      </c>
      <c r="V117" t="str">
        <f t="shared" si="6"/>
        <v/>
      </c>
      <c r="W117" t="str">
        <f t="shared" si="7"/>
        <v/>
      </c>
    </row>
    <row r="118" spans="1:23" x14ac:dyDescent="0.15">
      <c r="A118" s="2">
        <v>114</v>
      </c>
      <c r="B118" s="2"/>
      <c r="C118" s="36"/>
      <c r="D118" s="10"/>
      <c r="E118" s="10"/>
      <c r="F118" s="10"/>
      <c r="G118" s="10"/>
      <c r="H118" s="10"/>
      <c r="I118" s="10"/>
      <c r="J118" s="10"/>
      <c r="K118" s="10"/>
      <c r="L118" s="10"/>
      <c r="M118" s="10"/>
      <c r="N118" s="10"/>
      <c r="O118" s="10"/>
      <c r="T118" s="32" t="str">
        <f t="shared" si="4"/>
        <v/>
      </c>
      <c r="U118" t="str">
        <f t="shared" si="5"/>
        <v/>
      </c>
      <c r="V118" t="str">
        <f t="shared" si="6"/>
        <v/>
      </c>
      <c r="W118" t="str">
        <f t="shared" si="7"/>
        <v/>
      </c>
    </row>
    <row r="119" spans="1:23" x14ac:dyDescent="0.15">
      <c r="A119" s="2">
        <v>115</v>
      </c>
      <c r="B119" s="2"/>
      <c r="C119" s="36"/>
      <c r="D119" s="10"/>
      <c r="E119" s="10"/>
      <c r="F119" s="10"/>
      <c r="G119" s="10"/>
      <c r="H119" s="10"/>
      <c r="I119" s="10"/>
      <c r="J119" s="10"/>
      <c r="K119" s="10"/>
      <c r="L119" s="10"/>
      <c r="M119" s="10"/>
      <c r="N119" s="10"/>
      <c r="O119" s="10"/>
      <c r="T119" s="32" t="str">
        <f t="shared" si="4"/>
        <v/>
      </c>
      <c r="U119" t="str">
        <f t="shared" si="5"/>
        <v/>
      </c>
      <c r="V119" t="str">
        <f t="shared" si="6"/>
        <v/>
      </c>
      <c r="W119" t="str">
        <f t="shared" si="7"/>
        <v/>
      </c>
    </row>
    <row r="120" spans="1:23" x14ac:dyDescent="0.15">
      <c r="A120" s="2">
        <v>116</v>
      </c>
      <c r="B120" s="2"/>
      <c r="C120" s="36"/>
      <c r="D120" s="10"/>
      <c r="E120" s="10"/>
      <c r="F120" s="10"/>
      <c r="G120" s="10"/>
      <c r="H120" s="10"/>
      <c r="I120" s="10"/>
      <c r="J120" s="10"/>
      <c r="K120" s="10"/>
      <c r="L120" s="10"/>
      <c r="M120" s="10"/>
      <c r="N120" s="10"/>
      <c r="O120" s="10"/>
      <c r="T120" s="32" t="str">
        <f t="shared" si="4"/>
        <v/>
      </c>
      <c r="U120" t="str">
        <f t="shared" si="5"/>
        <v/>
      </c>
      <c r="V120" t="str">
        <f t="shared" si="6"/>
        <v/>
      </c>
      <c r="W120" t="str">
        <f t="shared" si="7"/>
        <v/>
      </c>
    </row>
    <row r="121" spans="1:23" x14ac:dyDescent="0.15">
      <c r="A121" s="2">
        <v>117</v>
      </c>
      <c r="B121" s="2"/>
      <c r="C121" s="36"/>
      <c r="D121" s="10"/>
      <c r="E121" s="10"/>
      <c r="F121" s="10"/>
      <c r="G121" s="10"/>
      <c r="H121" s="10"/>
      <c r="I121" s="10"/>
      <c r="J121" s="10"/>
      <c r="K121" s="10"/>
      <c r="L121" s="10"/>
      <c r="M121" s="10"/>
      <c r="N121" s="10"/>
      <c r="O121" s="10"/>
      <c r="T121" s="32" t="str">
        <f t="shared" si="4"/>
        <v/>
      </c>
      <c r="U121" t="str">
        <f t="shared" si="5"/>
        <v/>
      </c>
      <c r="V121" t="str">
        <f t="shared" si="6"/>
        <v/>
      </c>
      <c r="W121" t="str">
        <f t="shared" si="7"/>
        <v/>
      </c>
    </row>
    <row r="122" spans="1:23" x14ac:dyDescent="0.15">
      <c r="A122" s="2">
        <v>118</v>
      </c>
      <c r="B122" s="2"/>
      <c r="C122" s="36"/>
      <c r="D122" s="10"/>
      <c r="E122" s="10"/>
      <c r="F122" s="10"/>
      <c r="G122" s="10"/>
      <c r="H122" s="10"/>
      <c r="I122" s="10"/>
      <c r="J122" s="10"/>
      <c r="K122" s="10"/>
      <c r="L122" s="10"/>
      <c r="M122" s="10"/>
      <c r="N122" s="10"/>
      <c r="O122" s="10"/>
      <c r="T122" s="32" t="str">
        <f t="shared" si="4"/>
        <v/>
      </c>
      <c r="U122" t="str">
        <f t="shared" si="5"/>
        <v/>
      </c>
      <c r="V122" t="str">
        <f t="shared" si="6"/>
        <v/>
      </c>
      <c r="W122" t="str">
        <f t="shared" si="7"/>
        <v/>
      </c>
    </row>
    <row r="123" spans="1:23" x14ac:dyDescent="0.15">
      <c r="A123" s="2">
        <v>119</v>
      </c>
      <c r="B123" s="2"/>
      <c r="C123" s="36"/>
      <c r="D123" s="10"/>
      <c r="E123" s="10"/>
      <c r="F123" s="10"/>
      <c r="G123" s="10"/>
      <c r="H123" s="10"/>
      <c r="I123" s="10"/>
      <c r="J123" s="10"/>
      <c r="K123" s="10"/>
      <c r="L123" s="10"/>
      <c r="M123" s="10"/>
      <c r="N123" s="10"/>
      <c r="O123" s="10"/>
      <c r="T123" s="32" t="str">
        <f t="shared" si="4"/>
        <v/>
      </c>
      <c r="U123" t="str">
        <f t="shared" si="5"/>
        <v/>
      </c>
      <c r="V123" t="str">
        <f t="shared" si="6"/>
        <v/>
      </c>
      <c r="W123" t="str">
        <f t="shared" si="7"/>
        <v/>
      </c>
    </row>
    <row r="124" spans="1:23" x14ac:dyDescent="0.15">
      <c r="A124" s="2">
        <v>120</v>
      </c>
      <c r="B124" s="2"/>
      <c r="C124" s="36"/>
      <c r="D124" s="10"/>
      <c r="E124" s="10"/>
      <c r="F124" s="10"/>
      <c r="G124" s="10"/>
      <c r="H124" s="10"/>
      <c r="I124" s="10"/>
      <c r="J124" s="10"/>
      <c r="K124" s="10"/>
      <c r="L124" s="10"/>
      <c r="M124" s="10"/>
      <c r="N124" s="10"/>
      <c r="O124" s="10"/>
      <c r="T124" s="32" t="str">
        <f t="shared" si="4"/>
        <v/>
      </c>
      <c r="U124" t="str">
        <f t="shared" si="5"/>
        <v/>
      </c>
      <c r="V124" t="str">
        <f t="shared" si="6"/>
        <v/>
      </c>
      <c r="W124" t="str">
        <f t="shared" si="7"/>
        <v/>
      </c>
    </row>
    <row r="125" spans="1:23" x14ac:dyDescent="0.15">
      <c r="A125" s="2">
        <v>121</v>
      </c>
      <c r="B125" s="2"/>
      <c r="C125" s="36"/>
      <c r="D125" s="10"/>
      <c r="E125" s="10"/>
      <c r="F125" s="10"/>
      <c r="G125" s="10"/>
      <c r="H125" s="10"/>
      <c r="I125" s="10"/>
      <c r="J125" s="10"/>
      <c r="K125" s="10"/>
      <c r="L125" s="10"/>
      <c r="M125" s="10"/>
      <c r="N125" s="10"/>
      <c r="O125" s="10"/>
      <c r="T125" s="32" t="str">
        <f t="shared" si="4"/>
        <v/>
      </c>
      <c r="U125" t="str">
        <f t="shared" si="5"/>
        <v/>
      </c>
      <c r="V125" t="str">
        <f t="shared" si="6"/>
        <v/>
      </c>
      <c r="W125" t="str">
        <f t="shared" si="7"/>
        <v/>
      </c>
    </row>
    <row r="126" spans="1:23" x14ac:dyDescent="0.15">
      <c r="A126" s="2">
        <v>122</v>
      </c>
      <c r="B126" s="2"/>
      <c r="C126" s="36"/>
      <c r="D126" s="10"/>
      <c r="E126" s="10"/>
      <c r="F126" s="10"/>
      <c r="G126" s="10"/>
      <c r="H126" s="10"/>
      <c r="I126" s="10"/>
      <c r="J126" s="10"/>
      <c r="K126" s="10"/>
      <c r="L126" s="10"/>
      <c r="M126" s="10"/>
      <c r="N126" s="10"/>
      <c r="O126" s="10"/>
      <c r="T126" s="32" t="str">
        <f t="shared" si="4"/>
        <v/>
      </c>
      <c r="U126" t="str">
        <f t="shared" si="5"/>
        <v/>
      </c>
      <c r="V126" t="str">
        <f t="shared" si="6"/>
        <v/>
      </c>
      <c r="W126" t="str">
        <f t="shared" si="7"/>
        <v/>
      </c>
    </row>
    <row r="127" spans="1:23" x14ac:dyDescent="0.15">
      <c r="A127" s="2">
        <v>123</v>
      </c>
      <c r="B127" s="2"/>
      <c r="C127" s="36"/>
      <c r="D127" s="10"/>
      <c r="E127" s="10"/>
      <c r="F127" s="10"/>
      <c r="G127" s="10"/>
      <c r="H127" s="10"/>
      <c r="I127" s="10"/>
      <c r="J127" s="10"/>
      <c r="K127" s="10"/>
      <c r="L127" s="10"/>
      <c r="M127" s="10"/>
      <c r="N127" s="10"/>
      <c r="O127" s="10"/>
      <c r="T127" s="32" t="str">
        <f t="shared" si="4"/>
        <v/>
      </c>
      <c r="U127" t="str">
        <f t="shared" si="5"/>
        <v/>
      </c>
      <c r="V127" t="str">
        <f t="shared" si="6"/>
        <v/>
      </c>
      <c r="W127" t="str">
        <f t="shared" si="7"/>
        <v/>
      </c>
    </row>
    <row r="128" spans="1:23" x14ac:dyDescent="0.15">
      <c r="A128" s="2">
        <v>124</v>
      </c>
      <c r="B128" s="2"/>
      <c r="C128" s="36"/>
      <c r="D128" s="10"/>
      <c r="E128" s="10"/>
      <c r="F128" s="10"/>
      <c r="G128" s="10"/>
      <c r="H128" s="10"/>
      <c r="I128" s="10"/>
      <c r="J128" s="10"/>
      <c r="K128" s="10"/>
      <c r="L128" s="10"/>
      <c r="M128" s="10"/>
      <c r="N128" s="10"/>
      <c r="O128" s="10"/>
      <c r="T128" s="32" t="str">
        <f t="shared" si="4"/>
        <v/>
      </c>
      <c r="U128" t="str">
        <f t="shared" si="5"/>
        <v/>
      </c>
      <c r="V128" t="str">
        <f t="shared" si="6"/>
        <v/>
      </c>
      <c r="W128" t="str">
        <f t="shared" si="7"/>
        <v/>
      </c>
    </row>
    <row r="129" spans="1:23" x14ac:dyDescent="0.15">
      <c r="A129" s="2">
        <v>125</v>
      </c>
      <c r="B129" s="2"/>
      <c r="C129" s="36"/>
      <c r="D129" s="10"/>
      <c r="E129" s="10"/>
      <c r="F129" s="10"/>
      <c r="G129" s="10"/>
      <c r="H129" s="10"/>
      <c r="I129" s="10"/>
      <c r="J129" s="10"/>
      <c r="K129" s="10"/>
      <c r="L129" s="10"/>
      <c r="M129" s="10"/>
      <c r="N129" s="10"/>
      <c r="O129" s="10"/>
      <c r="T129" s="32" t="str">
        <f t="shared" si="4"/>
        <v/>
      </c>
      <c r="U129" t="str">
        <f t="shared" si="5"/>
        <v/>
      </c>
      <c r="V129" t="str">
        <f t="shared" si="6"/>
        <v/>
      </c>
      <c r="W129" t="str">
        <f t="shared" si="7"/>
        <v/>
      </c>
    </row>
    <row r="130" spans="1:23" x14ac:dyDescent="0.15">
      <c r="A130" s="2">
        <v>126</v>
      </c>
      <c r="B130" s="2"/>
      <c r="C130" s="36"/>
      <c r="D130" s="10"/>
      <c r="E130" s="10"/>
      <c r="F130" s="10"/>
      <c r="G130" s="10"/>
      <c r="H130" s="10"/>
      <c r="I130" s="10"/>
      <c r="J130" s="10"/>
      <c r="K130" s="10"/>
      <c r="L130" s="10"/>
      <c r="M130" s="10"/>
      <c r="N130" s="10"/>
      <c r="O130" s="10"/>
      <c r="T130" s="32" t="str">
        <f t="shared" si="4"/>
        <v/>
      </c>
      <c r="U130" t="str">
        <f t="shared" si="5"/>
        <v/>
      </c>
      <c r="V130" t="str">
        <f t="shared" si="6"/>
        <v/>
      </c>
      <c r="W130" t="str">
        <f t="shared" si="7"/>
        <v/>
      </c>
    </row>
    <row r="131" spans="1:23" x14ac:dyDescent="0.15">
      <c r="A131" s="2">
        <v>127</v>
      </c>
      <c r="B131" s="2"/>
      <c r="C131" s="36"/>
      <c r="D131" s="10"/>
      <c r="E131" s="10"/>
      <c r="F131" s="10"/>
      <c r="G131" s="10"/>
      <c r="H131" s="10"/>
      <c r="I131" s="10"/>
      <c r="J131" s="10"/>
      <c r="K131" s="10"/>
      <c r="L131" s="10"/>
      <c r="M131" s="10"/>
      <c r="N131" s="10"/>
      <c r="O131" s="10"/>
      <c r="T131" s="32" t="str">
        <f t="shared" si="4"/>
        <v/>
      </c>
      <c r="U131" t="str">
        <f t="shared" si="5"/>
        <v/>
      </c>
      <c r="V131" t="str">
        <f t="shared" si="6"/>
        <v/>
      </c>
      <c r="W131" t="str">
        <f t="shared" si="7"/>
        <v/>
      </c>
    </row>
    <row r="132" spans="1:23" x14ac:dyDescent="0.15">
      <c r="A132" s="2">
        <v>128</v>
      </c>
      <c r="B132" s="2"/>
      <c r="C132" s="36"/>
      <c r="D132" s="10"/>
      <c r="E132" s="10"/>
      <c r="F132" s="10"/>
      <c r="G132" s="10"/>
      <c r="H132" s="10"/>
      <c r="I132" s="10"/>
      <c r="J132" s="10"/>
      <c r="K132" s="10"/>
      <c r="L132" s="10"/>
      <c r="M132" s="10"/>
      <c r="N132" s="10"/>
      <c r="O132" s="10"/>
      <c r="T132" s="32" t="str">
        <f t="shared" si="4"/>
        <v/>
      </c>
      <c r="U132" t="str">
        <f t="shared" si="5"/>
        <v/>
      </c>
      <c r="V132" t="str">
        <f t="shared" si="6"/>
        <v/>
      </c>
      <c r="W132" t="str">
        <f t="shared" si="7"/>
        <v/>
      </c>
    </row>
    <row r="133" spans="1:23" x14ac:dyDescent="0.15">
      <c r="A133" s="2">
        <v>129</v>
      </c>
      <c r="B133" s="2"/>
      <c r="C133" s="36"/>
      <c r="D133" s="10"/>
      <c r="E133" s="10"/>
      <c r="F133" s="10"/>
      <c r="G133" s="10"/>
      <c r="H133" s="10"/>
      <c r="I133" s="10"/>
      <c r="J133" s="10"/>
      <c r="K133" s="10"/>
      <c r="L133" s="10"/>
      <c r="M133" s="10"/>
      <c r="N133" s="10"/>
      <c r="O133" s="10"/>
      <c r="T133" s="32" t="str">
        <f t="shared" si="4"/>
        <v/>
      </c>
      <c r="U133" t="str">
        <f t="shared" si="5"/>
        <v/>
      </c>
      <c r="V133" t="str">
        <f t="shared" si="6"/>
        <v/>
      </c>
      <c r="W133" t="str">
        <f t="shared" si="7"/>
        <v/>
      </c>
    </row>
    <row r="134" spans="1:23" x14ac:dyDescent="0.15">
      <c r="A134" s="2">
        <v>130</v>
      </c>
      <c r="B134" s="2"/>
      <c r="C134" s="36"/>
      <c r="D134" s="10"/>
      <c r="E134" s="10"/>
      <c r="F134" s="10"/>
      <c r="G134" s="10"/>
      <c r="H134" s="10"/>
      <c r="I134" s="10"/>
      <c r="J134" s="10"/>
      <c r="K134" s="10"/>
      <c r="L134" s="10"/>
      <c r="M134" s="10"/>
      <c r="N134" s="10"/>
      <c r="O134" s="10"/>
      <c r="T134" s="32" t="str">
        <f t="shared" ref="T134:T197" si="8">IF(ISERROR(U134/12*100),"",U134/12*100)</f>
        <v/>
      </c>
      <c r="U134" t="str">
        <f t="shared" ref="U134:U197" si="9">IF(AND(ISBLANK(D134),ISBLANK(E134),ISBLANK(F134),ISBLANK(G134),ISBLANK(H134),ISBLANK(I134),ISBLANK(J134),ISBLANK(K134),ISBLANK(L134),ISBLANK(M134),ISBLANK(N134),ISBLANK(Q134)),"",COUNTIF(D134:O134,1))</f>
        <v/>
      </c>
      <c r="V134" t="str">
        <f t="shared" ref="V134:V197" si="10">IF(AND(ISBLANK(D134),ISBLANK(E134),ISBLANK(F134),ISBLANK(G134),ISBLANK(H134),ISBLANK(I134),ISBLANK(J134),ISBLANK(K134),ISBLANK(L134),ISBLANK(M134),ISBLANK(N134),ISBLANK(Q134)),"",COUNTIF(D134:O134,2))</f>
        <v/>
      </c>
      <c r="W134" t="str">
        <f t="shared" ref="W134:W197" si="11">IF(AND(ISBLANK(D134),ISBLANK(E134),ISBLANK(F134),ISBLANK(G134),ISBLANK(H134),ISBLANK(I134),ISBLANK(J134),ISBLANK(K134),ISBLANK(L134),ISBLANK(M134),ISBLANK(N134),ISBLANK(Q134)),"",COUNTIF(D134:O134,3))</f>
        <v/>
      </c>
    </row>
    <row r="135" spans="1:23" x14ac:dyDescent="0.15">
      <c r="A135" s="2">
        <v>131</v>
      </c>
      <c r="B135" s="2"/>
      <c r="C135" s="36"/>
      <c r="D135" s="10"/>
      <c r="E135" s="10"/>
      <c r="F135" s="10"/>
      <c r="G135" s="10"/>
      <c r="H135" s="10"/>
      <c r="I135" s="10"/>
      <c r="J135" s="10"/>
      <c r="K135" s="10"/>
      <c r="L135" s="10"/>
      <c r="M135" s="10"/>
      <c r="N135" s="10"/>
      <c r="O135" s="10"/>
      <c r="T135" s="32" t="str">
        <f t="shared" si="8"/>
        <v/>
      </c>
      <c r="U135" t="str">
        <f t="shared" si="9"/>
        <v/>
      </c>
      <c r="V135" t="str">
        <f t="shared" si="10"/>
        <v/>
      </c>
      <c r="W135" t="str">
        <f t="shared" si="11"/>
        <v/>
      </c>
    </row>
    <row r="136" spans="1:23" x14ac:dyDescent="0.15">
      <c r="A136" s="2">
        <v>132</v>
      </c>
      <c r="B136" s="2"/>
      <c r="C136" s="36"/>
      <c r="D136" s="10"/>
      <c r="E136" s="10"/>
      <c r="F136" s="10"/>
      <c r="G136" s="10"/>
      <c r="H136" s="10"/>
      <c r="I136" s="10"/>
      <c r="J136" s="10"/>
      <c r="K136" s="10"/>
      <c r="L136" s="10"/>
      <c r="M136" s="10"/>
      <c r="N136" s="10"/>
      <c r="O136" s="10"/>
      <c r="T136" s="32" t="str">
        <f t="shared" si="8"/>
        <v/>
      </c>
      <c r="U136" t="str">
        <f t="shared" si="9"/>
        <v/>
      </c>
      <c r="V136" t="str">
        <f t="shared" si="10"/>
        <v/>
      </c>
      <c r="W136" t="str">
        <f t="shared" si="11"/>
        <v/>
      </c>
    </row>
    <row r="137" spans="1:23" x14ac:dyDescent="0.15">
      <c r="A137" s="2">
        <v>133</v>
      </c>
      <c r="B137" s="2"/>
      <c r="C137" s="36"/>
      <c r="D137" s="10"/>
      <c r="E137" s="10"/>
      <c r="F137" s="10"/>
      <c r="G137" s="10"/>
      <c r="H137" s="10"/>
      <c r="I137" s="10"/>
      <c r="J137" s="10"/>
      <c r="K137" s="10"/>
      <c r="L137" s="10"/>
      <c r="M137" s="10"/>
      <c r="N137" s="10"/>
      <c r="O137" s="10"/>
      <c r="T137" s="32" t="str">
        <f t="shared" si="8"/>
        <v/>
      </c>
      <c r="U137" t="str">
        <f t="shared" si="9"/>
        <v/>
      </c>
      <c r="V137" t="str">
        <f t="shared" si="10"/>
        <v/>
      </c>
      <c r="W137" t="str">
        <f t="shared" si="11"/>
        <v/>
      </c>
    </row>
    <row r="138" spans="1:23" x14ac:dyDescent="0.15">
      <c r="A138" s="2">
        <v>134</v>
      </c>
      <c r="B138" s="2"/>
      <c r="C138" s="36"/>
      <c r="D138" s="10"/>
      <c r="E138" s="10"/>
      <c r="F138" s="10"/>
      <c r="G138" s="10"/>
      <c r="H138" s="10"/>
      <c r="I138" s="10"/>
      <c r="J138" s="10"/>
      <c r="K138" s="10"/>
      <c r="L138" s="10"/>
      <c r="M138" s="10"/>
      <c r="N138" s="10"/>
      <c r="O138" s="10"/>
      <c r="T138" s="32" t="str">
        <f t="shared" si="8"/>
        <v/>
      </c>
      <c r="U138" t="str">
        <f t="shared" si="9"/>
        <v/>
      </c>
      <c r="V138" t="str">
        <f t="shared" si="10"/>
        <v/>
      </c>
      <c r="W138" t="str">
        <f t="shared" si="11"/>
        <v/>
      </c>
    </row>
    <row r="139" spans="1:23" x14ac:dyDescent="0.15">
      <c r="A139" s="2">
        <v>135</v>
      </c>
      <c r="B139" s="2"/>
      <c r="C139" s="36"/>
      <c r="D139" s="10"/>
      <c r="E139" s="10"/>
      <c r="F139" s="10"/>
      <c r="G139" s="10"/>
      <c r="H139" s="10"/>
      <c r="I139" s="10"/>
      <c r="J139" s="10"/>
      <c r="K139" s="10"/>
      <c r="L139" s="10"/>
      <c r="M139" s="10"/>
      <c r="N139" s="10"/>
      <c r="O139" s="10"/>
      <c r="T139" s="32" t="str">
        <f t="shared" si="8"/>
        <v/>
      </c>
      <c r="U139" t="str">
        <f t="shared" si="9"/>
        <v/>
      </c>
      <c r="V139" t="str">
        <f t="shared" si="10"/>
        <v/>
      </c>
      <c r="W139" t="str">
        <f t="shared" si="11"/>
        <v/>
      </c>
    </row>
    <row r="140" spans="1:23" x14ac:dyDescent="0.15">
      <c r="A140" s="2">
        <v>136</v>
      </c>
      <c r="B140" s="2"/>
      <c r="C140" s="36"/>
      <c r="D140" s="10"/>
      <c r="E140" s="10"/>
      <c r="F140" s="10"/>
      <c r="G140" s="10"/>
      <c r="H140" s="10"/>
      <c r="I140" s="10"/>
      <c r="J140" s="10"/>
      <c r="K140" s="10"/>
      <c r="L140" s="10"/>
      <c r="M140" s="10"/>
      <c r="N140" s="10"/>
      <c r="O140" s="10"/>
      <c r="T140" s="32" t="str">
        <f t="shared" si="8"/>
        <v/>
      </c>
      <c r="U140" t="str">
        <f t="shared" si="9"/>
        <v/>
      </c>
      <c r="V140" t="str">
        <f t="shared" si="10"/>
        <v/>
      </c>
      <c r="W140" t="str">
        <f t="shared" si="11"/>
        <v/>
      </c>
    </row>
    <row r="141" spans="1:23" x14ac:dyDescent="0.15">
      <c r="A141" s="2">
        <v>137</v>
      </c>
      <c r="B141" s="2"/>
      <c r="C141" s="36"/>
      <c r="D141" s="10"/>
      <c r="E141" s="10"/>
      <c r="F141" s="10"/>
      <c r="G141" s="10"/>
      <c r="H141" s="10"/>
      <c r="I141" s="10"/>
      <c r="J141" s="10"/>
      <c r="K141" s="10"/>
      <c r="L141" s="10"/>
      <c r="M141" s="10"/>
      <c r="N141" s="10"/>
      <c r="O141" s="10"/>
      <c r="T141" s="32" t="str">
        <f t="shared" si="8"/>
        <v/>
      </c>
      <c r="U141" t="str">
        <f t="shared" si="9"/>
        <v/>
      </c>
      <c r="V141" t="str">
        <f t="shared" si="10"/>
        <v/>
      </c>
      <c r="W141" t="str">
        <f t="shared" si="11"/>
        <v/>
      </c>
    </row>
    <row r="142" spans="1:23" x14ac:dyDescent="0.15">
      <c r="A142" s="2">
        <v>138</v>
      </c>
      <c r="B142" s="2"/>
      <c r="C142" s="36"/>
      <c r="D142" s="10"/>
      <c r="E142" s="10"/>
      <c r="F142" s="10"/>
      <c r="G142" s="10"/>
      <c r="H142" s="10"/>
      <c r="I142" s="10"/>
      <c r="J142" s="10"/>
      <c r="K142" s="10"/>
      <c r="L142" s="10"/>
      <c r="M142" s="10"/>
      <c r="N142" s="10"/>
      <c r="O142" s="10"/>
      <c r="T142" s="32" t="str">
        <f t="shared" si="8"/>
        <v/>
      </c>
      <c r="U142" t="str">
        <f t="shared" si="9"/>
        <v/>
      </c>
      <c r="V142" t="str">
        <f t="shared" si="10"/>
        <v/>
      </c>
      <c r="W142" t="str">
        <f t="shared" si="11"/>
        <v/>
      </c>
    </row>
    <row r="143" spans="1:23" x14ac:dyDescent="0.15">
      <c r="A143" s="2">
        <v>139</v>
      </c>
      <c r="B143" s="2"/>
      <c r="C143" s="36"/>
      <c r="D143" s="10"/>
      <c r="E143" s="10"/>
      <c r="F143" s="10"/>
      <c r="G143" s="10"/>
      <c r="H143" s="10"/>
      <c r="I143" s="10"/>
      <c r="J143" s="10"/>
      <c r="K143" s="10"/>
      <c r="L143" s="10"/>
      <c r="M143" s="10"/>
      <c r="N143" s="10"/>
      <c r="O143" s="10"/>
      <c r="T143" s="32" t="str">
        <f t="shared" si="8"/>
        <v/>
      </c>
      <c r="U143" t="str">
        <f t="shared" si="9"/>
        <v/>
      </c>
      <c r="V143" t="str">
        <f t="shared" si="10"/>
        <v/>
      </c>
      <c r="W143" t="str">
        <f t="shared" si="11"/>
        <v/>
      </c>
    </row>
    <row r="144" spans="1:23" x14ac:dyDescent="0.15">
      <c r="A144" s="2">
        <v>140</v>
      </c>
      <c r="B144" s="2"/>
      <c r="C144" s="36"/>
      <c r="D144" s="10"/>
      <c r="E144" s="10"/>
      <c r="F144" s="10"/>
      <c r="G144" s="10"/>
      <c r="H144" s="10"/>
      <c r="I144" s="10"/>
      <c r="J144" s="10"/>
      <c r="K144" s="10"/>
      <c r="L144" s="10"/>
      <c r="M144" s="10"/>
      <c r="N144" s="10"/>
      <c r="O144" s="10"/>
      <c r="T144" s="32" t="str">
        <f t="shared" si="8"/>
        <v/>
      </c>
      <c r="U144" t="str">
        <f t="shared" si="9"/>
        <v/>
      </c>
      <c r="V144" t="str">
        <f t="shared" si="10"/>
        <v/>
      </c>
      <c r="W144" t="str">
        <f t="shared" si="11"/>
        <v/>
      </c>
    </row>
    <row r="145" spans="1:23" x14ac:dyDescent="0.15">
      <c r="A145" s="2">
        <v>141</v>
      </c>
      <c r="B145" s="2"/>
      <c r="C145" s="36"/>
      <c r="D145" s="10"/>
      <c r="E145" s="10"/>
      <c r="F145" s="10"/>
      <c r="G145" s="10"/>
      <c r="H145" s="10"/>
      <c r="I145" s="10"/>
      <c r="J145" s="10"/>
      <c r="K145" s="10"/>
      <c r="L145" s="10"/>
      <c r="M145" s="10"/>
      <c r="N145" s="10"/>
      <c r="O145" s="10"/>
      <c r="T145" s="32" t="str">
        <f t="shared" si="8"/>
        <v/>
      </c>
      <c r="U145" t="str">
        <f t="shared" si="9"/>
        <v/>
      </c>
      <c r="V145" t="str">
        <f t="shared" si="10"/>
        <v/>
      </c>
      <c r="W145" t="str">
        <f t="shared" si="11"/>
        <v/>
      </c>
    </row>
    <row r="146" spans="1:23" x14ac:dyDescent="0.15">
      <c r="A146" s="2">
        <v>142</v>
      </c>
      <c r="B146" s="2"/>
      <c r="C146" s="36"/>
      <c r="D146" s="10"/>
      <c r="E146" s="10"/>
      <c r="F146" s="10"/>
      <c r="G146" s="10"/>
      <c r="H146" s="10"/>
      <c r="I146" s="10"/>
      <c r="J146" s="10"/>
      <c r="K146" s="10"/>
      <c r="L146" s="10"/>
      <c r="M146" s="10"/>
      <c r="N146" s="10"/>
      <c r="O146" s="10"/>
      <c r="T146" s="32" t="str">
        <f t="shared" si="8"/>
        <v/>
      </c>
      <c r="U146" t="str">
        <f t="shared" si="9"/>
        <v/>
      </c>
      <c r="V146" t="str">
        <f t="shared" si="10"/>
        <v/>
      </c>
      <c r="W146" t="str">
        <f t="shared" si="11"/>
        <v/>
      </c>
    </row>
    <row r="147" spans="1:23" x14ac:dyDescent="0.15">
      <c r="A147" s="2">
        <v>143</v>
      </c>
      <c r="B147" s="2"/>
      <c r="C147" s="36"/>
      <c r="D147" s="10"/>
      <c r="E147" s="10"/>
      <c r="F147" s="10"/>
      <c r="G147" s="10"/>
      <c r="H147" s="10"/>
      <c r="I147" s="10"/>
      <c r="J147" s="10"/>
      <c r="K147" s="10"/>
      <c r="L147" s="10"/>
      <c r="M147" s="10"/>
      <c r="N147" s="10"/>
      <c r="O147" s="10"/>
      <c r="T147" s="32" t="str">
        <f t="shared" si="8"/>
        <v/>
      </c>
      <c r="U147" t="str">
        <f t="shared" si="9"/>
        <v/>
      </c>
      <c r="V147" t="str">
        <f t="shared" si="10"/>
        <v/>
      </c>
      <c r="W147" t="str">
        <f t="shared" si="11"/>
        <v/>
      </c>
    </row>
    <row r="148" spans="1:23" x14ac:dyDescent="0.15">
      <c r="A148" s="2">
        <v>144</v>
      </c>
      <c r="B148" s="2"/>
      <c r="C148" s="36"/>
      <c r="D148" s="10"/>
      <c r="E148" s="10"/>
      <c r="F148" s="10"/>
      <c r="G148" s="10"/>
      <c r="H148" s="10"/>
      <c r="I148" s="10"/>
      <c r="J148" s="10"/>
      <c r="K148" s="10"/>
      <c r="L148" s="10"/>
      <c r="M148" s="10"/>
      <c r="N148" s="10"/>
      <c r="O148" s="10"/>
      <c r="T148" s="32" t="str">
        <f t="shared" si="8"/>
        <v/>
      </c>
      <c r="U148" t="str">
        <f t="shared" si="9"/>
        <v/>
      </c>
      <c r="V148" t="str">
        <f t="shared" si="10"/>
        <v/>
      </c>
      <c r="W148" t="str">
        <f t="shared" si="11"/>
        <v/>
      </c>
    </row>
    <row r="149" spans="1:23" x14ac:dyDescent="0.15">
      <c r="A149" s="2">
        <v>145</v>
      </c>
      <c r="B149" s="2"/>
      <c r="C149" s="36"/>
      <c r="D149" s="10"/>
      <c r="E149" s="10"/>
      <c r="F149" s="10"/>
      <c r="G149" s="10"/>
      <c r="H149" s="10"/>
      <c r="I149" s="10"/>
      <c r="J149" s="10"/>
      <c r="K149" s="10"/>
      <c r="L149" s="10"/>
      <c r="M149" s="10"/>
      <c r="N149" s="10"/>
      <c r="O149" s="10"/>
      <c r="T149" s="32" t="str">
        <f t="shared" si="8"/>
        <v/>
      </c>
      <c r="U149" t="str">
        <f t="shared" si="9"/>
        <v/>
      </c>
      <c r="V149" t="str">
        <f t="shared" si="10"/>
        <v/>
      </c>
      <c r="W149" t="str">
        <f t="shared" si="11"/>
        <v/>
      </c>
    </row>
    <row r="150" spans="1:23" x14ac:dyDescent="0.15">
      <c r="A150" s="2">
        <v>146</v>
      </c>
      <c r="B150" s="2"/>
      <c r="C150" s="36"/>
      <c r="D150" s="10"/>
      <c r="E150" s="10"/>
      <c r="F150" s="10"/>
      <c r="G150" s="10"/>
      <c r="H150" s="10"/>
      <c r="I150" s="10"/>
      <c r="J150" s="10"/>
      <c r="K150" s="10"/>
      <c r="L150" s="10"/>
      <c r="M150" s="10"/>
      <c r="N150" s="10"/>
      <c r="O150" s="10"/>
      <c r="T150" s="32" t="str">
        <f t="shared" si="8"/>
        <v/>
      </c>
      <c r="U150" t="str">
        <f t="shared" si="9"/>
        <v/>
      </c>
      <c r="V150" t="str">
        <f t="shared" si="10"/>
        <v/>
      </c>
      <c r="W150" t="str">
        <f t="shared" si="11"/>
        <v/>
      </c>
    </row>
    <row r="151" spans="1:23" x14ac:dyDescent="0.15">
      <c r="A151" s="2">
        <v>147</v>
      </c>
      <c r="B151" s="2"/>
      <c r="C151" s="36"/>
      <c r="D151" s="10"/>
      <c r="E151" s="10"/>
      <c r="F151" s="10"/>
      <c r="G151" s="10"/>
      <c r="H151" s="10"/>
      <c r="I151" s="10"/>
      <c r="J151" s="10"/>
      <c r="K151" s="10"/>
      <c r="L151" s="10"/>
      <c r="M151" s="10"/>
      <c r="N151" s="10"/>
      <c r="O151" s="10"/>
      <c r="T151" s="32" t="str">
        <f t="shared" si="8"/>
        <v/>
      </c>
      <c r="U151" t="str">
        <f t="shared" si="9"/>
        <v/>
      </c>
      <c r="V151" t="str">
        <f t="shared" si="10"/>
        <v/>
      </c>
      <c r="W151" t="str">
        <f t="shared" si="11"/>
        <v/>
      </c>
    </row>
    <row r="152" spans="1:23" x14ac:dyDescent="0.15">
      <c r="A152" s="2">
        <v>148</v>
      </c>
      <c r="B152" s="2"/>
      <c r="C152" s="36"/>
      <c r="D152" s="10"/>
      <c r="E152" s="10"/>
      <c r="F152" s="10"/>
      <c r="G152" s="10"/>
      <c r="H152" s="10"/>
      <c r="I152" s="10"/>
      <c r="J152" s="10"/>
      <c r="K152" s="10"/>
      <c r="L152" s="10"/>
      <c r="M152" s="10"/>
      <c r="N152" s="10"/>
      <c r="O152" s="10"/>
      <c r="T152" s="32" t="str">
        <f t="shared" si="8"/>
        <v/>
      </c>
      <c r="U152" t="str">
        <f t="shared" si="9"/>
        <v/>
      </c>
      <c r="V152" t="str">
        <f t="shared" si="10"/>
        <v/>
      </c>
      <c r="W152" t="str">
        <f t="shared" si="11"/>
        <v/>
      </c>
    </row>
    <row r="153" spans="1:23" x14ac:dyDescent="0.15">
      <c r="A153" s="2">
        <v>149</v>
      </c>
      <c r="B153" s="2"/>
      <c r="C153" s="36"/>
      <c r="D153" s="10"/>
      <c r="E153" s="10"/>
      <c r="F153" s="10"/>
      <c r="G153" s="10"/>
      <c r="H153" s="10"/>
      <c r="I153" s="10"/>
      <c r="J153" s="10"/>
      <c r="K153" s="10"/>
      <c r="L153" s="10"/>
      <c r="M153" s="10"/>
      <c r="N153" s="10"/>
      <c r="O153" s="10"/>
      <c r="T153" s="32" t="str">
        <f t="shared" si="8"/>
        <v/>
      </c>
      <c r="U153" t="str">
        <f t="shared" si="9"/>
        <v/>
      </c>
      <c r="V153" t="str">
        <f t="shared" si="10"/>
        <v/>
      </c>
      <c r="W153" t="str">
        <f t="shared" si="11"/>
        <v/>
      </c>
    </row>
    <row r="154" spans="1:23" x14ac:dyDescent="0.15">
      <c r="A154" s="2">
        <v>150</v>
      </c>
      <c r="B154" s="2"/>
      <c r="C154" s="36"/>
      <c r="D154" s="10"/>
      <c r="E154" s="10"/>
      <c r="F154" s="10"/>
      <c r="G154" s="10"/>
      <c r="H154" s="10"/>
      <c r="I154" s="10"/>
      <c r="J154" s="10"/>
      <c r="K154" s="10"/>
      <c r="L154" s="10"/>
      <c r="M154" s="10"/>
      <c r="N154" s="10"/>
      <c r="O154" s="10"/>
      <c r="T154" s="32" t="str">
        <f t="shared" si="8"/>
        <v/>
      </c>
      <c r="U154" t="str">
        <f t="shared" si="9"/>
        <v/>
      </c>
      <c r="V154" t="str">
        <f t="shared" si="10"/>
        <v/>
      </c>
      <c r="W154" t="str">
        <f t="shared" si="11"/>
        <v/>
      </c>
    </row>
    <row r="155" spans="1:23" x14ac:dyDescent="0.15">
      <c r="A155" s="2">
        <v>151</v>
      </c>
      <c r="B155" s="2"/>
      <c r="C155" s="36"/>
      <c r="D155" s="10"/>
      <c r="E155" s="10"/>
      <c r="F155" s="10"/>
      <c r="G155" s="10"/>
      <c r="H155" s="10"/>
      <c r="I155" s="10"/>
      <c r="J155" s="10"/>
      <c r="K155" s="10"/>
      <c r="L155" s="10"/>
      <c r="M155" s="10"/>
      <c r="N155" s="10"/>
      <c r="O155" s="10"/>
      <c r="T155" s="32" t="str">
        <f t="shared" si="8"/>
        <v/>
      </c>
      <c r="U155" t="str">
        <f t="shared" si="9"/>
        <v/>
      </c>
      <c r="V155" t="str">
        <f t="shared" si="10"/>
        <v/>
      </c>
      <c r="W155" t="str">
        <f t="shared" si="11"/>
        <v/>
      </c>
    </row>
    <row r="156" spans="1:23" x14ac:dyDescent="0.15">
      <c r="A156" s="2">
        <v>152</v>
      </c>
      <c r="B156" s="2"/>
      <c r="C156" s="36"/>
      <c r="D156" s="10"/>
      <c r="E156" s="10"/>
      <c r="F156" s="10"/>
      <c r="G156" s="10"/>
      <c r="H156" s="10"/>
      <c r="I156" s="10"/>
      <c r="J156" s="10"/>
      <c r="K156" s="10"/>
      <c r="L156" s="10"/>
      <c r="M156" s="10"/>
      <c r="N156" s="10"/>
      <c r="O156" s="10"/>
      <c r="T156" s="32" t="str">
        <f t="shared" si="8"/>
        <v/>
      </c>
      <c r="U156" t="str">
        <f t="shared" si="9"/>
        <v/>
      </c>
      <c r="V156" t="str">
        <f t="shared" si="10"/>
        <v/>
      </c>
      <c r="W156" t="str">
        <f t="shared" si="11"/>
        <v/>
      </c>
    </row>
    <row r="157" spans="1:23" x14ac:dyDescent="0.15">
      <c r="A157" s="2">
        <v>153</v>
      </c>
      <c r="B157" s="2"/>
      <c r="C157" s="36"/>
      <c r="D157" s="10"/>
      <c r="E157" s="10"/>
      <c r="F157" s="10"/>
      <c r="G157" s="10"/>
      <c r="H157" s="10"/>
      <c r="I157" s="10"/>
      <c r="J157" s="10"/>
      <c r="K157" s="10"/>
      <c r="L157" s="10"/>
      <c r="M157" s="10"/>
      <c r="N157" s="10"/>
      <c r="O157" s="10"/>
      <c r="T157" s="32" t="str">
        <f t="shared" si="8"/>
        <v/>
      </c>
      <c r="U157" t="str">
        <f t="shared" si="9"/>
        <v/>
      </c>
      <c r="V157" t="str">
        <f t="shared" si="10"/>
        <v/>
      </c>
      <c r="W157" t="str">
        <f t="shared" si="11"/>
        <v/>
      </c>
    </row>
    <row r="158" spans="1:23" x14ac:dyDescent="0.15">
      <c r="A158" s="2">
        <v>154</v>
      </c>
      <c r="B158" s="2"/>
      <c r="C158" s="36"/>
      <c r="D158" s="10"/>
      <c r="E158" s="10"/>
      <c r="F158" s="10"/>
      <c r="G158" s="10"/>
      <c r="H158" s="10"/>
      <c r="I158" s="10"/>
      <c r="J158" s="10"/>
      <c r="K158" s="10"/>
      <c r="L158" s="10"/>
      <c r="M158" s="10"/>
      <c r="N158" s="10"/>
      <c r="O158" s="10"/>
      <c r="T158" s="32" t="str">
        <f t="shared" si="8"/>
        <v/>
      </c>
      <c r="U158" t="str">
        <f t="shared" si="9"/>
        <v/>
      </c>
      <c r="V158" t="str">
        <f t="shared" si="10"/>
        <v/>
      </c>
      <c r="W158" t="str">
        <f t="shared" si="11"/>
        <v/>
      </c>
    </row>
    <row r="159" spans="1:23" x14ac:dyDescent="0.15">
      <c r="A159" s="2">
        <v>155</v>
      </c>
      <c r="B159" s="2"/>
      <c r="C159" s="36"/>
      <c r="D159" s="10"/>
      <c r="E159" s="10"/>
      <c r="F159" s="10"/>
      <c r="G159" s="10"/>
      <c r="H159" s="10"/>
      <c r="I159" s="10"/>
      <c r="J159" s="10"/>
      <c r="K159" s="10"/>
      <c r="L159" s="10"/>
      <c r="M159" s="10"/>
      <c r="N159" s="10"/>
      <c r="O159" s="10"/>
      <c r="T159" s="32" t="str">
        <f t="shared" si="8"/>
        <v/>
      </c>
      <c r="U159" t="str">
        <f t="shared" si="9"/>
        <v/>
      </c>
      <c r="V159" t="str">
        <f t="shared" si="10"/>
        <v/>
      </c>
      <c r="W159" t="str">
        <f t="shared" si="11"/>
        <v/>
      </c>
    </row>
    <row r="160" spans="1:23" x14ac:dyDescent="0.15">
      <c r="A160" s="2">
        <v>156</v>
      </c>
      <c r="B160" s="2"/>
      <c r="C160" s="36"/>
      <c r="D160" s="10"/>
      <c r="E160" s="10"/>
      <c r="F160" s="10"/>
      <c r="G160" s="10"/>
      <c r="H160" s="10"/>
      <c r="I160" s="10"/>
      <c r="J160" s="10"/>
      <c r="K160" s="10"/>
      <c r="L160" s="10"/>
      <c r="M160" s="10"/>
      <c r="N160" s="10"/>
      <c r="O160" s="10"/>
      <c r="T160" s="32" t="str">
        <f t="shared" si="8"/>
        <v/>
      </c>
      <c r="U160" t="str">
        <f t="shared" si="9"/>
        <v/>
      </c>
      <c r="V160" t="str">
        <f t="shared" si="10"/>
        <v/>
      </c>
      <c r="W160" t="str">
        <f t="shared" si="11"/>
        <v/>
      </c>
    </row>
    <row r="161" spans="1:23" x14ac:dyDescent="0.15">
      <c r="A161" s="2">
        <v>157</v>
      </c>
      <c r="B161" s="2"/>
      <c r="C161" s="36"/>
      <c r="D161" s="10"/>
      <c r="E161" s="10"/>
      <c r="F161" s="10"/>
      <c r="G161" s="10"/>
      <c r="H161" s="10"/>
      <c r="I161" s="10"/>
      <c r="J161" s="10"/>
      <c r="K161" s="10"/>
      <c r="L161" s="10"/>
      <c r="M161" s="10"/>
      <c r="N161" s="10"/>
      <c r="O161" s="10"/>
      <c r="T161" s="32" t="str">
        <f t="shared" si="8"/>
        <v/>
      </c>
      <c r="U161" t="str">
        <f t="shared" si="9"/>
        <v/>
      </c>
      <c r="V161" t="str">
        <f t="shared" si="10"/>
        <v/>
      </c>
      <c r="W161" t="str">
        <f t="shared" si="11"/>
        <v/>
      </c>
    </row>
    <row r="162" spans="1:23" x14ac:dyDescent="0.15">
      <c r="A162" s="2">
        <v>158</v>
      </c>
      <c r="B162" s="2"/>
      <c r="C162" s="36"/>
      <c r="D162" s="10"/>
      <c r="E162" s="10"/>
      <c r="F162" s="10"/>
      <c r="G162" s="10"/>
      <c r="H162" s="10"/>
      <c r="I162" s="10"/>
      <c r="J162" s="10"/>
      <c r="K162" s="10"/>
      <c r="L162" s="10"/>
      <c r="M162" s="10"/>
      <c r="N162" s="10"/>
      <c r="O162" s="10"/>
      <c r="T162" s="32" t="str">
        <f t="shared" si="8"/>
        <v/>
      </c>
      <c r="U162" t="str">
        <f t="shared" si="9"/>
        <v/>
      </c>
      <c r="V162" t="str">
        <f t="shared" si="10"/>
        <v/>
      </c>
      <c r="W162" t="str">
        <f t="shared" si="11"/>
        <v/>
      </c>
    </row>
    <row r="163" spans="1:23" x14ac:dyDescent="0.15">
      <c r="A163" s="2">
        <v>159</v>
      </c>
      <c r="B163" s="2"/>
      <c r="C163" s="36"/>
      <c r="D163" s="10"/>
      <c r="E163" s="10"/>
      <c r="F163" s="10"/>
      <c r="G163" s="10"/>
      <c r="H163" s="10"/>
      <c r="I163" s="10"/>
      <c r="J163" s="10"/>
      <c r="K163" s="10"/>
      <c r="L163" s="10"/>
      <c r="M163" s="10"/>
      <c r="N163" s="10"/>
      <c r="O163" s="10"/>
      <c r="T163" s="32" t="str">
        <f t="shared" si="8"/>
        <v/>
      </c>
      <c r="U163" t="str">
        <f t="shared" si="9"/>
        <v/>
      </c>
      <c r="V163" t="str">
        <f t="shared" si="10"/>
        <v/>
      </c>
      <c r="W163" t="str">
        <f t="shared" si="11"/>
        <v/>
      </c>
    </row>
    <row r="164" spans="1:23" x14ac:dyDescent="0.15">
      <c r="A164" s="2">
        <v>160</v>
      </c>
      <c r="B164" s="2"/>
      <c r="C164" s="36"/>
      <c r="D164" s="10"/>
      <c r="E164" s="10"/>
      <c r="F164" s="10"/>
      <c r="G164" s="10"/>
      <c r="H164" s="10"/>
      <c r="I164" s="10"/>
      <c r="J164" s="10"/>
      <c r="K164" s="10"/>
      <c r="L164" s="10"/>
      <c r="M164" s="10"/>
      <c r="N164" s="10"/>
      <c r="O164" s="10"/>
      <c r="T164" s="32" t="str">
        <f t="shared" si="8"/>
        <v/>
      </c>
      <c r="U164" t="str">
        <f t="shared" si="9"/>
        <v/>
      </c>
      <c r="V164" t="str">
        <f t="shared" si="10"/>
        <v/>
      </c>
      <c r="W164" t="str">
        <f t="shared" si="11"/>
        <v/>
      </c>
    </row>
    <row r="165" spans="1:23" x14ac:dyDescent="0.15">
      <c r="A165" s="2">
        <v>161</v>
      </c>
      <c r="B165" s="2"/>
      <c r="C165" s="36"/>
      <c r="D165" s="10"/>
      <c r="E165" s="10"/>
      <c r="F165" s="10"/>
      <c r="G165" s="10"/>
      <c r="H165" s="10"/>
      <c r="I165" s="10"/>
      <c r="J165" s="10"/>
      <c r="K165" s="10"/>
      <c r="L165" s="10"/>
      <c r="M165" s="10"/>
      <c r="N165" s="10"/>
      <c r="O165" s="10"/>
      <c r="T165" s="32" t="str">
        <f t="shared" si="8"/>
        <v/>
      </c>
      <c r="U165" t="str">
        <f t="shared" si="9"/>
        <v/>
      </c>
      <c r="V165" t="str">
        <f t="shared" si="10"/>
        <v/>
      </c>
      <c r="W165" t="str">
        <f t="shared" si="11"/>
        <v/>
      </c>
    </row>
    <row r="166" spans="1:23" x14ac:dyDescent="0.15">
      <c r="A166" s="2">
        <v>162</v>
      </c>
      <c r="B166" s="2"/>
      <c r="C166" s="36"/>
      <c r="D166" s="10"/>
      <c r="E166" s="10"/>
      <c r="F166" s="10"/>
      <c r="G166" s="10"/>
      <c r="H166" s="10"/>
      <c r="I166" s="10"/>
      <c r="J166" s="10"/>
      <c r="K166" s="10"/>
      <c r="L166" s="10"/>
      <c r="M166" s="10"/>
      <c r="N166" s="10"/>
      <c r="O166" s="10"/>
      <c r="T166" s="32" t="str">
        <f t="shared" si="8"/>
        <v/>
      </c>
      <c r="U166" t="str">
        <f t="shared" si="9"/>
        <v/>
      </c>
      <c r="V166" t="str">
        <f t="shared" si="10"/>
        <v/>
      </c>
      <c r="W166" t="str">
        <f t="shared" si="11"/>
        <v/>
      </c>
    </row>
    <row r="167" spans="1:23" x14ac:dyDescent="0.15">
      <c r="A167" s="2">
        <v>163</v>
      </c>
      <c r="B167" s="2"/>
      <c r="C167" s="36"/>
      <c r="D167" s="10"/>
      <c r="E167" s="10"/>
      <c r="F167" s="10"/>
      <c r="G167" s="10"/>
      <c r="H167" s="10"/>
      <c r="I167" s="10"/>
      <c r="J167" s="10"/>
      <c r="K167" s="10"/>
      <c r="L167" s="10"/>
      <c r="M167" s="10"/>
      <c r="N167" s="10"/>
      <c r="O167" s="10"/>
      <c r="T167" s="32" t="str">
        <f t="shared" si="8"/>
        <v/>
      </c>
      <c r="U167" t="str">
        <f t="shared" si="9"/>
        <v/>
      </c>
      <c r="V167" t="str">
        <f t="shared" si="10"/>
        <v/>
      </c>
      <c r="W167" t="str">
        <f t="shared" si="11"/>
        <v/>
      </c>
    </row>
    <row r="168" spans="1:23" x14ac:dyDescent="0.15">
      <c r="A168" s="2">
        <v>164</v>
      </c>
      <c r="B168" s="2"/>
      <c r="C168" s="36"/>
      <c r="D168" s="10"/>
      <c r="E168" s="10"/>
      <c r="F168" s="10"/>
      <c r="G168" s="10"/>
      <c r="H168" s="10"/>
      <c r="I168" s="10"/>
      <c r="J168" s="10"/>
      <c r="K168" s="10"/>
      <c r="L168" s="10"/>
      <c r="M168" s="10"/>
      <c r="N168" s="10"/>
      <c r="O168" s="10"/>
      <c r="T168" s="32" t="str">
        <f t="shared" si="8"/>
        <v/>
      </c>
      <c r="U168" t="str">
        <f t="shared" si="9"/>
        <v/>
      </c>
      <c r="V168" t="str">
        <f t="shared" si="10"/>
        <v/>
      </c>
      <c r="W168" t="str">
        <f t="shared" si="11"/>
        <v/>
      </c>
    </row>
    <row r="169" spans="1:23" x14ac:dyDescent="0.15">
      <c r="A169" s="2">
        <v>165</v>
      </c>
      <c r="B169" s="2"/>
      <c r="C169" s="36"/>
      <c r="D169" s="10"/>
      <c r="E169" s="10"/>
      <c r="F169" s="10"/>
      <c r="G169" s="10"/>
      <c r="H169" s="10"/>
      <c r="I169" s="10"/>
      <c r="J169" s="10"/>
      <c r="K169" s="10"/>
      <c r="L169" s="10"/>
      <c r="M169" s="10"/>
      <c r="N169" s="10"/>
      <c r="O169" s="10"/>
      <c r="T169" s="32" t="str">
        <f t="shared" si="8"/>
        <v/>
      </c>
      <c r="U169" t="str">
        <f t="shared" si="9"/>
        <v/>
      </c>
      <c r="V169" t="str">
        <f t="shared" si="10"/>
        <v/>
      </c>
      <c r="W169" t="str">
        <f t="shared" si="11"/>
        <v/>
      </c>
    </row>
    <row r="170" spans="1:23" x14ac:dyDescent="0.15">
      <c r="A170" s="2">
        <v>166</v>
      </c>
      <c r="B170" s="2"/>
      <c r="C170" s="36"/>
      <c r="D170" s="10"/>
      <c r="E170" s="10"/>
      <c r="F170" s="10"/>
      <c r="G170" s="10"/>
      <c r="H170" s="10"/>
      <c r="I170" s="10"/>
      <c r="J170" s="10"/>
      <c r="K170" s="10"/>
      <c r="L170" s="10"/>
      <c r="M170" s="10"/>
      <c r="N170" s="10"/>
      <c r="O170" s="10"/>
      <c r="T170" s="32" t="str">
        <f t="shared" si="8"/>
        <v/>
      </c>
      <c r="U170" t="str">
        <f t="shared" si="9"/>
        <v/>
      </c>
      <c r="V170" t="str">
        <f t="shared" si="10"/>
        <v/>
      </c>
      <c r="W170" t="str">
        <f t="shared" si="11"/>
        <v/>
      </c>
    </row>
    <row r="171" spans="1:23" x14ac:dyDescent="0.15">
      <c r="A171" s="2">
        <v>167</v>
      </c>
      <c r="B171" s="2"/>
      <c r="C171" s="36"/>
      <c r="D171" s="10"/>
      <c r="E171" s="10"/>
      <c r="F171" s="10"/>
      <c r="G171" s="10"/>
      <c r="H171" s="10"/>
      <c r="I171" s="10"/>
      <c r="J171" s="10"/>
      <c r="K171" s="10"/>
      <c r="L171" s="10"/>
      <c r="M171" s="10"/>
      <c r="N171" s="10"/>
      <c r="O171" s="10"/>
      <c r="T171" s="32" t="str">
        <f t="shared" si="8"/>
        <v/>
      </c>
      <c r="U171" t="str">
        <f t="shared" si="9"/>
        <v/>
      </c>
      <c r="V171" t="str">
        <f t="shared" si="10"/>
        <v/>
      </c>
      <c r="W171" t="str">
        <f t="shared" si="11"/>
        <v/>
      </c>
    </row>
    <row r="172" spans="1:23" x14ac:dyDescent="0.15">
      <c r="A172" s="2">
        <v>168</v>
      </c>
      <c r="B172" s="2"/>
      <c r="C172" s="36"/>
      <c r="D172" s="10"/>
      <c r="E172" s="10"/>
      <c r="F172" s="10"/>
      <c r="G172" s="10"/>
      <c r="H172" s="10"/>
      <c r="I172" s="10"/>
      <c r="J172" s="10"/>
      <c r="K172" s="10"/>
      <c r="L172" s="10"/>
      <c r="M172" s="10"/>
      <c r="N172" s="10"/>
      <c r="O172" s="10"/>
      <c r="T172" s="32" t="str">
        <f t="shared" si="8"/>
        <v/>
      </c>
      <c r="U172" t="str">
        <f t="shared" si="9"/>
        <v/>
      </c>
      <c r="V172" t="str">
        <f t="shared" si="10"/>
        <v/>
      </c>
      <c r="W172" t="str">
        <f t="shared" si="11"/>
        <v/>
      </c>
    </row>
    <row r="173" spans="1:23" x14ac:dyDescent="0.15">
      <c r="A173" s="2">
        <v>169</v>
      </c>
      <c r="B173" s="2"/>
      <c r="C173" s="36"/>
      <c r="D173" s="10"/>
      <c r="E173" s="10"/>
      <c r="F173" s="10"/>
      <c r="G173" s="10"/>
      <c r="H173" s="10"/>
      <c r="I173" s="10"/>
      <c r="J173" s="10"/>
      <c r="K173" s="10"/>
      <c r="L173" s="10"/>
      <c r="M173" s="10"/>
      <c r="N173" s="10"/>
      <c r="O173" s="10"/>
      <c r="T173" s="32" t="str">
        <f t="shared" si="8"/>
        <v/>
      </c>
      <c r="U173" t="str">
        <f t="shared" si="9"/>
        <v/>
      </c>
      <c r="V173" t="str">
        <f t="shared" si="10"/>
        <v/>
      </c>
      <c r="W173" t="str">
        <f t="shared" si="11"/>
        <v/>
      </c>
    </row>
    <row r="174" spans="1:23" x14ac:dyDescent="0.15">
      <c r="A174" s="2">
        <v>170</v>
      </c>
      <c r="B174" s="2"/>
      <c r="C174" s="36"/>
      <c r="D174" s="10"/>
      <c r="E174" s="10"/>
      <c r="F174" s="10"/>
      <c r="G174" s="10"/>
      <c r="H174" s="10"/>
      <c r="I174" s="10"/>
      <c r="J174" s="10"/>
      <c r="K174" s="10"/>
      <c r="L174" s="10"/>
      <c r="M174" s="10"/>
      <c r="N174" s="10"/>
      <c r="O174" s="10"/>
      <c r="T174" s="32" t="str">
        <f t="shared" si="8"/>
        <v/>
      </c>
      <c r="U174" t="str">
        <f t="shared" si="9"/>
        <v/>
      </c>
      <c r="V174" t="str">
        <f t="shared" si="10"/>
        <v/>
      </c>
      <c r="W174" t="str">
        <f t="shared" si="11"/>
        <v/>
      </c>
    </row>
    <row r="175" spans="1:23" x14ac:dyDescent="0.15">
      <c r="A175" s="2">
        <v>171</v>
      </c>
      <c r="B175" s="2"/>
      <c r="C175" s="36"/>
      <c r="D175" s="10"/>
      <c r="E175" s="10"/>
      <c r="F175" s="10"/>
      <c r="G175" s="10"/>
      <c r="H175" s="10"/>
      <c r="I175" s="10"/>
      <c r="J175" s="10"/>
      <c r="K175" s="10"/>
      <c r="L175" s="10"/>
      <c r="M175" s="10"/>
      <c r="N175" s="10"/>
      <c r="O175" s="10"/>
      <c r="T175" s="32" t="str">
        <f t="shared" si="8"/>
        <v/>
      </c>
      <c r="U175" t="str">
        <f t="shared" si="9"/>
        <v/>
      </c>
      <c r="V175" t="str">
        <f t="shared" si="10"/>
        <v/>
      </c>
      <c r="W175" t="str">
        <f t="shared" si="11"/>
        <v/>
      </c>
    </row>
    <row r="176" spans="1:23" x14ac:dyDescent="0.15">
      <c r="A176" s="2">
        <v>172</v>
      </c>
      <c r="B176" s="2"/>
      <c r="C176" s="36"/>
      <c r="D176" s="10"/>
      <c r="E176" s="10"/>
      <c r="F176" s="10"/>
      <c r="G176" s="10"/>
      <c r="H176" s="10"/>
      <c r="I176" s="10"/>
      <c r="J176" s="10"/>
      <c r="K176" s="10"/>
      <c r="L176" s="10"/>
      <c r="M176" s="10"/>
      <c r="N176" s="10"/>
      <c r="O176" s="10"/>
      <c r="T176" s="32" t="str">
        <f t="shared" si="8"/>
        <v/>
      </c>
      <c r="U176" t="str">
        <f t="shared" si="9"/>
        <v/>
      </c>
      <c r="V176" t="str">
        <f t="shared" si="10"/>
        <v/>
      </c>
      <c r="W176" t="str">
        <f t="shared" si="11"/>
        <v/>
      </c>
    </row>
    <row r="177" spans="1:23" x14ac:dyDescent="0.15">
      <c r="A177" s="2">
        <v>173</v>
      </c>
      <c r="B177" s="2"/>
      <c r="C177" s="36"/>
      <c r="D177" s="10"/>
      <c r="E177" s="10"/>
      <c r="F177" s="10"/>
      <c r="G177" s="10"/>
      <c r="H177" s="10"/>
      <c r="I177" s="10"/>
      <c r="J177" s="10"/>
      <c r="K177" s="10"/>
      <c r="L177" s="10"/>
      <c r="M177" s="10"/>
      <c r="N177" s="10"/>
      <c r="O177" s="10"/>
      <c r="T177" s="32" t="str">
        <f t="shared" si="8"/>
        <v/>
      </c>
      <c r="U177" t="str">
        <f t="shared" si="9"/>
        <v/>
      </c>
      <c r="V177" t="str">
        <f t="shared" si="10"/>
        <v/>
      </c>
      <c r="W177" t="str">
        <f t="shared" si="11"/>
        <v/>
      </c>
    </row>
    <row r="178" spans="1:23" x14ac:dyDescent="0.15">
      <c r="A178" s="2">
        <v>174</v>
      </c>
      <c r="B178" s="2"/>
      <c r="C178" s="36"/>
      <c r="D178" s="10"/>
      <c r="E178" s="10"/>
      <c r="F178" s="10"/>
      <c r="G178" s="10"/>
      <c r="H178" s="10"/>
      <c r="I178" s="10"/>
      <c r="J178" s="10"/>
      <c r="K178" s="10"/>
      <c r="L178" s="10"/>
      <c r="M178" s="10"/>
      <c r="N178" s="10"/>
      <c r="O178" s="10"/>
      <c r="T178" s="32" t="str">
        <f t="shared" si="8"/>
        <v/>
      </c>
      <c r="U178" t="str">
        <f t="shared" si="9"/>
        <v/>
      </c>
      <c r="V178" t="str">
        <f t="shared" si="10"/>
        <v/>
      </c>
      <c r="W178" t="str">
        <f t="shared" si="11"/>
        <v/>
      </c>
    </row>
    <row r="179" spans="1:23" x14ac:dyDescent="0.15">
      <c r="A179" s="2">
        <v>175</v>
      </c>
      <c r="B179" s="2"/>
      <c r="C179" s="36"/>
      <c r="D179" s="10"/>
      <c r="E179" s="10"/>
      <c r="F179" s="10"/>
      <c r="G179" s="10"/>
      <c r="H179" s="10"/>
      <c r="I179" s="10"/>
      <c r="J179" s="10"/>
      <c r="K179" s="10"/>
      <c r="L179" s="10"/>
      <c r="M179" s="10"/>
      <c r="N179" s="10"/>
      <c r="O179" s="10"/>
      <c r="T179" s="32" t="str">
        <f t="shared" si="8"/>
        <v/>
      </c>
      <c r="U179" t="str">
        <f t="shared" si="9"/>
        <v/>
      </c>
      <c r="V179" t="str">
        <f t="shared" si="10"/>
        <v/>
      </c>
      <c r="W179" t="str">
        <f t="shared" si="11"/>
        <v/>
      </c>
    </row>
    <row r="180" spans="1:23" x14ac:dyDescent="0.15">
      <c r="A180" s="2">
        <v>176</v>
      </c>
      <c r="B180" s="2"/>
      <c r="C180" s="36"/>
      <c r="D180" s="10"/>
      <c r="E180" s="10"/>
      <c r="F180" s="10"/>
      <c r="G180" s="10"/>
      <c r="H180" s="10"/>
      <c r="I180" s="10"/>
      <c r="J180" s="10"/>
      <c r="K180" s="10"/>
      <c r="L180" s="10"/>
      <c r="M180" s="10"/>
      <c r="N180" s="10"/>
      <c r="O180" s="10"/>
      <c r="T180" s="32" t="str">
        <f t="shared" si="8"/>
        <v/>
      </c>
      <c r="U180" t="str">
        <f t="shared" si="9"/>
        <v/>
      </c>
      <c r="V180" t="str">
        <f t="shared" si="10"/>
        <v/>
      </c>
      <c r="W180" t="str">
        <f t="shared" si="11"/>
        <v/>
      </c>
    </row>
    <row r="181" spans="1:23" x14ac:dyDescent="0.15">
      <c r="A181" s="2">
        <v>177</v>
      </c>
      <c r="B181" s="2"/>
      <c r="C181" s="36"/>
      <c r="D181" s="10"/>
      <c r="E181" s="10"/>
      <c r="F181" s="10"/>
      <c r="G181" s="10"/>
      <c r="H181" s="10"/>
      <c r="I181" s="10"/>
      <c r="J181" s="10"/>
      <c r="K181" s="10"/>
      <c r="L181" s="10"/>
      <c r="M181" s="10"/>
      <c r="N181" s="10"/>
      <c r="O181" s="10"/>
      <c r="T181" s="32" t="str">
        <f t="shared" si="8"/>
        <v/>
      </c>
      <c r="U181" t="str">
        <f t="shared" si="9"/>
        <v/>
      </c>
      <c r="V181" t="str">
        <f t="shared" si="10"/>
        <v/>
      </c>
      <c r="W181" t="str">
        <f t="shared" si="11"/>
        <v/>
      </c>
    </row>
    <row r="182" spans="1:23" x14ac:dyDescent="0.15">
      <c r="A182" s="2">
        <v>178</v>
      </c>
      <c r="B182" s="2"/>
      <c r="C182" s="36"/>
      <c r="D182" s="10"/>
      <c r="E182" s="10"/>
      <c r="F182" s="10"/>
      <c r="G182" s="10"/>
      <c r="H182" s="10"/>
      <c r="I182" s="10"/>
      <c r="J182" s="10"/>
      <c r="K182" s="10"/>
      <c r="L182" s="10"/>
      <c r="M182" s="10"/>
      <c r="N182" s="10"/>
      <c r="O182" s="10"/>
      <c r="T182" s="32" t="str">
        <f t="shared" si="8"/>
        <v/>
      </c>
      <c r="U182" t="str">
        <f t="shared" si="9"/>
        <v/>
      </c>
      <c r="V182" t="str">
        <f t="shared" si="10"/>
        <v/>
      </c>
      <c r="W182" t="str">
        <f t="shared" si="11"/>
        <v/>
      </c>
    </row>
    <row r="183" spans="1:23" x14ac:dyDescent="0.15">
      <c r="A183" s="2">
        <v>179</v>
      </c>
      <c r="B183" s="2"/>
      <c r="C183" s="36"/>
      <c r="D183" s="10"/>
      <c r="E183" s="10"/>
      <c r="F183" s="10"/>
      <c r="G183" s="10"/>
      <c r="H183" s="10"/>
      <c r="I183" s="10"/>
      <c r="J183" s="10"/>
      <c r="K183" s="10"/>
      <c r="L183" s="10"/>
      <c r="M183" s="10"/>
      <c r="N183" s="10"/>
      <c r="O183" s="10"/>
      <c r="T183" s="32" t="str">
        <f t="shared" si="8"/>
        <v/>
      </c>
      <c r="U183" t="str">
        <f t="shared" si="9"/>
        <v/>
      </c>
      <c r="V183" t="str">
        <f t="shared" si="10"/>
        <v/>
      </c>
      <c r="W183" t="str">
        <f t="shared" si="11"/>
        <v/>
      </c>
    </row>
    <row r="184" spans="1:23" x14ac:dyDescent="0.15">
      <c r="A184" s="2">
        <v>180</v>
      </c>
      <c r="B184" s="2"/>
      <c r="C184" s="36"/>
      <c r="D184" s="10"/>
      <c r="E184" s="10"/>
      <c r="F184" s="10"/>
      <c r="G184" s="10"/>
      <c r="H184" s="10"/>
      <c r="I184" s="10"/>
      <c r="J184" s="10"/>
      <c r="K184" s="10"/>
      <c r="L184" s="10"/>
      <c r="M184" s="10"/>
      <c r="N184" s="10"/>
      <c r="O184" s="10"/>
      <c r="T184" s="32" t="str">
        <f t="shared" si="8"/>
        <v/>
      </c>
      <c r="U184" t="str">
        <f t="shared" si="9"/>
        <v/>
      </c>
      <c r="V184" t="str">
        <f t="shared" si="10"/>
        <v/>
      </c>
      <c r="W184" t="str">
        <f t="shared" si="11"/>
        <v/>
      </c>
    </row>
    <row r="185" spans="1:23" x14ac:dyDescent="0.15">
      <c r="A185" s="2">
        <v>181</v>
      </c>
      <c r="B185" s="2"/>
      <c r="C185" s="36"/>
      <c r="D185" s="10"/>
      <c r="E185" s="10"/>
      <c r="F185" s="10"/>
      <c r="G185" s="10"/>
      <c r="H185" s="10"/>
      <c r="I185" s="10"/>
      <c r="J185" s="10"/>
      <c r="K185" s="10"/>
      <c r="L185" s="10"/>
      <c r="M185" s="10"/>
      <c r="N185" s="10"/>
      <c r="O185" s="10"/>
      <c r="T185" s="32" t="str">
        <f t="shared" si="8"/>
        <v/>
      </c>
      <c r="U185" t="str">
        <f t="shared" si="9"/>
        <v/>
      </c>
      <c r="V185" t="str">
        <f t="shared" si="10"/>
        <v/>
      </c>
      <c r="W185" t="str">
        <f t="shared" si="11"/>
        <v/>
      </c>
    </row>
    <row r="186" spans="1:23" x14ac:dyDescent="0.15">
      <c r="A186" s="2">
        <v>182</v>
      </c>
      <c r="B186" s="2"/>
      <c r="C186" s="36"/>
      <c r="D186" s="10"/>
      <c r="E186" s="10"/>
      <c r="F186" s="10"/>
      <c r="G186" s="10"/>
      <c r="H186" s="10"/>
      <c r="I186" s="10"/>
      <c r="J186" s="10"/>
      <c r="K186" s="10"/>
      <c r="L186" s="10"/>
      <c r="M186" s="10"/>
      <c r="N186" s="10"/>
      <c r="O186" s="10"/>
      <c r="T186" s="32" t="str">
        <f t="shared" si="8"/>
        <v/>
      </c>
      <c r="U186" t="str">
        <f t="shared" si="9"/>
        <v/>
      </c>
      <c r="V186" t="str">
        <f t="shared" si="10"/>
        <v/>
      </c>
      <c r="W186" t="str">
        <f t="shared" si="11"/>
        <v/>
      </c>
    </row>
    <row r="187" spans="1:23" x14ac:dyDescent="0.15">
      <c r="A187" s="2">
        <v>183</v>
      </c>
      <c r="B187" s="2"/>
      <c r="C187" s="36"/>
      <c r="D187" s="10"/>
      <c r="E187" s="10"/>
      <c r="F187" s="10"/>
      <c r="G187" s="10"/>
      <c r="H187" s="10"/>
      <c r="I187" s="10"/>
      <c r="J187" s="10"/>
      <c r="K187" s="10"/>
      <c r="L187" s="10"/>
      <c r="M187" s="10"/>
      <c r="N187" s="10"/>
      <c r="O187" s="10"/>
      <c r="T187" s="32" t="str">
        <f t="shared" si="8"/>
        <v/>
      </c>
      <c r="U187" t="str">
        <f t="shared" si="9"/>
        <v/>
      </c>
      <c r="V187" t="str">
        <f t="shared" si="10"/>
        <v/>
      </c>
      <c r="W187" t="str">
        <f t="shared" si="11"/>
        <v/>
      </c>
    </row>
    <row r="188" spans="1:23" x14ac:dyDescent="0.15">
      <c r="A188" s="2">
        <v>184</v>
      </c>
      <c r="B188" s="2"/>
      <c r="C188" s="36"/>
      <c r="D188" s="10"/>
      <c r="E188" s="10"/>
      <c r="F188" s="10"/>
      <c r="G188" s="10"/>
      <c r="H188" s="10"/>
      <c r="I188" s="10"/>
      <c r="J188" s="10"/>
      <c r="K188" s="10"/>
      <c r="L188" s="10"/>
      <c r="M188" s="10"/>
      <c r="N188" s="10"/>
      <c r="O188" s="10"/>
      <c r="T188" s="32" t="str">
        <f t="shared" si="8"/>
        <v/>
      </c>
      <c r="U188" t="str">
        <f t="shared" si="9"/>
        <v/>
      </c>
      <c r="V188" t="str">
        <f t="shared" si="10"/>
        <v/>
      </c>
      <c r="W188" t="str">
        <f t="shared" si="11"/>
        <v/>
      </c>
    </row>
    <row r="189" spans="1:23" x14ac:dyDescent="0.15">
      <c r="A189" s="2">
        <v>185</v>
      </c>
      <c r="B189" s="2"/>
      <c r="C189" s="36"/>
      <c r="D189" s="10"/>
      <c r="E189" s="10"/>
      <c r="F189" s="10"/>
      <c r="G189" s="10"/>
      <c r="H189" s="10"/>
      <c r="I189" s="10"/>
      <c r="J189" s="10"/>
      <c r="K189" s="10"/>
      <c r="L189" s="10"/>
      <c r="M189" s="10"/>
      <c r="N189" s="10"/>
      <c r="O189" s="10"/>
      <c r="T189" s="32" t="str">
        <f t="shared" si="8"/>
        <v/>
      </c>
      <c r="U189" t="str">
        <f t="shared" si="9"/>
        <v/>
      </c>
      <c r="V189" t="str">
        <f t="shared" si="10"/>
        <v/>
      </c>
      <c r="W189" t="str">
        <f t="shared" si="11"/>
        <v/>
      </c>
    </row>
    <row r="190" spans="1:23" x14ac:dyDescent="0.15">
      <c r="A190" s="2">
        <v>186</v>
      </c>
      <c r="B190" s="2"/>
      <c r="C190" s="36"/>
      <c r="D190" s="10"/>
      <c r="E190" s="10"/>
      <c r="F190" s="10"/>
      <c r="G190" s="10"/>
      <c r="H190" s="10"/>
      <c r="I190" s="10"/>
      <c r="J190" s="10"/>
      <c r="K190" s="10"/>
      <c r="L190" s="10"/>
      <c r="M190" s="10"/>
      <c r="N190" s="10"/>
      <c r="O190" s="10"/>
      <c r="T190" s="32" t="str">
        <f t="shared" si="8"/>
        <v/>
      </c>
      <c r="U190" t="str">
        <f t="shared" si="9"/>
        <v/>
      </c>
      <c r="V190" t="str">
        <f t="shared" si="10"/>
        <v/>
      </c>
      <c r="W190" t="str">
        <f t="shared" si="11"/>
        <v/>
      </c>
    </row>
    <row r="191" spans="1:23" x14ac:dyDescent="0.15">
      <c r="A191" s="2">
        <v>187</v>
      </c>
      <c r="B191" s="2"/>
      <c r="C191" s="36"/>
      <c r="D191" s="10"/>
      <c r="E191" s="10"/>
      <c r="F191" s="10"/>
      <c r="G191" s="10"/>
      <c r="H191" s="10"/>
      <c r="I191" s="10"/>
      <c r="J191" s="10"/>
      <c r="K191" s="10"/>
      <c r="L191" s="10"/>
      <c r="M191" s="10"/>
      <c r="N191" s="10"/>
      <c r="O191" s="10"/>
      <c r="T191" s="32" t="str">
        <f t="shared" si="8"/>
        <v/>
      </c>
      <c r="U191" t="str">
        <f t="shared" si="9"/>
        <v/>
      </c>
      <c r="V191" t="str">
        <f t="shared" si="10"/>
        <v/>
      </c>
      <c r="W191" t="str">
        <f t="shared" si="11"/>
        <v/>
      </c>
    </row>
    <row r="192" spans="1:23" x14ac:dyDescent="0.15">
      <c r="A192" s="2">
        <v>188</v>
      </c>
      <c r="B192" s="2"/>
      <c r="C192" s="36"/>
      <c r="D192" s="10"/>
      <c r="E192" s="10"/>
      <c r="F192" s="10"/>
      <c r="G192" s="10"/>
      <c r="H192" s="10"/>
      <c r="I192" s="10"/>
      <c r="J192" s="10"/>
      <c r="K192" s="10"/>
      <c r="L192" s="10"/>
      <c r="M192" s="10"/>
      <c r="N192" s="10"/>
      <c r="O192" s="10"/>
      <c r="T192" s="32" t="str">
        <f t="shared" si="8"/>
        <v/>
      </c>
      <c r="U192" t="str">
        <f t="shared" si="9"/>
        <v/>
      </c>
      <c r="V192" t="str">
        <f t="shared" si="10"/>
        <v/>
      </c>
      <c r="W192" t="str">
        <f t="shared" si="11"/>
        <v/>
      </c>
    </row>
    <row r="193" spans="1:23" x14ac:dyDescent="0.15">
      <c r="A193" s="2">
        <v>189</v>
      </c>
      <c r="B193" s="2"/>
      <c r="C193" s="36"/>
      <c r="D193" s="10"/>
      <c r="E193" s="10"/>
      <c r="F193" s="10"/>
      <c r="G193" s="10"/>
      <c r="H193" s="10"/>
      <c r="I193" s="10"/>
      <c r="J193" s="10"/>
      <c r="K193" s="10"/>
      <c r="L193" s="10"/>
      <c r="M193" s="10"/>
      <c r="N193" s="10"/>
      <c r="O193" s="10"/>
      <c r="T193" s="32" t="str">
        <f t="shared" si="8"/>
        <v/>
      </c>
      <c r="U193" t="str">
        <f t="shared" si="9"/>
        <v/>
      </c>
      <c r="V193" t="str">
        <f t="shared" si="10"/>
        <v/>
      </c>
      <c r="W193" t="str">
        <f t="shared" si="11"/>
        <v/>
      </c>
    </row>
    <row r="194" spans="1:23" x14ac:dyDescent="0.15">
      <c r="A194" s="2">
        <v>190</v>
      </c>
      <c r="B194" s="2"/>
      <c r="C194" s="36"/>
      <c r="D194" s="10"/>
      <c r="E194" s="10"/>
      <c r="F194" s="10"/>
      <c r="G194" s="10"/>
      <c r="H194" s="10"/>
      <c r="I194" s="10"/>
      <c r="J194" s="10"/>
      <c r="K194" s="10"/>
      <c r="L194" s="10"/>
      <c r="M194" s="10"/>
      <c r="N194" s="10"/>
      <c r="O194" s="10"/>
      <c r="T194" s="32" t="str">
        <f t="shared" si="8"/>
        <v/>
      </c>
      <c r="U194" t="str">
        <f t="shared" si="9"/>
        <v/>
      </c>
      <c r="V194" t="str">
        <f t="shared" si="10"/>
        <v/>
      </c>
      <c r="W194" t="str">
        <f t="shared" si="11"/>
        <v/>
      </c>
    </row>
    <row r="195" spans="1:23" x14ac:dyDescent="0.15">
      <c r="A195" s="2">
        <v>191</v>
      </c>
      <c r="B195" s="2"/>
      <c r="C195" s="36"/>
      <c r="D195" s="10"/>
      <c r="E195" s="10"/>
      <c r="F195" s="10"/>
      <c r="G195" s="10"/>
      <c r="H195" s="10"/>
      <c r="I195" s="10"/>
      <c r="J195" s="10"/>
      <c r="K195" s="10"/>
      <c r="L195" s="10"/>
      <c r="M195" s="10"/>
      <c r="N195" s="10"/>
      <c r="O195" s="10"/>
      <c r="T195" s="32" t="str">
        <f t="shared" si="8"/>
        <v/>
      </c>
      <c r="U195" t="str">
        <f t="shared" si="9"/>
        <v/>
      </c>
      <c r="V195" t="str">
        <f t="shared" si="10"/>
        <v/>
      </c>
      <c r="W195" t="str">
        <f t="shared" si="11"/>
        <v/>
      </c>
    </row>
    <row r="196" spans="1:23" x14ac:dyDescent="0.15">
      <c r="A196" s="2">
        <v>192</v>
      </c>
      <c r="B196" s="2"/>
      <c r="C196" s="36"/>
      <c r="D196" s="10"/>
      <c r="E196" s="10"/>
      <c r="F196" s="10"/>
      <c r="G196" s="10"/>
      <c r="H196" s="10"/>
      <c r="I196" s="10"/>
      <c r="J196" s="10"/>
      <c r="K196" s="10"/>
      <c r="L196" s="10"/>
      <c r="M196" s="10"/>
      <c r="N196" s="10"/>
      <c r="O196" s="10"/>
      <c r="T196" s="32" t="str">
        <f t="shared" si="8"/>
        <v/>
      </c>
      <c r="U196" t="str">
        <f t="shared" si="9"/>
        <v/>
      </c>
      <c r="V196" t="str">
        <f t="shared" si="10"/>
        <v/>
      </c>
      <c r="W196" t="str">
        <f t="shared" si="11"/>
        <v/>
      </c>
    </row>
    <row r="197" spans="1:23" x14ac:dyDescent="0.15">
      <c r="A197" s="2">
        <v>193</v>
      </c>
      <c r="B197" s="2"/>
      <c r="C197" s="36"/>
      <c r="D197" s="10"/>
      <c r="E197" s="10"/>
      <c r="F197" s="10"/>
      <c r="G197" s="10"/>
      <c r="H197" s="10"/>
      <c r="I197" s="10"/>
      <c r="J197" s="10"/>
      <c r="K197" s="10"/>
      <c r="L197" s="10"/>
      <c r="M197" s="10"/>
      <c r="N197" s="10"/>
      <c r="O197" s="10"/>
      <c r="T197" s="32" t="str">
        <f t="shared" si="8"/>
        <v/>
      </c>
      <c r="U197" t="str">
        <f t="shared" si="9"/>
        <v/>
      </c>
      <c r="V197" t="str">
        <f t="shared" si="10"/>
        <v/>
      </c>
      <c r="W197" t="str">
        <f t="shared" si="11"/>
        <v/>
      </c>
    </row>
    <row r="198" spans="1:23" x14ac:dyDescent="0.15">
      <c r="A198" s="2">
        <v>194</v>
      </c>
      <c r="B198" s="2"/>
      <c r="C198" s="36"/>
      <c r="D198" s="10"/>
      <c r="E198" s="10"/>
      <c r="F198" s="10"/>
      <c r="G198" s="10"/>
      <c r="H198" s="10"/>
      <c r="I198" s="10"/>
      <c r="J198" s="10"/>
      <c r="K198" s="10"/>
      <c r="L198" s="10"/>
      <c r="M198" s="10"/>
      <c r="N198" s="10"/>
      <c r="O198" s="10"/>
      <c r="T198" s="32" t="str">
        <f t="shared" ref="T198:T204" si="12">IF(ISERROR(U198/12*100),"",U198/12*100)</f>
        <v/>
      </c>
      <c r="U198" t="str">
        <f t="shared" ref="U198:U204" si="13">IF(AND(ISBLANK(D198),ISBLANK(E198),ISBLANK(F198),ISBLANK(G198),ISBLANK(H198),ISBLANK(I198),ISBLANK(J198),ISBLANK(K198),ISBLANK(L198),ISBLANK(M198),ISBLANK(N198),ISBLANK(Q198)),"",COUNTIF(D198:O198,1))</f>
        <v/>
      </c>
      <c r="V198" t="str">
        <f t="shared" ref="V198:V204" si="14">IF(AND(ISBLANK(D198),ISBLANK(E198),ISBLANK(F198),ISBLANK(G198),ISBLANK(H198),ISBLANK(I198),ISBLANK(J198),ISBLANK(K198),ISBLANK(L198),ISBLANK(M198),ISBLANK(N198),ISBLANK(Q198)),"",COUNTIF(D198:O198,2))</f>
        <v/>
      </c>
      <c r="W198" t="str">
        <f t="shared" ref="W198:W204" si="15">IF(AND(ISBLANK(D198),ISBLANK(E198),ISBLANK(F198),ISBLANK(G198),ISBLANK(H198),ISBLANK(I198),ISBLANK(J198),ISBLANK(K198),ISBLANK(L198),ISBLANK(M198),ISBLANK(N198),ISBLANK(Q198)),"",COUNTIF(D198:O198,3))</f>
        <v/>
      </c>
    </row>
    <row r="199" spans="1:23" x14ac:dyDescent="0.15">
      <c r="A199" s="2">
        <v>195</v>
      </c>
      <c r="B199" s="2"/>
      <c r="C199" s="36"/>
      <c r="D199" s="10"/>
      <c r="E199" s="10"/>
      <c r="F199" s="10"/>
      <c r="G199" s="10"/>
      <c r="H199" s="10"/>
      <c r="I199" s="10"/>
      <c r="J199" s="10"/>
      <c r="K199" s="10"/>
      <c r="L199" s="10"/>
      <c r="M199" s="10"/>
      <c r="N199" s="10"/>
      <c r="O199" s="10"/>
      <c r="T199" s="32" t="str">
        <f t="shared" si="12"/>
        <v/>
      </c>
      <c r="U199" t="str">
        <f t="shared" si="13"/>
        <v/>
      </c>
      <c r="V199" t="str">
        <f t="shared" si="14"/>
        <v/>
      </c>
      <c r="W199" t="str">
        <f t="shared" si="15"/>
        <v/>
      </c>
    </row>
    <row r="200" spans="1:23" x14ac:dyDescent="0.15">
      <c r="A200" s="2">
        <v>196</v>
      </c>
      <c r="B200" s="2"/>
      <c r="C200" s="36"/>
      <c r="D200" s="10"/>
      <c r="E200" s="10"/>
      <c r="F200" s="10"/>
      <c r="G200" s="10"/>
      <c r="H200" s="10"/>
      <c r="I200" s="10"/>
      <c r="J200" s="10"/>
      <c r="K200" s="10"/>
      <c r="L200" s="10"/>
      <c r="M200" s="10"/>
      <c r="N200" s="10"/>
      <c r="O200" s="10"/>
      <c r="T200" s="32" t="str">
        <f t="shared" si="12"/>
        <v/>
      </c>
      <c r="U200" t="str">
        <f t="shared" si="13"/>
        <v/>
      </c>
      <c r="V200" t="str">
        <f t="shared" si="14"/>
        <v/>
      </c>
      <c r="W200" t="str">
        <f t="shared" si="15"/>
        <v/>
      </c>
    </row>
    <row r="201" spans="1:23" x14ac:dyDescent="0.15">
      <c r="A201" s="2">
        <v>197</v>
      </c>
      <c r="B201" s="2"/>
      <c r="C201" s="36"/>
      <c r="D201" s="10"/>
      <c r="E201" s="10"/>
      <c r="F201" s="10"/>
      <c r="G201" s="10"/>
      <c r="H201" s="10"/>
      <c r="I201" s="10"/>
      <c r="J201" s="10"/>
      <c r="K201" s="10"/>
      <c r="L201" s="10"/>
      <c r="M201" s="10"/>
      <c r="N201" s="10"/>
      <c r="O201" s="10"/>
      <c r="T201" s="32" t="str">
        <f t="shared" si="12"/>
        <v/>
      </c>
      <c r="U201" t="str">
        <f t="shared" si="13"/>
        <v/>
      </c>
      <c r="V201" t="str">
        <f t="shared" si="14"/>
        <v/>
      </c>
      <c r="W201" t="str">
        <f t="shared" si="15"/>
        <v/>
      </c>
    </row>
    <row r="202" spans="1:23" x14ac:dyDescent="0.15">
      <c r="A202" s="2">
        <v>198</v>
      </c>
      <c r="B202" s="2"/>
      <c r="C202" s="36"/>
      <c r="D202" s="10"/>
      <c r="E202" s="10"/>
      <c r="F202" s="10"/>
      <c r="G202" s="10"/>
      <c r="H202" s="10"/>
      <c r="I202" s="10"/>
      <c r="J202" s="10"/>
      <c r="K202" s="10"/>
      <c r="L202" s="10"/>
      <c r="M202" s="10"/>
      <c r="N202" s="10"/>
      <c r="O202" s="10"/>
      <c r="T202" s="32" t="str">
        <f t="shared" si="12"/>
        <v/>
      </c>
      <c r="U202" t="str">
        <f t="shared" si="13"/>
        <v/>
      </c>
      <c r="V202" t="str">
        <f t="shared" si="14"/>
        <v/>
      </c>
      <c r="W202" t="str">
        <f t="shared" si="15"/>
        <v/>
      </c>
    </row>
    <row r="203" spans="1:23" x14ac:dyDescent="0.15">
      <c r="A203" s="2">
        <v>199</v>
      </c>
      <c r="B203" s="2"/>
      <c r="C203" s="36"/>
      <c r="D203" s="10"/>
      <c r="E203" s="10"/>
      <c r="F203" s="10"/>
      <c r="G203" s="10"/>
      <c r="H203" s="10"/>
      <c r="I203" s="10"/>
      <c r="J203" s="10"/>
      <c r="K203" s="10"/>
      <c r="L203" s="10"/>
      <c r="M203" s="10"/>
      <c r="N203" s="10"/>
      <c r="O203" s="10"/>
      <c r="T203" s="32" t="str">
        <f t="shared" si="12"/>
        <v/>
      </c>
      <c r="U203" t="str">
        <f t="shared" si="13"/>
        <v/>
      </c>
      <c r="V203" t="str">
        <f t="shared" si="14"/>
        <v/>
      </c>
      <c r="W203" t="str">
        <f t="shared" si="15"/>
        <v/>
      </c>
    </row>
    <row r="204" spans="1:23" x14ac:dyDescent="0.15">
      <c r="A204" s="2">
        <v>200</v>
      </c>
      <c r="B204" s="2"/>
      <c r="C204" s="36"/>
      <c r="D204" s="10"/>
      <c r="E204" s="10"/>
      <c r="F204" s="10"/>
      <c r="G204" s="10"/>
      <c r="H204" s="10"/>
      <c r="I204" s="10"/>
      <c r="J204" s="10"/>
      <c r="K204" s="10"/>
      <c r="L204" s="10"/>
      <c r="M204" s="10"/>
      <c r="N204" s="10"/>
      <c r="O204" s="10"/>
      <c r="T204" s="32" t="str">
        <f t="shared" si="12"/>
        <v/>
      </c>
      <c r="U204" t="str">
        <f t="shared" si="13"/>
        <v/>
      </c>
      <c r="V204" t="str">
        <f t="shared" si="14"/>
        <v/>
      </c>
      <c r="W204" t="str">
        <f t="shared" si="15"/>
        <v/>
      </c>
    </row>
    <row r="207" spans="1:23" x14ac:dyDescent="0.15">
      <c r="C207" t="s">
        <v>11</v>
      </c>
      <c r="D207">
        <f t="shared" ref="D207:O207" si="16">COUNTIF(D$5:D$204,1)</f>
        <v>29</v>
      </c>
      <c r="E207">
        <f t="shared" si="16"/>
        <v>29</v>
      </c>
      <c r="F207">
        <f t="shared" si="16"/>
        <v>29</v>
      </c>
      <c r="G207">
        <f t="shared" si="16"/>
        <v>29</v>
      </c>
      <c r="H207">
        <f t="shared" si="16"/>
        <v>29</v>
      </c>
      <c r="I207">
        <f t="shared" si="16"/>
        <v>29</v>
      </c>
      <c r="J207">
        <f t="shared" si="16"/>
        <v>29</v>
      </c>
      <c r="K207">
        <f t="shared" si="16"/>
        <v>29</v>
      </c>
      <c r="L207">
        <f t="shared" si="16"/>
        <v>29</v>
      </c>
      <c r="M207">
        <f t="shared" si="16"/>
        <v>29</v>
      </c>
      <c r="N207">
        <f t="shared" si="16"/>
        <v>28</v>
      </c>
      <c r="O207">
        <f t="shared" si="16"/>
        <v>28</v>
      </c>
    </row>
    <row r="208" spans="1:23" x14ac:dyDescent="0.15">
      <c r="C208" t="s">
        <v>1</v>
      </c>
      <c r="D208">
        <f t="shared" ref="D208:O208" si="17">COUNTIF(D$5:D$204,2)</f>
        <v>0</v>
      </c>
      <c r="E208">
        <f t="shared" si="17"/>
        <v>0</v>
      </c>
      <c r="F208">
        <f t="shared" si="17"/>
        <v>0</v>
      </c>
      <c r="G208">
        <f t="shared" si="17"/>
        <v>1</v>
      </c>
      <c r="H208">
        <f t="shared" si="17"/>
        <v>1</v>
      </c>
      <c r="I208">
        <f t="shared" si="17"/>
        <v>0</v>
      </c>
      <c r="J208">
        <f t="shared" si="17"/>
        <v>0</v>
      </c>
      <c r="K208">
        <f t="shared" si="17"/>
        <v>0</v>
      </c>
      <c r="L208">
        <f t="shared" si="17"/>
        <v>0</v>
      </c>
      <c r="M208">
        <f t="shared" si="17"/>
        <v>0</v>
      </c>
      <c r="N208">
        <f t="shared" si="17"/>
        <v>1</v>
      </c>
      <c r="O208">
        <f t="shared" si="17"/>
        <v>2</v>
      </c>
    </row>
    <row r="209" spans="1:22" x14ac:dyDescent="0.15">
      <c r="C209" t="s">
        <v>12</v>
      </c>
      <c r="D209">
        <f t="shared" ref="D209:O209" si="18">COUNTIF(D$5:D$204,3)</f>
        <v>1</v>
      </c>
      <c r="E209">
        <f t="shared" si="18"/>
        <v>1</v>
      </c>
      <c r="F209">
        <f t="shared" si="18"/>
        <v>1</v>
      </c>
      <c r="G209">
        <f t="shared" si="18"/>
        <v>0</v>
      </c>
      <c r="H209">
        <f t="shared" si="18"/>
        <v>0</v>
      </c>
      <c r="I209">
        <f t="shared" si="18"/>
        <v>1</v>
      </c>
      <c r="J209">
        <f t="shared" si="18"/>
        <v>1</v>
      </c>
      <c r="K209">
        <f t="shared" si="18"/>
        <v>1</v>
      </c>
      <c r="L209">
        <f t="shared" si="18"/>
        <v>1</v>
      </c>
      <c r="M209">
        <f t="shared" si="18"/>
        <v>1</v>
      </c>
      <c r="N209">
        <f t="shared" si="18"/>
        <v>1</v>
      </c>
      <c r="O209">
        <f t="shared" si="18"/>
        <v>0</v>
      </c>
      <c r="U209" s="97" t="s">
        <v>2</v>
      </c>
      <c r="V209" s="97" t="s">
        <v>3</v>
      </c>
    </row>
    <row r="210" spans="1:22" x14ac:dyDescent="0.15">
      <c r="C210" t="s">
        <v>13</v>
      </c>
      <c r="D210" s="11">
        <f t="shared" ref="D210:O210" si="19">COUNT(D5:D204)</f>
        <v>30</v>
      </c>
      <c r="E210" s="11">
        <f t="shared" si="19"/>
        <v>30</v>
      </c>
      <c r="F210" s="11">
        <f t="shared" si="19"/>
        <v>30</v>
      </c>
      <c r="G210" s="11">
        <f t="shared" si="19"/>
        <v>30</v>
      </c>
      <c r="H210" s="11">
        <f t="shared" si="19"/>
        <v>30</v>
      </c>
      <c r="I210" s="11">
        <f t="shared" si="19"/>
        <v>30</v>
      </c>
      <c r="J210" s="11">
        <f t="shared" si="19"/>
        <v>30</v>
      </c>
      <c r="K210" s="11">
        <f t="shared" si="19"/>
        <v>30</v>
      </c>
      <c r="L210" s="11">
        <f t="shared" si="19"/>
        <v>30</v>
      </c>
      <c r="M210" s="11">
        <f t="shared" si="19"/>
        <v>30</v>
      </c>
      <c r="N210" s="11">
        <f t="shared" si="19"/>
        <v>30</v>
      </c>
      <c r="O210" s="11">
        <f t="shared" si="19"/>
        <v>30</v>
      </c>
      <c r="U210" s="95">
        <v>12</v>
      </c>
      <c r="V210" s="2">
        <f t="shared" ref="V210:V222" si="20">COUNTIF($U$5:$U$204,$U210)</f>
        <v>25</v>
      </c>
    </row>
    <row r="211" spans="1:22" x14ac:dyDescent="0.15">
      <c r="D211" s="74" t="s">
        <v>69</v>
      </c>
      <c r="E211" s="74" t="s">
        <v>70</v>
      </c>
      <c r="F211" s="74" t="s">
        <v>71</v>
      </c>
      <c r="G211" s="74" t="s">
        <v>72</v>
      </c>
      <c r="H211" s="74" t="s">
        <v>73</v>
      </c>
      <c r="I211" s="74" t="s">
        <v>74</v>
      </c>
      <c r="J211" s="74" t="s">
        <v>75</v>
      </c>
      <c r="K211" s="74" t="s">
        <v>76</v>
      </c>
      <c r="L211" s="74" t="s">
        <v>77</v>
      </c>
      <c r="M211" s="74" t="s">
        <v>78</v>
      </c>
      <c r="N211" s="74" t="s">
        <v>79</v>
      </c>
      <c r="O211" s="74" t="s">
        <v>80</v>
      </c>
      <c r="U211" s="95">
        <v>11</v>
      </c>
      <c r="V211" s="2">
        <f t="shared" si="20"/>
        <v>1</v>
      </c>
    </row>
    <row r="212" spans="1:22" x14ac:dyDescent="0.15">
      <c r="A212" s="11" t="s">
        <v>18</v>
      </c>
      <c r="B212" s="11"/>
      <c r="C212" s="75" t="s">
        <v>81</v>
      </c>
      <c r="D212" s="5">
        <f t="shared" ref="D212:O212" si="21">D207/D210*100</f>
        <v>96.666666666666671</v>
      </c>
      <c r="E212" s="5">
        <f t="shared" si="21"/>
        <v>96.666666666666671</v>
      </c>
      <c r="F212" s="5">
        <f t="shared" si="21"/>
        <v>96.666666666666671</v>
      </c>
      <c r="G212" s="5">
        <f t="shared" si="21"/>
        <v>96.666666666666671</v>
      </c>
      <c r="H212" s="5">
        <f t="shared" si="21"/>
        <v>96.666666666666671</v>
      </c>
      <c r="I212" s="5">
        <f t="shared" si="21"/>
        <v>96.666666666666671</v>
      </c>
      <c r="J212" s="5">
        <f t="shared" si="21"/>
        <v>96.666666666666671</v>
      </c>
      <c r="K212" s="5">
        <f t="shared" si="21"/>
        <v>96.666666666666671</v>
      </c>
      <c r="L212" s="5">
        <f t="shared" si="21"/>
        <v>96.666666666666671</v>
      </c>
      <c r="M212" s="5">
        <f t="shared" si="21"/>
        <v>96.666666666666671</v>
      </c>
      <c r="N212" s="5">
        <f t="shared" si="21"/>
        <v>93.333333333333329</v>
      </c>
      <c r="O212" s="5">
        <f t="shared" si="21"/>
        <v>93.333333333333329</v>
      </c>
      <c r="U212" s="95">
        <v>10</v>
      </c>
      <c r="V212" s="2">
        <f t="shared" si="20"/>
        <v>2</v>
      </c>
    </row>
    <row r="213" spans="1:22" x14ac:dyDescent="0.15">
      <c r="C213" s="75" t="s">
        <v>16</v>
      </c>
      <c r="D213" s="5">
        <f t="shared" ref="D213:O213" si="22">D208/D210*100</f>
        <v>0</v>
      </c>
      <c r="E213" s="5">
        <f t="shared" si="22"/>
        <v>0</v>
      </c>
      <c r="F213" s="5">
        <f t="shared" si="22"/>
        <v>0</v>
      </c>
      <c r="G213" s="5">
        <f t="shared" si="22"/>
        <v>3.3333333333333335</v>
      </c>
      <c r="H213" s="5">
        <f t="shared" si="22"/>
        <v>3.3333333333333335</v>
      </c>
      <c r="I213" s="5">
        <f t="shared" si="22"/>
        <v>0</v>
      </c>
      <c r="J213" s="5">
        <f t="shared" si="22"/>
        <v>0</v>
      </c>
      <c r="K213" s="5">
        <f t="shared" si="22"/>
        <v>0</v>
      </c>
      <c r="L213" s="5">
        <f t="shared" si="22"/>
        <v>0</v>
      </c>
      <c r="M213" s="5">
        <f t="shared" si="22"/>
        <v>0</v>
      </c>
      <c r="N213" s="5">
        <f t="shared" si="22"/>
        <v>3.3333333333333335</v>
      </c>
      <c r="O213" s="5">
        <f t="shared" si="22"/>
        <v>6.666666666666667</v>
      </c>
      <c r="U213" s="95">
        <v>9</v>
      </c>
      <c r="V213" s="2">
        <f t="shared" si="20"/>
        <v>1</v>
      </c>
    </row>
    <row r="214" spans="1:22" x14ac:dyDescent="0.15">
      <c r="C214" s="75" t="s">
        <v>82</v>
      </c>
      <c r="D214" s="5">
        <f t="shared" ref="D214:O214" si="23">D209/D210*100</f>
        <v>3.3333333333333335</v>
      </c>
      <c r="E214" s="5">
        <f t="shared" si="23"/>
        <v>3.3333333333333335</v>
      </c>
      <c r="F214" s="5">
        <f t="shared" si="23"/>
        <v>3.3333333333333335</v>
      </c>
      <c r="G214" s="5">
        <f t="shared" si="23"/>
        <v>0</v>
      </c>
      <c r="H214" s="5">
        <f t="shared" si="23"/>
        <v>0</v>
      </c>
      <c r="I214" s="5">
        <f t="shared" si="23"/>
        <v>3.3333333333333335</v>
      </c>
      <c r="J214" s="5">
        <f t="shared" si="23"/>
        <v>3.3333333333333335</v>
      </c>
      <c r="K214" s="5">
        <f t="shared" si="23"/>
        <v>3.3333333333333335</v>
      </c>
      <c r="L214" s="5">
        <f t="shared" si="23"/>
        <v>3.3333333333333335</v>
      </c>
      <c r="M214" s="5">
        <f t="shared" si="23"/>
        <v>3.3333333333333335</v>
      </c>
      <c r="N214" s="5">
        <f t="shared" si="23"/>
        <v>3.3333333333333335</v>
      </c>
      <c r="O214" s="5">
        <f t="shared" si="23"/>
        <v>0</v>
      </c>
      <c r="U214" s="95">
        <v>8</v>
      </c>
      <c r="V214" s="2">
        <f t="shared" si="20"/>
        <v>0</v>
      </c>
    </row>
    <row r="215" spans="1:22" x14ac:dyDescent="0.15">
      <c r="U215" s="95">
        <v>7</v>
      </c>
      <c r="V215" s="2">
        <f t="shared" si="20"/>
        <v>0</v>
      </c>
    </row>
    <row r="216" spans="1:22" x14ac:dyDescent="0.15">
      <c r="A216" s="58"/>
      <c r="B216" s="58"/>
      <c r="C216" s="34"/>
      <c r="D216" s="34"/>
      <c r="E216" s="34"/>
      <c r="F216" s="34"/>
      <c r="G216" s="34"/>
      <c r="H216" s="34"/>
      <c r="I216" s="34"/>
      <c r="J216" s="34"/>
      <c r="K216" s="34"/>
      <c r="L216" s="34"/>
      <c r="M216" s="34"/>
      <c r="N216" s="34"/>
      <c r="O216" s="34"/>
      <c r="U216" s="95">
        <v>6</v>
      </c>
      <c r="V216" s="2">
        <f t="shared" si="20"/>
        <v>1</v>
      </c>
    </row>
    <row r="217" spans="1:22" x14ac:dyDescent="0.15">
      <c r="A217" s="34"/>
      <c r="B217" s="34"/>
      <c r="C217" s="34"/>
      <c r="D217" s="34"/>
      <c r="E217" s="34"/>
      <c r="F217" s="34"/>
      <c r="G217" s="34"/>
      <c r="H217" s="34"/>
      <c r="I217" s="34"/>
      <c r="J217" s="34"/>
      <c r="K217" s="34"/>
      <c r="L217" s="34"/>
      <c r="M217" s="34"/>
      <c r="N217" s="34"/>
      <c r="O217" s="34"/>
      <c r="U217" s="95">
        <v>5</v>
      </c>
      <c r="V217" s="2">
        <f t="shared" si="20"/>
        <v>0</v>
      </c>
    </row>
    <row r="218" spans="1:22" x14ac:dyDescent="0.15">
      <c r="A218" s="34"/>
      <c r="B218" s="34"/>
      <c r="C218" s="34"/>
      <c r="D218" s="34"/>
      <c r="E218" s="34"/>
      <c r="F218" s="34"/>
      <c r="G218" s="34"/>
      <c r="H218" s="34"/>
      <c r="I218" s="34"/>
      <c r="J218" s="34"/>
      <c r="K218" s="34"/>
      <c r="L218" s="34"/>
      <c r="M218" s="34"/>
      <c r="N218" s="34"/>
      <c r="O218" s="34"/>
      <c r="U218" s="95">
        <v>4</v>
      </c>
      <c r="V218" s="2">
        <f t="shared" si="20"/>
        <v>0</v>
      </c>
    </row>
    <row r="219" spans="1:22" x14ac:dyDescent="0.15">
      <c r="U219" s="95">
        <v>3</v>
      </c>
      <c r="V219" s="2">
        <f t="shared" si="20"/>
        <v>0</v>
      </c>
    </row>
    <row r="220" spans="1:22" x14ac:dyDescent="0.15">
      <c r="U220" s="95">
        <v>2</v>
      </c>
      <c r="V220" s="2">
        <f t="shared" si="20"/>
        <v>0</v>
      </c>
    </row>
    <row r="221" spans="1:22" x14ac:dyDescent="0.15">
      <c r="U221" s="95">
        <v>1</v>
      </c>
      <c r="V221" s="2">
        <f t="shared" si="20"/>
        <v>0</v>
      </c>
    </row>
    <row r="222" spans="1:22" x14ac:dyDescent="0.15">
      <c r="U222" s="95">
        <v>0</v>
      </c>
      <c r="V222" s="2">
        <f t="shared" si="20"/>
        <v>0</v>
      </c>
    </row>
    <row r="223" spans="1:22" x14ac:dyDescent="0.15">
      <c r="U223" s="76" t="s">
        <v>9</v>
      </c>
      <c r="V223" s="77">
        <f>SUM(V210:V222)</f>
        <v>30</v>
      </c>
    </row>
  </sheetData>
  <mergeCells count="6">
    <mergeCell ref="L2:O2"/>
    <mergeCell ref="A1:D1"/>
    <mergeCell ref="J2:K2"/>
    <mergeCell ref="D2:E2"/>
    <mergeCell ref="F2:G2"/>
    <mergeCell ref="H2:I2"/>
  </mergeCells>
  <phoneticPr fontId="1"/>
  <dataValidations count="1">
    <dataValidation type="whole" errorStyle="warning" allowBlank="1" showInputMessage="1" showErrorMessage="1" errorTitle="入力規制" error="１、２、３のいずれかの整数を入力してください。" sqref="D5:O204">
      <formula1>1</formula1>
      <formula2>3</formula2>
    </dataValidation>
  </dataValidations>
  <pageMargins left="0.7" right="0.7" top="0.75" bottom="0.75" header="0.3" footer="0.3"/>
  <pageSetup paperSize="12" scale="84"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0" zoomScaleNormal="80" workbookViewId="0">
      <selection activeCell="E1" sqref="E1"/>
    </sheetView>
  </sheetViews>
  <sheetFormatPr defaultRowHeight="13.5" x14ac:dyDescent="0.15"/>
  <cols>
    <col min="1" max="1" width="4.625" customWidth="1"/>
    <col min="2" max="2" width="5.25" bestFit="1" customWidth="1"/>
    <col min="3" max="3" width="9" bestFit="1" customWidth="1"/>
    <col min="4" max="4" width="9.875" bestFit="1" customWidth="1"/>
    <col min="11" max="11" width="10.625" bestFit="1" customWidth="1"/>
    <col min="15" max="16" width="9" customWidth="1"/>
  </cols>
  <sheetData>
    <row r="1" spans="1:20" ht="21.75" customHeight="1" x14ac:dyDescent="0.15">
      <c r="A1" s="120" t="str">
        <f>国語!$A$1</f>
        <v>○○市立○○小学校第５学年</v>
      </c>
      <c r="B1" s="120"/>
      <c r="C1" s="120"/>
      <c r="D1" s="120"/>
      <c r="E1" s="86" t="s">
        <v>62</v>
      </c>
    </row>
    <row r="2" spans="1:20" ht="30.75" customHeight="1" x14ac:dyDescent="0.15">
      <c r="A2" s="4"/>
      <c r="B2" s="4"/>
      <c r="C2" s="4"/>
      <c r="D2" s="143" t="s">
        <v>90</v>
      </c>
      <c r="E2" s="144"/>
      <c r="F2" s="144"/>
      <c r="G2" s="144"/>
      <c r="H2" s="144"/>
      <c r="I2" s="144"/>
      <c r="J2" s="144"/>
      <c r="K2" s="145">
        <v>2</v>
      </c>
      <c r="L2" s="146"/>
      <c r="M2" s="146"/>
      <c r="N2" s="146"/>
      <c r="O2" s="147"/>
    </row>
    <row r="3" spans="1:20" s="1" customFormat="1" ht="32.25" customHeight="1" x14ac:dyDescent="0.15">
      <c r="A3" s="23"/>
      <c r="B3" s="56"/>
      <c r="C3" s="57" t="s">
        <v>19</v>
      </c>
      <c r="D3" s="37" t="s">
        <v>87</v>
      </c>
      <c r="E3" s="37" t="s">
        <v>88</v>
      </c>
      <c r="F3" s="100" t="s">
        <v>91</v>
      </c>
      <c r="G3" s="100" t="s">
        <v>92</v>
      </c>
      <c r="H3" s="98" t="s">
        <v>93</v>
      </c>
      <c r="I3" s="98" t="s">
        <v>94</v>
      </c>
      <c r="J3" s="105" t="s">
        <v>163</v>
      </c>
      <c r="K3" s="98" t="s">
        <v>87</v>
      </c>
      <c r="L3" s="98" t="s">
        <v>162</v>
      </c>
      <c r="M3" s="98" t="s">
        <v>164</v>
      </c>
      <c r="N3" s="98" t="s">
        <v>89</v>
      </c>
      <c r="O3" s="98" t="s">
        <v>165</v>
      </c>
    </row>
    <row r="4" spans="1:20" s="1" customFormat="1" ht="32.25" customHeight="1" x14ac:dyDescent="0.15">
      <c r="A4" s="28" t="s">
        <v>44</v>
      </c>
      <c r="B4" s="60" t="s">
        <v>39</v>
      </c>
      <c r="C4" s="60" t="s">
        <v>40</v>
      </c>
      <c r="D4" s="54">
        <v>1</v>
      </c>
      <c r="E4" s="54">
        <v>2</v>
      </c>
      <c r="F4" s="54">
        <v>3</v>
      </c>
      <c r="G4" s="54">
        <v>4</v>
      </c>
      <c r="H4" s="54">
        <v>5</v>
      </c>
      <c r="I4" s="54">
        <v>6</v>
      </c>
      <c r="J4" s="54">
        <v>7</v>
      </c>
      <c r="K4" s="54">
        <v>8</v>
      </c>
      <c r="L4" s="54">
        <v>9</v>
      </c>
      <c r="M4" s="54">
        <v>10</v>
      </c>
      <c r="N4" s="54">
        <v>11</v>
      </c>
      <c r="O4" s="54">
        <v>12</v>
      </c>
      <c r="P4" s="55" t="s">
        <v>47</v>
      </c>
      <c r="Q4" s="60" t="s">
        <v>15</v>
      </c>
      <c r="R4" s="60" t="s">
        <v>11</v>
      </c>
      <c r="S4" s="60" t="s">
        <v>1</v>
      </c>
      <c r="T4" s="60" t="s">
        <v>0</v>
      </c>
    </row>
    <row r="5" spans="1:20" x14ac:dyDescent="0.15">
      <c r="A5" s="2">
        <v>1</v>
      </c>
      <c r="B5" s="2"/>
      <c r="C5" s="36"/>
      <c r="D5" s="10">
        <v>1</v>
      </c>
      <c r="E5" s="10">
        <v>1</v>
      </c>
      <c r="F5" s="10">
        <v>1</v>
      </c>
      <c r="G5" s="10">
        <v>1</v>
      </c>
      <c r="H5" s="10">
        <v>1</v>
      </c>
      <c r="I5" s="10">
        <v>1</v>
      </c>
      <c r="J5" s="10">
        <v>1</v>
      </c>
      <c r="K5" s="10">
        <v>1</v>
      </c>
      <c r="L5" s="10">
        <v>1</v>
      </c>
      <c r="M5" s="10">
        <v>1</v>
      </c>
      <c r="N5" s="10">
        <v>1</v>
      </c>
      <c r="O5" s="10">
        <v>1</v>
      </c>
      <c r="Q5" s="32">
        <f>IF(ISERROR(R5/12*100),"",R5/12*100)</f>
        <v>100</v>
      </c>
      <c r="R5">
        <f>IF(AND(ISBLANK(D5),ISBLANK(E5),ISBLANK(F5),ISBLANK(G5),ISBLANK(H5),ISBLANK(I5),ISBLANK(J5),ISBLANK(K5),ISBLANK(L5),ISBLANK(M5),ISBLANK(N5),ISBLANK(O5)),"",COUNTIF(D5:O5,1))</f>
        <v>12</v>
      </c>
      <c r="S5">
        <f>IF(AND(ISBLANK(D5),ISBLANK(E5),ISBLANK(F5),ISBLANK(G5),ISBLANK(H5),ISBLANK(I5),ISBLANK(J5),ISBLANK(K5),ISBLANK(L5),ISBLANK(M5),ISBLANK(N5),ISBLANK(O5)),"",COUNTIF(D5:O5,2))</f>
        <v>0</v>
      </c>
      <c r="T5">
        <f>IF(AND(ISBLANK(D5),ISBLANK(E5),ISBLANK(F5),ISBLANK(G5),ISBLANK(H5),ISBLANK(I5),ISBLANK(J5),ISBLANK(K5),ISBLANK(L5),ISBLANK(M5),ISBLANK(N5),ISBLANK(O5)),"",COUNTIF(D5:O5,3))</f>
        <v>0</v>
      </c>
    </row>
    <row r="6" spans="1:20" x14ac:dyDescent="0.15">
      <c r="A6" s="2">
        <v>2</v>
      </c>
      <c r="B6" s="2"/>
      <c r="C6" s="36"/>
      <c r="D6" s="10">
        <v>1</v>
      </c>
      <c r="E6" s="10">
        <v>1</v>
      </c>
      <c r="F6" s="10">
        <v>1</v>
      </c>
      <c r="G6" s="10">
        <v>1</v>
      </c>
      <c r="H6" s="10">
        <v>1</v>
      </c>
      <c r="I6" s="10">
        <v>1</v>
      </c>
      <c r="J6" s="10">
        <v>1</v>
      </c>
      <c r="K6" s="10">
        <v>1</v>
      </c>
      <c r="L6" s="10">
        <v>1</v>
      </c>
      <c r="M6" s="10">
        <v>1</v>
      </c>
      <c r="N6" s="10">
        <v>1</v>
      </c>
      <c r="O6" s="10">
        <v>2</v>
      </c>
      <c r="Q6" s="32">
        <f t="shared" ref="Q6:Q69" si="0">IF(ISERROR(R6/12*100),"",R6/12*100)</f>
        <v>91.666666666666657</v>
      </c>
      <c r="R6">
        <f t="shared" ref="R6:R69" si="1">IF(AND(ISBLANK(D6),ISBLANK(E6),ISBLANK(F6),ISBLANK(G6),ISBLANK(H6),ISBLANK(I6),ISBLANK(J6),ISBLANK(K6),ISBLANK(L6),ISBLANK(M6),ISBLANK(N6),ISBLANK(O6)),"",COUNTIF(D6:O6,1))</f>
        <v>11</v>
      </c>
      <c r="S6">
        <f t="shared" ref="S6:S69" si="2">IF(AND(ISBLANK(D6),ISBLANK(E6),ISBLANK(F6),ISBLANK(G6),ISBLANK(H6),ISBLANK(I6),ISBLANK(J6),ISBLANK(K6),ISBLANK(L6),ISBLANK(M6),ISBLANK(N6),ISBLANK(O6)),"",COUNTIF(D6:O6,2))</f>
        <v>1</v>
      </c>
      <c r="T6">
        <f t="shared" ref="T6:T69" si="3">IF(AND(ISBLANK(D6),ISBLANK(E6),ISBLANK(F6),ISBLANK(G6),ISBLANK(H6),ISBLANK(I6),ISBLANK(J6),ISBLANK(K6),ISBLANK(L6),ISBLANK(M6),ISBLANK(N6),ISBLANK(O6)),"",COUNTIF(D6:O6,3))</f>
        <v>0</v>
      </c>
    </row>
    <row r="7" spans="1:20" x14ac:dyDescent="0.15">
      <c r="A7" s="2">
        <v>3</v>
      </c>
      <c r="B7" s="2"/>
      <c r="C7" s="36"/>
      <c r="D7" s="10">
        <v>1</v>
      </c>
      <c r="E7" s="10">
        <v>1</v>
      </c>
      <c r="F7" s="10">
        <v>1</v>
      </c>
      <c r="G7" s="10">
        <v>1</v>
      </c>
      <c r="H7" s="10">
        <v>1</v>
      </c>
      <c r="I7" s="10">
        <v>1</v>
      </c>
      <c r="J7" s="10">
        <v>1</v>
      </c>
      <c r="K7" s="10">
        <v>1</v>
      </c>
      <c r="L7" s="10">
        <v>1</v>
      </c>
      <c r="M7" s="10">
        <v>1</v>
      </c>
      <c r="N7" s="10">
        <v>2</v>
      </c>
      <c r="O7" s="10">
        <v>2</v>
      </c>
      <c r="Q7" s="32">
        <f t="shared" si="0"/>
        <v>83.333333333333343</v>
      </c>
      <c r="R7">
        <f t="shared" si="1"/>
        <v>10</v>
      </c>
      <c r="S7">
        <f t="shared" si="2"/>
        <v>2</v>
      </c>
      <c r="T7">
        <f t="shared" si="3"/>
        <v>0</v>
      </c>
    </row>
    <row r="8" spans="1:20" x14ac:dyDescent="0.15">
      <c r="A8" s="2">
        <v>4</v>
      </c>
      <c r="B8" s="2"/>
      <c r="C8" s="36"/>
      <c r="D8" s="10">
        <v>1</v>
      </c>
      <c r="E8" s="10">
        <v>1</v>
      </c>
      <c r="F8" s="10">
        <v>1</v>
      </c>
      <c r="G8" s="10">
        <v>1</v>
      </c>
      <c r="H8" s="10">
        <v>1</v>
      </c>
      <c r="I8" s="10">
        <v>1</v>
      </c>
      <c r="J8" s="10">
        <v>1</v>
      </c>
      <c r="K8" s="10">
        <v>1</v>
      </c>
      <c r="L8" s="10">
        <v>1</v>
      </c>
      <c r="M8" s="10">
        <v>1</v>
      </c>
      <c r="N8" s="10">
        <v>1</v>
      </c>
      <c r="O8" s="10">
        <v>1</v>
      </c>
      <c r="Q8" s="32">
        <f t="shared" si="0"/>
        <v>100</v>
      </c>
      <c r="R8">
        <f t="shared" si="1"/>
        <v>12</v>
      </c>
      <c r="S8">
        <f t="shared" si="2"/>
        <v>0</v>
      </c>
      <c r="T8">
        <f t="shared" si="3"/>
        <v>0</v>
      </c>
    </row>
    <row r="9" spans="1:20" x14ac:dyDescent="0.15">
      <c r="A9" s="2">
        <v>5</v>
      </c>
      <c r="B9" s="2"/>
      <c r="C9" s="36"/>
      <c r="D9" s="10">
        <v>2</v>
      </c>
      <c r="E9" s="10">
        <v>3</v>
      </c>
      <c r="F9" s="10">
        <v>2</v>
      </c>
      <c r="G9" s="10">
        <v>3</v>
      </c>
      <c r="H9" s="10">
        <v>2</v>
      </c>
      <c r="I9" s="10">
        <v>3</v>
      </c>
      <c r="J9" s="10">
        <v>2</v>
      </c>
      <c r="K9" s="10">
        <v>3</v>
      </c>
      <c r="L9" s="10">
        <v>2</v>
      </c>
      <c r="M9" s="10">
        <v>3</v>
      </c>
      <c r="N9" s="10">
        <v>2</v>
      </c>
      <c r="O9" s="10">
        <v>1</v>
      </c>
      <c r="Q9" s="32">
        <f t="shared" si="0"/>
        <v>8.3333333333333321</v>
      </c>
      <c r="R9">
        <f t="shared" si="1"/>
        <v>1</v>
      </c>
      <c r="S9">
        <f t="shared" si="2"/>
        <v>6</v>
      </c>
      <c r="T9">
        <f t="shared" si="3"/>
        <v>5</v>
      </c>
    </row>
    <row r="10" spans="1:20" x14ac:dyDescent="0.15">
      <c r="A10" s="2">
        <v>6</v>
      </c>
      <c r="B10" s="2"/>
      <c r="C10" s="36"/>
      <c r="D10" s="10">
        <v>1</v>
      </c>
      <c r="E10" s="10">
        <v>1</v>
      </c>
      <c r="F10" s="10">
        <v>1</v>
      </c>
      <c r="G10" s="10">
        <v>1</v>
      </c>
      <c r="H10" s="10">
        <v>1</v>
      </c>
      <c r="I10" s="10">
        <v>1</v>
      </c>
      <c r="J10" s="10">
        <v>1</v>
      </c>
      <c r="K10" s="10">
        <v>1</v>
      </c>
      <c r="L10" s="10">
        <v>1</v>
      </c>
      <c r="M10" s="10">
        <v>1</v>
      </c>
      <c r="N10" s="10">
        <v>1</v>
      </c>
      <c r="O10" s="10">
        <v>1</v>
      </c>
      <c r="Q10" s="32">
        <f t="shared" si="0"/>
        <v>100</v>
      </c>
      <c r="R10">
        <f t="shared" si="1"/>
        <v>12</v>
      </c>
      <c r="S10">
        <f t="shared" si="2"/>
        <v>0</v>
      </c>
      <c r="T10">
        <f t="shared" si="3"/>
        <v>0</v>
      </c>
    </row>
    <row r="11" spans="1:20" x14ac:dyDescent="0.15">
      <c r="A11" s="2">
        <v>7</v>
      </c>
      <c r="B11" s="2"/>
      <c r="C11" s="36"/>
      <c r="D11" s="10">
        <v>1</v>
      </c>
      <c r="E11" s="10">
        <v>1</v>
      </c>
      <c r="F11" s="10">
        <v>1</v>
      </c>
      <c r="G11" s="10">
        <v>1</v>
      </c>
      <c r="H11" s="10">
        <v>1</v>
      </c>
      <c r="I11" s="10">
        <v>1</v>
      </c>
      <c r="J11" s="10">
        <v>1</v>
      </c>
      <c r="K11" s="10">
        <v>1</v>
      </c>
      <c r="L11" s="10">
        <v>1</v>
      </c>
      <c r="M11" s="10">
        <v>1</v>
      </c>
      <c r="N11" s="10">
        <v>1</v>
      </c>
      <c r="O11" s="10">
        <v>2</v>
      </c>
      <c r="Q11" s="32">
        <f t="shared" si="0"/>
        <v>91.666666666666657</v>
      </c>
      <c r="R11">
        <f t="shared" si="1"/>
        <v>11</v>
      </c>
      <c r="S11">
        <f t="shared" si="2"/>
        <v>1</v>
      </c>
      <c r="T11">
        <f t="shared" si="3"/>
        <v>0</v>
      </c>
    </row>
    <row r="12" spans="1:20" x14ac:dyDescent="0.15">
      <c r="A12" s="2">
        <v>8</v>
      </c>
      <c r="B12" s="2"/>
      <c r="C12" s="36"/>
      <c r="D12" s="10">
        <v>1</v>
      </c>
      <c r="E12" s="10">
        <v>1</v>
      </c>
      <c r="F12" s="10">
        <v>1</v>
      </c>
      <c r="G12" s="10">
        <v>1</v>
      </c>
      <c r="H12" s="10">
        <v>1</v>
      </c>
      <c r="I12" s="10">
        <v>1</v>
      </c>
      <c r="J12" s="10">
        <v>1</v>
      </c>
      <c r="K12" s="10">
        <v>1</v>
      </c>
      <c r="L12" s="10">
        <v>1</v>
      </c>
      <c r="M12" s="10">
        <v>1</v>
      </c>
      <c r="N12" s="10">
        <v>2</v>
      </c>
      <c r="O12" s="10">
        <v>2</v>
      </c>
      <c r="Q12" s="32">
        <f t="shared" si="0"/>
        <v>83.333333333333343</v>
      </c>
      <c r="R12">
        <f t="shared" si="1"/>
        <v>10</v>
      </c>
      <c r="S12">
        <f t="shared" si="2"/>
        <v>2</v>
      </c>
      <c r="T12">
        <f t="shared" si="3"/>
        <v>0</v>
      </c>
    </row>
    <row r="13" spans="1:20" x14ac:dyDescent="0.15">
      <c r="A13" s="2">
        <v>9</v>
      </c>
      <c r="B13" s="2"/>
      <c r="C13" s="36"/>
      <c r="D13" s="10">
        <v>1</v>
      </c>
      <c r="E13" s="10">
        <v>1</v>
      </c>
      <c r="F13" s="10">
        <v>1</v>
      </c>
      <c r="G13" s="10">
        <v>1</v>
      </c>
      <c r="H13" s="10">
        <v>1</v>
      </c>
      <c r="I13" s="10">
        <v>1</v>
      </c>
      <c r="J13" s="10">
        <v>1</v>
      </c>
      <c r="K13" s="10">
        <v>1</v>
      </c>
      <c r="L13" s="10">
        <v>1</v>
      </c>
      <c r="M13" s="10">
        <v>1</v>
      </c>
      <c r="N13" s="10">
        <v>1</v>
      </c>
      <c r="O13" s="10">
        <v>1</v>
      </c>
      <c r="Q13" s="32">
        <f t="shared" si="0"/>
        <v>100</v>
      </c>
      <c r="R13">
        <f t="shared" si="1"/>
        <v>12</v>
      </c>
      <c r="S13">
        <f t="shared" si="2"/>
        <v>0</v>
      </c>
      <c r="T13">
        <f t="shared" si="3"/>
        <v>0</v>
      </c>
    </row>
    <row r="14" spans="1:20" x14ac:dyDescent="0.15">
      <c r="A14" s="2">
        <v>10</v>
      </c>
      <c r="B14" s="2"/>
      <c r="C14" s="36"/>
      <c r="D14" s="10">
        <v>1</v>
      </c>
      <c r="E14" s="10">
        <v>1</v>
      </c>
      <c r="F14" s="10">
        <v>1</v>
      </c>
      <c r="G14" s="10">
        <v>1</v>
      </c>
      <c r="H14" s="10">
        <v>1</v>
      </c>
      <c r="I14" s="10">
        <v>1</v>
      </c>
      <c r="J14" s="10">
        <v>1</v>
      </c>
      <c r="K14" s="10">
        <v>1</v>
      </c>
      <c r="L14" s="10">
        <v>1</v>
      </c>
      <c r="M14" s="10">
        <v>1</v>
      </c>
      <c r="N14" s="10">
        <v>1</v>
      </c>
      <c r="O14" s="10">
        <v>1</v>
      </c>
      <c r="Q14" s="32">
        <f t="shared" si="0"/>
        <v>100</v>
      </c>
      <c r="R14">
        <f t="shared" si="1"/>
        <v>12</v>
      </c>
      <c r="S14">
        <f t="shared" si="2"/>
        <v>0</v>
      </c>
      <c r="T14">
        <f t="shared" si="3"/>
        <v>0</v>
      </c>
    </row>
    <row r="15" spans="1:20" x14ac:dyDescent="0.15">
      <c r="A15" s="2">
        <v>11</v>
      </c>
      <c r="B15" s="2"/>
      <c r="C15" s="36"/>
      <c r="D15" s="10">
        <v>1</v>
      </c>
      <c r="E15" s="10">
        <v>1</v>
      </c>
      <c r="F15" s="10">
        <v>1</v>
      </c>
      <c r="G15" s="10">
        <v>1</v>
      </c>
      <c r="H15" s="10">
        <v>1</v>
      </c>
      <c r="I15" s="10">
        <v>1</v>
      </c>
      <c r="J15" s="10">
        <v>1</v>
      </c>
      <c r="K15" s="10">
        <v>1</v>
      </c>
      <c r="L15" s="10">
        <v>1</v>
      </c>
      <c r="M15" s="10">
        <v>1</v>
      </c>
      <c r="N15" s="10">
        <v>1</v>
      </c>
      <c r="O15" s="10">
        <v>1</v>
      </c>
      <c r="Q15" s="32">
        <f t="shared" si="0"/>
        <v>100</v>
      </c>
      <c r="R15">
        <f t="shared" si="1"/>
        <v>12</v>
      </c>
      <c r="S15">
        <f t="shared" si="2"/>
        <v>0</v>
      </c>
      <c r="T15">
        <f t="shared" si="3"/>
        <v>0</v>
      </c>
    </row>
    <row r="16" spans="1:20" x14ac:dyDescent="0.15">
      <c r="A16" s="2">
        <v>12</v>
      </c>
      <c r="B16" s="2"/>
      <c r="C16" s="36"/>
      <c r="D16" s="10">
        <v>1</v>
      </c>
      <c r="E16" s="10">
        <v>1</v>
      </c>
      <c r="F16" s="10">
        <v>1</v>
      </c>
      <c r="G16" s="10">
        <v>1</v>
      </c>
      <c r="H16" s="10">
        <v>1</v>
      </c>
      <c r="I16" s="10">
        <v>1</v>
      </c>
      <c r="J16" s="10">
        <v>1</v>
      </c>
      <c r="K16" s="10">
        <v>1</v>
      </c>
      <c r="L16" s="10">
        <v>1</v>
      </c>
      <c r="M16" s="10">
        <v>1</v>
      </c>
      <c r="N16" s="10">
        <v>1</v>
      </c>
      <c r="O16" s="10">
        <v>1</v>
      </c>
      <c r="Q16" s="32">
        <f t="shared" si="0"/>
        <v>100</v>
      </c>
      <c r="R16">
        <f t="shared" si="1"/>
        <v>12</v>
      </c>
      <c r="S16">
        <f t="shared" si="2"/>
        <v>0</v>
      </c>
      <c r="T16">
        <f t="shared" si="3"/>
        <v>0</v>
      </c>
    </row>
    <row r="17" spans="1:20" x14ac:dyDescent="0.15">
      <c r="A17" s="2">
        <v>13</v>
      </c>
      <c r="B17" s="2"/>
      <c r="C17" s="36"/>
      <c r="D17" s="10">
        <v>1</v>
      </c>
      <c r="E17" s="10">
        <v>1</v>
      </c>
      <c r="F17" s="10">
        <v>1</v>
      </c>
      <c r="G17" s="10">
        <v>1</v>
      </c>
      <c r="H17" s="10">
        <v>1</v>
      </c>
      <c r="I17" s="10">
        <v>1</v>
      </c>
      <c r="J17" s="10">
        <v>1</v>
      </c>
      <c r="K17" s="10">
        <v>1</v>
      </c>
      <c r="L17" s="10">
        <v>1</v>
      </c>
      <c r="M17" s="10">
        <v>1</v>
      </c>
      <c r="N17" s="10">
        <v>1</v>
      </c>
      <c r="O17" s="10">
        <v>1</v>
      </c>
      <c r="Q17" s="32">
        <f t="shared" si="0"/>
        <v>100</v>
      </c>
      <c r="R17">
        <f t="shared" si="1"/>
        <v>12</v>
      </c>
      <c r="S17">
        <f t="shared" si="2"/>
        <v>0</v>
      </c>
      <c r="T17">
        <f t="shared" si="3"/>
        <v>0</v>
      </c>
    </row>
    <row r="18" spans="1:20" x14ac:dyDescent="0.15">
      <c r="A18" s="2">
        <v>14</v>
      </c>
      <c r="B18" s="2"/>
      <c r="C18" s="36"/>
      <c r="D18" s="10">
        <v>1</v>
      </c>
      <c r="E18" s="10">
        <v>1</v>
      </c>
      <c r="F18" s="10">
        <v>1</v>
      </c>
      <c r="G18" s="10">
        <v>1</v>
      </c>
      <c r="H18" s="10">
        <v>1</v>
      </c>
      <c r="I18" s="10">
        <v>1</v>
      </c>
      <c r="J18" s="10">
        <v>1</v>
      </c>
      <c r="K18" s="10">
        <v>1</v>
      </c>
      <c r="L18" s="10">
        <v>1</v>
      </c>
      <c r="M18" s="10">
        <v>1</v>
      </c>
      <c r="N18" s="10">
        <v>1</v>
      </c>
      <c r="O18" s="10">
        <v>1</v>
      </c>
      <c r="Q18" s="32">
        <f t="shared" si="0"/>
        <v>100</v>
      </c>
      <c r="R18">
        <f t="shared" si="1"/>
        <v>12</v>
      </c>
      <c r="S18">
        <f t="shared" si="2"/>
        <v>0</v>
      </c>
      <c r="T18">
        <f t="shared" si="3"/>
        <v>0</v>
      </c>
    </row>
    <row r="19" spans="1:20" x14ac:dyDescent="0.15">
      <c r="A19" s="2">
        <v>15</v>
      </c>
      <c r="B19" s="2"/>
      <c r="C19" s="36"/>
      <c r="D19" s="10">
        <v>1</v>
      </c>
      <c r="E19" s="10">
        <v>1</v>
      </c>
      <c r="F19" s="10">
        <v>1</v>
      </c>
      <c r="G19" s="10">
        <v>1</v>
      </c>
      <c r="H19" s="10">
        <v>1</v>
      </c>
      <c r="I19" s="10">
        <v>1</v>
      </c>
      <c r="J19" s="10">
        <v>1</v>
      </c>
      <c r="K19" s="10">
        <v>1</v>
      </c>
      <c r="L19" s="10">
        <v>1</v>
      </c>
      <c r="M19" s="10">
        <v>1</v>
      </c>
      <c r="N19" s="10">
        <v>1</v>
      </c>
      <c r="O19" s="10">
        <v>1</v>
      </c>
      <c r="Q19" s="32">
        <f t="shared" si="0"/>
        <v>100</v>
      </c>
      <c r="R19">
        <f t="shared" si="1"/>
        <v>12</v>
      </c>
      <c r="S19">
        <f t="shared" si="2"/>
        <v>0</v>
      </c>
      <c r="T19">
        <f t="shared" si="3"/>
        <v>0</v>
      </c>
    </row>
    <row r="20" spans="1:20" x14ac:dyDescent="0.15">
      <c r="A20" s="2">
        <v>16</v>
      </c>
      <c r="B20" s="2"/>
      <c r="C20" s="36"/>
      <c r="D20" s="10">
        <v>1</v>
      </c>
      <c r="E20" s="10">
        <v>1</v>
      </c>
      <c r="F20" s="10">
        <v>1</v>
      </c>
      <c r="G20" s="10">
        <v>1</v>
      </c>
      <c r="H20" s="10">
        <v>1</v>
      </c>
      <c r="I20" s="10">
        <v>1</v>
      </c>
      <c r="J20" s="10">
        <v>1</v>
      </c>
      <c r="K20" s="10">
        <v>1</v>
      </c>
      <c r="L20" s="10">
        <v>1</v>
      </c>
      <c r="M20" s="10">
        <v>1</v>
      </c>
      <c r="N20" s="10">
        <v>1</v>
      </c>
      <c r="O20" s="10">
        <v>1</v>
      </c>
      <c r="Q20" s="32">
        <f t="shared" si="0"/>
        <v>100</v>
      </c>
      <c r="R20">
        <f t="shared" si="1"/>
        <v>12</v>
      </c>
      <c r="S20">
        <f t="shared" si="2"/>
        <v>0</v>
      </c>
      <c r="T20">
        <f t="shared" si="3"/>
        <v>0</v>
      </c>
    </row>
    <row r="21" spans="1:20" x14ac:dyDescent="0.15">
      <c r="A21" s="2">
        <v>17</v>
      </c>
      <c r="B21" s="2"/>
      <c r="C21" s="36"/>
      <c r="D21" s="10">
        <v>1</v>
      </c>
      <c r="E21" s="10">
        <v>1</v>
      </c>
      <c r="F21" s="10">
        <v>1</v>
      </c>
      <c r="G21" s="10">
        <v>1</v>
      </c>
      <c r="H21" s="10">
        <v>1</v>
      </c>
      <c r="I21" s="10">
        <v>1</v>
      </c>
      <c r="J21" s="10">
        <v>1</v>
      </c>
      <c r="K21" s="10">
        <v>1</v>
      </c>
      <c r="L21" s="10">
        <v>1</v>
      </c>
      <c r="M21" s="10">
        <v>1</v>
      </c>
      <c r="N21" s="10">
        <v>1</v>
      </c>
      <c r="O21" s="10">
        <v>1</v>
      </c>
      <c r="Q21" s="32">
        <f t="shared" si="0"/>
        <v>100</v>
      </c>
      <c r="R21">
        <f t="shared" si="1"/>
        <v>12</v>
      </c>
      <c r="S21">
        <f t="shared" si="2"/>
        <v>0</v>
      </c>
      <c r="T21">
        <f t="shared" si="3"/>
        <v>0</v>
      </c>
    </row>
    <row r="22" spans="1:20" x14ac:dyDescent="0.15">
      <c r="A22" s="2">
        <v>18</v>
      </c>
      <c r="B22" s="2"/>
      <c r="C22" s="36"/>
      <c r="D22" s="10">
        <v>1</v>
      </c>
      <c r="E22" s="10">
        <v>1</v>
      </c>
      <c r="F22" s="10">
        <v>1</v>
      </c>
      <c r="G22" s="10">
        <v>1</v>
      </c>
      <c r="H22" s="10">
        <v>1</v>
      </c>
      <c r="I22" s="10">
        <v>1</v>
      </c>
      <c r="J22" s="10">
        <v>1</v>
      </c>
      <c r="K22" s="10">
        <v>1</v>
      </c>
      <c r="L22" s="10">
        <v>1</v>
      </c>
      <c r="M22" s="10">
        <v>1</v>
      </c>
      <c r="N22" s="10">
        <v>1</v>
      </c>
      <c r="O22" s="10">
        <v>1</v>
      </c>
      <c r="Q22" s="32">
        <f t="shared" si="0"/>
        <v>100</v>
      </c>
      <c r="R22">
        <f t="shared" si="1"/>
        <v>12</v>
      </c>
      <c r="S22">
        <f t="shared" si="2"/>
        <v>0</v>
      </c>
      <c r="T22">
        <f t="shared" si="3"/>
        <v>0</v>
      </c>
    </row>
    <row r="23" spans="1:20" x14ac:dyDescent="0.15">
      <c r="A23" s="2">
        <v>19</v>
      </c>
      <c r="B23" s="2"/>
      <c r="C23" s="36"/>
      <c r="D23" s="10">
        <v>1</v>
      </c>
      <c r="E23" s="10">
        <v>1</v>
      </c>
      <c r="F23" s="10">
        <v>1</v>
      </c>
      <c r="G23" s="10">
        <v>1</v>
      </c>
      <c r="H23" s="10">
        <v>1</v>
      </c>
      <c r="I23" s="10">
        <v>1</v>
      </c>
      <c r="J23" s="10">
        <v>1</v>
      </c>
      <c r="K23" s="10">
        <v>1</v>
      </c>
      <c r="L23" s="10">
        <v>1</v>
      </c>
      <c r="M23" s="10">
        <v>1</v>
      </c>
      <c r="N23" s="10">
        <v>1</v>
      </c>
      <c r="O23" s="10">
        <v>1</v>
      </c>
      <c r="Q23" s="32">
        <f t="shared" si="0"/>
        <v>100</v>
      </c>
      <c r="R23">
        <f t="shared" si="1"/>
        <v>12</v>
      </c>
      <c r="S23">
        <f t="shared" si="2"/>
        <v>0</v>
      </c>
      <c r="T23">
        <f t="shared" si="3"/>
        <v>0</v>
      </c>
    </row>
    <row r="24" spans="1:20" x14ac:dyDescent="0.15">
      <c r="A24" s="2">
        <v>20</v>
      </c>
      <c r="B24" s="2"/>
      <c r="C24" s="36"/>
      <c r="D24" s="10">
        <v>1</v>
      </c>
      <c r="E24" s="10">
        <v>1</v>
      </c>
      <c r="F24" s="10">
        <v>1</v>
      </c>
      <c r="G24" s="10">
        <v>1</v>
      </c>
      <c r="H24" s="10">
        <v>1</v>
      </c>
      <c r="I24" s="10">
        <v>1</v>
      </c>
      <c r="J24" s="10">
        <v>1</v>
      </c>
      <c r="K24" s="10">
        <v>1</v>
      </c>
      <c r="L24" s="10">
        <v>1</v>
      </c>
      <c r="M24" s="10">
        <v>1</v>
      </c>
      <c r="N24" s="10">
        <v>1</v>
      </c>
      <c r="O24" s="10">
        <v>1</v>
      </c>
      <c r="Q24" s="32">
        <f t="shared" si="0"/>
        <v>100</v>
      </c>
      <c r="R24">
        <f t="shared" si="1"/>
        <v>12</v>
      </c>
      <c r="S24">
        <f t="shared" si="2"/>
        <v>0</v>
      </c>
      <c r="T24">
        <f t="shared" si="3"/>
        <v>0</v>
      </c>
    </row>
    <row r="25" spans="1:20" x14ac:dyDescent="0.15">
      <c r="A25" s="2">
        <v>21</v>
      </c>
      <c r="B25" s="2"/>
      <c r="C25" s="36"/>
      <c r="D25" s="10">
        <v>1</v>
      </c>
      <c r="E25" s="10">
        <v>1</v>
      </c>
      <c r="F25" s="10">
        <v>1</v>
      </c>
      <c r="G25" s="10">
        <v>1</v>
      </c>
      <c r="H25" s="10">
        <v>1</v>
      </c>
      <c r="I25" s="10">
        <v>1</v>
      </c>
      <c r="J25" s="10">
        <v>1</v>
      </c>
      <c r="K25" s="10">
        <v>1</v>
      </c>
      <c r="L25" s="10">
        <v>1</v>
      </c>
      <c r="M25" s="10">
        <v>1</v>
      </c>
      <c r="N25" s="10">
        <v>1</v>
      </c>
      <c r="O25" s="10">
        <v>1</v>
      </c>
      <c r="Q25" s="32">
        <f t="shared" si="0"/>
        <v>100</v>
      </c>
      <c r="R25">
        <f t="shared" si="1"/>
        <v>12</v>
      </c>
      <c r="S25">
        <f t="shared" si="2"/>
        <v>0</v>
      </c>
      <c r="T25">
        <f t="shared" si="3"/>
        <v>0</v>
      </c>
    </row>
    <row r="26" spans="1:20" x14ac:dyDescent="0.15">
      <c r="A26" s="2">
        <v>22</v>
      </c>
      <c r="B26" s="2"/>
      <c r="C26" s="36"/>
      <c r="D26" s="10">
        <v>1</v>
      </c>
      <c r="E26" s="10">
        <v>1</v>
      </c>
      <c r="F26" s="10">
        <v>1</v>
      </c>
      <c r="G26" s="10">
        <v>3</v>
      </c>
      <c r="H26" s="10">
        <v>1</v>
      </c>
      <c r="I26" s="10">
        <v>2</v>
      </c>
      <c r="J26" s="10">
        <v>1</v>
      </c>
      <c r="K26" s="10">
        <v>3</v>
      </c>
      <c r="L26" s="10">
        <v>1</v>
      </c>
      <c r="M26" s="10">
        <v>2</v>
      </c>
      <c r="N26" s="10">
        <v>1</v>
      </c>
      <c r="O26" s="10">
        <v>3</v>
      </c>
      <c r="Q26" s="32">
        <f t="shared" si="0"/>
        <v>58.333333333333336</v>
      </c>
      <c r="R26">
        <f t="shared" si="1"/>
        <v>7</v>
      </c>
      <c r="S26">
        <f t="shared" si="2"/>
        <v>2</v>
      </c>
      <c r="T26">
        <f t="shared" si="3"/>
        <v>3</v>
      </c>
    </row>
    <row r="27" spans="1:20" x14ac:dyDescent="0.15">
      <c r="A27" s="2">
        <v>23</v>
      </c>
      <c r="B27" s="2"/>
      <c r="C27" s="36"/>
      <c r="D27" s="10">
        <v>1</v>
      </c>
      <c r="E27" s="10">
        <v>1</v>
      </c>
      <c r="F27" s="10">
        <v>1</v>
      </c>
      <c r="G27" s="10">
        <v>1</v>
      </c>
      <c r="H27" s="10">
        <v>1</v>
      </c>
      <c r="I27" s="10">
        <v>1</v>
      </c>
      <c r="J27" s="10">
        <v>1</v>
      </c>
      <c r="K27" s="10">
        <v>1</v>
      </c>
      <c r="L27" s="10">
        <v>1</v>
      </c>
      <c r="M27" s="10">
        <v>1</v>
      </c>
      <c r="N27" s="10">
        <v>1</v>
      </c>
      <c r="O27" s="10">
        <v>1</v>
      </c>
      <c r="Q27" s="32">
        <f t="shared" si="0"/>
        <v>100</v>
      </c>
      <c r="R27">
        <f t="shared" si="1"/>
        <v>12</v>
      </c>
      <c r="S27">
        <f t="shared" si="2"/>
        <v>0</v>
      </c>
      <c r="T27">
        <f t="shared" si="3"/>
        <v>0</v>
      </c>
    </row>
    <row r="28" spans="1:20" x14ac:dyDescent="0.15">
      <c r="A28" s="2">
        <v>24</v>
      </c>
      <c r="B28" s="2"/>
      <c r="C28" s="36"/>
      <c r="D28" s="10">
        <v>1</v>
      </c>
      <c r="E28" s="10">
        <v>1</v>
      </c>
      <c r="F28" s="10">
        <v>1</v>
      </c>
      <c r="G28" s="10">
        <v>1</v>
      </c>
      <c r="H28" s="10">
        <v>1</v>
      </c>
      <c r="I28" s="10">
        <v>1</v>
      </c>
      <c r="J28" s="10">
        <v>1</v>
      </c>
      <c r="K28" s="10">
        <v>1</v>
      </c>
      <c r="L28" s="10">
        <v>1</v>
      </c>
      <c r="M28" s="10">
        <v>1</v>
      </c>
      <c r="N28" s="10">
        <v>1</v>
      </c>
      <c r="O28" s="10">
        <v>1</v>
      </c>
      <c r="Q28" s="32">
        <f t="shared" si="0"/>
        <v>100</v>
      </c>
      <c r="R28">
        <f t="shared" si="1"/>
        <v>12</v>
      </c>
      <c r="S28">
        <f t="shared" si="2"/>
        <v>0</v>
      </c>
      <c r="T28">
        <f t="shared" si="3"/>
        <v>0</v>
      </c>
    </row>
    <row r="29" spans="1:20" x14ac:dyDescent="0.15">
      <c r="A29" s="2">
        <v>25</v>
      </c>
      <c r="B29" s="2"/>
      <c r="C29" s="36"/>
      <c r="D29" s="10">
        <v>1</v>
      </c>
      <c r="E29" s="10">
        <v>1</v>
      </c>
      <c r="F29" s="10">
        <v>1</v>
      </c>
      <c r="G29" s="10">
        <v>1</v>
      </c>
      <c r="H29" s="10">
        <v>1</v>
      </c>
      <c r="I29" s="10">
        <v>1</v>
      </c>
      <c r="J29" s="10">
        <v>1</v>
      </c>
      <c r="K29" s="10">
        <v>1</v>
      </c>
      <c r="L29" s="10">
        <v>1</v>
      </c>
      <c r="M29" s="10">
        <v>1</v>
      </c>
      <c r="N29" s="10">
        <v>1</v>
      </c>
      <c r="O29" s="10">
        <v>1</v>
      </c>
      <c r="Q29" s="32">
        <f t="shared" si="0"/>
        <v>100</v>
      </c>
      <c r="R29">
        <f t="shared" si="1"/>
        <v>12</v>
      </c>
      <c r="S29">
        <f t="shared" si="2"/>
        <v>0</v>
      </c>
      <c r="T29">
        <f t="shared" si="3"/>
        <v>0</v>
      </c>
    </row>
    <row r="30" spans="1:20" x14ac:dyDescent="0.15">
      <c r="A30" s="2">
        <v>26</v>
      </c>
      <c r="B30" s="2"/>
      <c r="C30" s="36"/>
      <c r="D30" s="10">
        <v>1</v>
      </c>
      <c r="E30" s="10">
        <v>1</v>
      </c>
      <c r="F30" s="10">
        <v>1</v>
      </c>
      <c r="G30" s="10">
        <v>1</v>
      </c>
      <c r="H30" s="10">
        <v>1</v>
      </c>
      <c r="I30" s="10">
        <v>1</v>
      </c>
      <c r="J30" s="10">
        <v>1</v>
      </c>
      <c r="K30" s="10">
        <v>1</v>
      </c>
      <c r="L30" s="10">
        <v>1</v>
      </c>
      <c r="M30" s="10">
        <v>1</v>
      </c>
      <c r="N30" s="10">
        <v>1</v>
      </c>
      <c r="O30" s="10">
        <v>1</v>
      </c>
      <c r="Q30" s="32">
        <f t="shared" si="0"/>
        <v>100</v>
      </c>
      <c r="R30">
        <f t="shared" si="1"/>
        <v>12</v>
      </c>
      <c r="S30">
        <f t="shared" si="2"/>
        <v>0</v>
      </c>
      <c r="T30">
        <f t="shared" si="3"/>
        <v>0</v>
      </c>
    </row>
    <row r="31" spans="1:20" x14ac:dyDescent="0.15">
      <c r="A31" s="2">
        <v>27</v>
      </c>
      <c r="B31" s="2"/>
      <c r="C31" s="36"/>
      <c r="D31" s="10">
        <v>1</v>
      </c>
      <c r="E31" s="10">
        <v>1</v>
      </c>
      <c r="F31" s="10">
        <v>1</v>
      </c>
      <c r="G31" s="10">
        <v>1</v>
      </c>
      <c r="H31" s="10">
        <v>1</v>
      </c>
      <c r="I31" s="10">
        <v>1</v>
      </c>
      <c r="J31" s="10">
        <v>1</v>
      </c>
      <c r="K31" s="10">
        <v>1</v>
      </c>
      <c r="L31" s="10">
        <v>1</v>
      </c>
      <c r="M31" s="10">
        <v>1</v>
      </c>
      <c r="N31" s="10">
        <v>1</v>
      </c>
      <c r="O31" s="10">
        <v>1</v>
      </c>
      <c r="Q31" s="32">
        <f t="shared" si="0"/>
        <v>100</v>
      </c>
      <c r="R31">
        <f t="shared" si="1"/>
        <v>12</v>
      </c>
      <c r="S31">
        <f t="shared" si="2"/>
        <v>0</v>
      </c>
      <c r="T31">
        <f t="shared" si="3"/>
        <v>0</v>
      </c>
    </row>
    <row r="32" spans="1:20" x14ac:dyDescent="0.15">
      <c r="A32" s="2">
        <v>28</v>
      </c>
      <c r="B32" s="2"/>
      <c r="C32" s="36"/>
      <c r="D32" s="10">
        <v>1</v>
      </c>
      <c r="E32" s="10">
        <v>1</v>
      </c>
      <c r="F32" s="10">
        <v>1</v>
      </c>
      <c r="G32" s="10">
        <v>1</v>
      </c>
      <c r="H32" s="10">
        <v>1</v>
      </c>
      <c r="I32" s="10">
        <v>1</v>
      </c>
      <c r="J32" s="10">
        <v>1</v>
      </c>
      <c r="K32" s="10">
        <v>1</v>
      </c>
      <c r="L32" s="10">
        <v>1</v>
      </c>
      <c r="M32" s="10">
        <v>1</v>
      </c>
      <c r="N32" s="10">
        <v>1</v>
      </c>
      <c r="O32" s="10">
        <v>1</v>
      </c>
      <c r="Q32" s="32">
        <f t="shared" si="0"/>
        <v>100</v>
      </c>
      <c r="R32">
        <f t="shared" si="1"/>
        <v>12</v>
      </c>
      <c r="S32">
        <f t="shared" si="2"/>
        <v>0</v>
      </c>
      <c r="T32">
        <f t="shared" si="3"/>
        <v>0</v>
      </c>
    </row>
    <row r="33" spans="1:20" x14ac:dyDescent="0.15">
      <c r="A33" s="2">
        <v>29</v>
      </c>
      <c r="B33" s="2"/>
      <c r="C33" s="36"/>
      <c r="D33" s="10">
        <v>1</v>
      </c>
      <c r="E33" s="10">
        <v>1</v>
      </c>
      <c r="F33" s="10">
        <v>1</v>
      </c>
      <c r="G33" s="10">
        <v>1</v>
      </c>
      <c r="H33" s="10">
        <v>1</v>
      </c>
      <c r="I33" s="10">
        <v>1</v>
      </c>
      <c r="J33" s="10">
        <v>1</v>
      </c>
      <c r="K33" s="10">
        <v>1</v>
      </c>
      <c r="L33" s="10">
        <v>1</v>
      </c>
      <c r="M33" s="10">
        <v>1</v>
      </c>
      <c r="N33" s="10">
        <v>1</v>
      </c>
      <c r="O33" s="10">
        <v>1</v>
      </c>
      <c r="Q33" s="32">
        <f t="shared" si="0"/>
        <v>100</v>
      </c>
      <c r="R33">
        <f t="shared" si="1"/>
        <v>12</v>
      </c>
      <c r="S33">
        <f t="shared" si="2"/>
        <v>0</v>
      </c>
      <c r="T33">
        <f t="shared" si="3"/>
        <v>0</v>
      </c>
    </row>
    <row r="34" spans="1:20" x14ac:dyDescent="0.15">
      <c r="A34" s="2">
        <v>30</v>
      </c>
      <c r="B34" s="2"/>
      <c r="C34" s="36"/>
      <c r="D34" s="10">
        <v>3</v>
      </c>
      <c r="E34" s="10">
        <v>3</v>
      </c>
      <c r="F34" s="10">
        <v>3</v>
      </c>
      <c r="G34" s="10">
        <v>1</v>
      </c>
      <c r="H34" s="10">
        <v>1</v>
      </c>
      <c r="I34" s="10">
        <v>1</v>
      </c>
      <c r="J34" s="10">
        <v>1</v>
      </c>
      <c r="K34" s="10">
        <v>1</v>
      </c>
      <c r="L34" s="10">
        <v>1</v>
      </c>
      <c r="M34" s="10">
        <v>1</v>
      </c>
      <c r="N34" s="10">
        <v>1</v>
      </c>
      <c r="O34" s="10">
        <v>1</v>
      </c>
      <c r="Q34" s="32">
        <f t="shared" si="0"/>
        <v>75</v>
      </c>
      <c r="R34">
        <f t="shared" si="1"/>
        <v>9</v>
      </c>
      <c r="S34">
        <f t="shared" si="2"/>
        <v>0</v>
      </c>
      <c r="T34">
        <f t="shared" si="3"/>
        <v>3</v>
      </c>
    </row>
    <row r="35" spans="1:20" x14ac:dyDescent="0.15">
      <c r="A35" s="2">
        <v>31</v>
      </c>
      <c r="B35" s="2"/>
      <c r="C35" s="36"/>
      <c r="D35" s="10">
        <v>1</v>
      </c>
      <c r="E35" s="10">
        <v>1</v>
      </c>
      <c r="F35" s="10">
        <v>1</v>
      </c>
      <c r="G35" s="10">
        <v>2</v>
      </c>
      <c r="H35" s="10">
        <v>2</v>
      </c>
      <c r="I35" s="10">
        <v>1</v>
      </c>
      <c r="J35" s="10">
        <v>1</v>
      </c>
      <c r="K35" s="10">
        <v>1</v>
      </c>
      <c r="L35" s="10">
        <v>1</v>
      </c>
      <c r="M35" s="10">
        <v>1</v>
      </c>
      <c r="N35" s="10">
        <v>1</v>
      </c>
      <c r="O35" s="10">
        <v>1</v>
      </c>
      <c r="Q35" s="32">
        <f t="shared" si="0"/>
        <v>83.333333333333343</v>
      </c>
      <c r="R35">
        <f t="shared" si="1"/>
        <v>10</v>
      </c>
      <c r="S35">
        <f t="shared" si="2"/>
        <v>2</v>
      </c>
      <c r="T35">
        <f t="shared" si="3"/>
        <v>0</v>
      </c>
    </row>
    <row r="36" spans="1:20" x14ac:dyDescent="0.15">
      <c r="A36" s="2">
        <v>32</v>
      </c>
      <c r="B36" s="2"/>
      <c r="C36" s="36"/>
      <c r="D36" s="10">
        <v>1</v>
      </c>
      <c r="E36" s="10">
        <v>1</v>
      </c>
      <c r="F36" s="10">
        <v>1</v>
      </c>
      <c r="G36" s="10">
        <v>1</v>
      </c>
      <c r="H36" s="10">
        <v>1</v>
      </c>
      <c r="I36" s="10">
        <v>3</v>
      </c>
      <c r="J36" s="10">
        <v>3</v>
      </c>
      <c r="K36" s="10">
        <v>3</v>
      </c>
      <c r="L36" s="10">
        <v>3</v>
      </c>
      <c r="M36" s="10">
        <v>3</v>
      </c>
      <c r="N36" s="10">
        <v>3</v>
      </c>
      <c r="O36" s="10">
        <v>1</v>
      </c>
      <c r="Q36" s="32">
        <f t="shared" si="0"/>
        <v>50</v>
      </c>
      <c r="R36">
        <f t="shared" si="1"/>
        <v>6</v>
      </c>
      <c r="S36">
        <f t="shared" si="2"/>
        <v>0</v>
      </c>
      <c r="T36">
        <f t="shared" si="3"/>
        <v>6</v>
      </c>
    </row>
    <row r="37" spans="1:20" x14ac:dyDescent="0.15">
      <c r="A37" s="2">
        <v>33</v>
      </c>
      <c r="B37" s="2"/>
      <c r="C37" s="36"/>
      <c r="D37" s="10">
        <v>1</v>
      </c>
      <c r="E37" s="10">
        <v>1</v>
      </c>
      <c r="F37" s="10">
        <v>1</v>
      </c>
      <c r="G37" s="10">
        <v>1</v>
      </c>
      <c r="H37" s="10">
        <v>1</v>
      </c>
      <c r="I37" s="10">
        <v>1</v>
      </c>
      <c r="J37" s="10">
        <v>1</v>
      </c>
      <c r="K37" s="10">
        <v>1</v>
      </c>
      <c r="L37" s="10">
        <v>1</v>
      </c>
      <c r="M37" s="10">
        <v>1</v>
      </c>
      <c r="N37" s="10">
        <v>1</v>
      </c>
      <c r="O37" s="10">
        <v>1</v>
      </c>
      <c r="Q37" s="32">
        <f t="shared" si="0"/>
        <v>100</v>
      </c>
      <c r="R37">
        <f t="shared" si="1"/>
        <v>12</v>
      </c>
      <c r="S37">
        <f t="shared" si="2"/>
        <v>0</v>
      </c>
      <c r="T37">
        <f t="shared" si="3"/>
        <v>0</v>
      </c>
    </row>
    <row r="38" spans="1:20" x14ac:dyDescent="0.15">
      <c r="A38" s="2">
        <v>34</v>
      </c>
      <c r="B38" s="2"/>
      <c r="C38" s="36"/>
      <c r="D38" s="10">
        <v>1</v>
      </c>
      <c r="E38" s="10">
        <v>1</v>
      </c>
      <c r="F38" s="10">
        <v>1</v>
      </c>
      <c r="G38" s="10">
        <v>1</v>
      </c>
      <c r="H38" s="10">
        <v>1</v>
      </c>
      <c r="I38" s="10">
        <v>1</v>
      </c>
      <c r="J38" s="10">
        <v>1</v>
      </c>
      <c r="K38" s="10">
        <v>1</v>
      </c>
      <c r="L38" s="10">
        <v>1</v>
      </c>
      <c r="M38" s="10">
        <v>1</v>
      </c>
      <c r="N38" s="10">
        <v>1</v>
      </c>
      <c r="O38" s="10">
        <v>1</v>
      </c>
      <c r="Q38" s="32">
        <f t="shared" si="0"/>
        <v>100</v>
      </c>
      <c r="R38">
        <f t="shared" si="1"/>
        <v>12</v>
      </c>
      <c r="S38">
        <f t="shared" si="2"/>
        <v>0</v>
      </c>
      <c r="T38">
        <f t="shared" si="3"/>
        <v>0</v>
      </c>
    </row>
    <row r="39" spans="1:20" x14ac:dyDescent="0.15">
      <c r="A39" s="2">
        <v>35</v>
      </c>
      <c r="B39" s="2"/>
      <c r="C39" s="36"/>
      <c r="D39" s="10">
        <v>1</v>
      </c>
      <c r="E39" s="10">
        <v>1</v>
      </c>
      <c r="F39" s="10">
        <v>1</v>
      </c>
      <c r="G39" s="10">
        <v>1</v>
      </c>
      <c r="H39" s="10">
        <v>1</v>
      </c>
      <c r="I39" s="10">
        <v>1</v>
      </c>
      <c r="J39" s="10">
        <v>1</v>
      </c>
      <c r="K39" s="10">
        <v>1</v>
      </c>
      <c r="L39" s="10">
        <v>1</v>
      </c>
      <c r="M39" s="10">
        <v>1</v>
      </c>
      <c r="N39" s="10">
        <v>1</v>
      </c>
      <c r="O39" s="10">
        <v>1</v>
      </c>
      <c r="Q39" s="32">
        <f t="shared" si="0"/>
        <v>100</v>
      </c>
      <c r="R39">
        <f t="shared" si="1"/>
        <v>12</v>
      </c>
      <c r="S39">
        <f t="shared" si="2"/>
        <v>0</v>
      </c>
      <c r="T39">
        <f t="shared" si="3"/>
        <v>0</v>
      </c>
    </row>
    <row r="40" spans="1:20" x14ac:dyDescent="0.15">
      <c r="A40" s="2">
        <v>36</v>
      </c>
      <c r="B40" s="2"/>
      <c r="C40" s="36"/>
      <c r="D40" s="10">
        <v>3</v>
      </c>
      <c r="E40" s="10">
        <v>2</v>
      </c>
      <c r="F40" s="10">
        <v>1</v>
      </c>
      <c r="G40" s="10">
        <v>1</v>
      </c>
      <c r="H40" s="10">
        <v>2</v>
      </c>
      <c r="I40" s="10">
        <v>3</v>
      </c>
      <c r="J40" s="10">
        <v>3</v>
      </c>
      <c r="K40" s="10">
        <v>2</v>
      </c>
      <c r="L40" s="10">
        <v>1</v>
      </c>
      <c r="M40" s="10">
        <v>1</v>
      </c>
      <c r="N40" s="10">
        <v>2</v>
      </c>
      <c r="O40" s="10">
        <v>3</v>
      </c>
      <c r="Q40" s="32">
        <f t="shared" si="0"/>
        <v>33.333333333333329</v>
      </c>
      <c r="R40">
        <f t="shared" si="1"/>
        <v>4</v>
      </c>
      <c r="S40">
        <f t="shared" si="2"/>
        <v>4</v>
      </c>
      <c r="T40">
        <f t="shared" si="3"/>
        <v>4</v>
      </c>
    </row>
    <row r="41" spans="1:20" x14ac:dyDescent="0.15">
      <c r="A41" s="2">
        <v>37</v>
      </c>
      <c r="B41" s="2"/>
      <c r="C41" s="36"/>
      <c r="D41" s="10"/>
      <c r="E41" s="10"/>
      <c r="F41" s="10"/>
      <c r="G41" s="10"/>
      <c r="H41" s="10"/>
      <c r="I41" s="10"/>
      <c r="J41" s="10"/>
      <c r="K41" s="10"/>
      <c r="L41" s="10"/>
      <c r="M41" s="10"/>
      <c r="N41" s="10"/>
      <c r="O41" s="10"/>
      <c r="Q41" s="32" t="str">
        <f t="shared" si="0"/>
        <v/>
      </c>
      <c r="R41" t="str">
        <f t="shared" si="1"/>
        <v/>
      </c>
      <c r="S41" t="str">
        <f t="shared" si="2"/>
        <v/>
      </c>
      <c r="T41" t="str">
        <f t="shared" si="3"/>
        <v/>
      </c>
    </row>
    <row r="42" spans="1:20" x14ac:dyDescent="0.15">
      <c r="A42" s="2">
        <v>38</v>
      </c>
      <c r="B42" s="2"/>
      <c r="C42" s="36"/>
      <c r="D42" s="10"/>
      <c r="E42" s="10"/>
      <c r="F42" s="10"/>
      <c r="G42" s="10"/>
      <c r="H42" s="10"/>
      <c r="I42" s="10"/>
      <c r="J42" s="10"/>
      <c r="K42" s="10"/>
      <c r="L42" s="10"/>
      <c r="M42" s="10"/>
      <c r="N42" s="10"/>
      <c r="O42" s="10"/>
      <c r="Q42" s="32" t="str">
        <f t="shared" si="0"/>
        <v/>
      </c>
      <c r="R42" t="str">
        <f t="shared" si="1"/>
        <v/>
      </c>
      <c r="S42" t="str">
        <f t="shared" si="2"/>
        <v/>
      </c>
      <c r="T42" t="str">
        <f t="shared" si="3"/>
        <v/>
      </c>
    </row>
    <row r="43" spans="1:20" x14ac:dyDescent="0.15">
      <c r="A43" s="2">
        <v>39</v>
      </c>
      <c r="B43" s="2"/>
      <c r="C43" s="36"/>
      <c r="D43" s="10"/>
      <c r="E43" s="10"/>
      <c r="F43" s="10"/>
      <c r="G43" s="10"/>
      <c r="H43" s="10"/>
      <c r="I43" s="10"/>
      <c r="J43" s="10"/>
      <c r="K43" s="10"/>
      <c r="L43" s="10"/>
      <c r="M43" s="10"/>
      <c r="N43" s="10"/>
      <c r="O43" s="10"/>
      <c r="Q43" s="32" t="str">
        <f t="shared" si="0"/>
        <v/>
      </c>
      <c r="R43" t="str">
        <f t="shared" si="1"/>
        <v/>
      </c>
      <c r="S43" t="str">
        <f t="shared" si="2"/>
        <v/>
      </c>
      <c r="T43" t="str">
        <f t="shared" si="3"/>
        <v/>
      </c>
    </row>
    <row r="44" spans="1:20" x14ac:dyDescent="0.15">
      <c r="A44" s="2">
        <v>40</v>
      </c>
      <c r="B44" s="2"/>
      <c r="C44" s="36"/>
      <c r="D44" s="10"/>
      <c r="E44" s="10"/>
      <c r="F44" s="10"/>
      <c r="G44" s="10"/>
      <c r="H44" s="10"/>
      <c r="I44" s="10"/>
      <c r="J44" s="10"/>
      <c r="K44" s="10"/>
      <c r="L44" s="10"/>
      <c r="M44" s="10"/>
      <c r="N44" s="10"/>
      <c r="O44" s="10"/>
      <c r="Q44" s="32" t="str">
        <f t="shared" si="0"/>
        <v/>
      </c>
      <c r="R44" t="str">
        <f t="shared" si="1"/>
        <v/>
      </c>
      <c r="S44" t="str">
        <f t="shared" si="2"/>
        <v/>
      </c>
      <c r="T44" t="str">
        <f t="shared" si="3"/>
        <v/>
      </c>
    </row>
    <row r="45" spans="1:20" x14ac:dyDescent="0.15">
      <c r="A45" s="2">
        <v>41</v>
      </c>
      <c r="B45" s="2"/>
      <c r="C45" s="36"/>
      <c r="D45" s="10"/>
      <c r="E45" s="10"/>
      <c r="F45" s="10"/>
      <c r="G45" s="10"/>
      <c r="H45" s="10"/>
      <c r="I45" s="10"/>
      <c r="J45" s="10"/>
      <c r="K45" s="10"/>
      <c r="L45" s="10"/>
      <c r="M45" s="10"/>
      <c r="N45" s="10"/>
      <c r="O45" s="10"/>
      <c r="Q45" s="32" t="str">
        <f t="shared" si="0"/>
        <v/>
      </c>
      <c r="R45" t="str">
        <f t="shared" si="1"/>
        <v/>
      </c>
      <c r="S45" t="str">
        <f t="shared" si="2"/>
        <v/>
      </c>
      <c r="T45" t="str">
        <f t="shared" si="3"/>
        <v/>
      </c>
    </row>
    <row r="46" spans="1:20" x14ac:dyDescent="0.15">
      <c r="A46" s="2">
        <v>42</v>
      </c>
      <c r="B46" s="2"/>
      <c r="C46" s="36"/>
      <c r="D46" s="10"/>
      <c r="E46" s="10"/>
      <c r="F46" s="10"/>
      <c r="G46" s="10"/>
      <c r="H46" s="10"/>
      <c r="I46" s="10"/>
      <c r="J46" s="10"/>
      <c r="K46" s="10"/>
      <c r="L46" s="10"/>
      <c r="M46" s="10"/>
      <c r="N46" s="10"/>
      <c r="O46" s="10"/>
      <c r="Q46" s="32" t="str">
        <f t="shared" si="0"/>
        <v/>
      </c>
      <c r="R46" t="str">
        <f t="shared" si="1"/>
        <v/>
      </c>
      <c r="S46" t="str">
        <f t="shared" si="2"/>
        <v/>
      </c>
      <c r="T46" t="str">
        <f t="shared" si="3"/>
        <v/>
      </c>
    </row>
    <row r="47" spans="1:20" x14ac:dyDescent="0.15">
      <c r="A47" s="2">
        <v>43</v>
      </c>
      <c r="B47" s="2"/>
      <c r="C47" s="36"/>
      <c r="D47" s="10"/>
      <c r="E47" s="10"/>
      <c r="F47" s="10"/>
      <c r="G47" s="10"/>
      <c r="H47" s="10"/>
      <c r="I47" s="10"/>
      <c r="J47" s="10"/>
      <c r="K47" s="10"/>
      <c r="L47" s="10"/>
      <c r="M47" s="10"/>
      <c r="N47" s="10"/>
      <c r="O47" s="10"/>
      <c r="Q47" s="32" t="str">
        <f t="shared" si="0"/>
        <v/>
      </c>
      <c r="R47" t="str">
        <f t="shared" si="1"/>
        <v/>
      </c>
      <c r="S47" t="str">
        <f t="shared" si="2"/>
        <v/>
      </c>
      <c r="T47" t="str">
        <f t="shared" si="3"/>
        <v/>
      </c>
    </row>
    <row r="48" spans="1:20" x14ac:dyDescent="0.15">
      <c r="A48" s="2">
        <v>44</v>
      </c>
      <c r="B48" s="2"/>
      <c r="C48" s="36"/>
      <c r="D48" s="10"/>
      <c r="E48" s="10"/>
      <c r="F48" s="10"/>
      <c r="G48" s="10"/>
      <c r="H48" s="10"/>
      <c r="I48" s="10"/>
      <c r="J48" s="10"/>
      <c r="K48" s="10"/>
      <c r="L48" s="10"/>
      <c r="M48" s="10"/>
      <c r="N48" s="10"/>
      <c r="O48" s="10"/>
      <c r="Q48" s="32" t="str">
        <f t="shared" si="0"/>
        <v/>
      </c>
      <c r="R48" t="str">
        <f t="shared" si="1"/>
        <v/>
      </c>
      <c r="S48" t="str">
        <f t="shared" si="2"/>
        <v/>
      </c>
      <c r="T48" t="str">
        <f t="shared" si="3"/>
        <v/>
      </c>
    </row>
    <row r="49" spans="1:20" x14ac:dyDescent="0.15">
      <c r="A49" s="2">
        <v>45</v>
      </c>
      <c r="B49" s="2"/>
      <c r="C49" s="36"/>
      <c r="D49" s="10"/>
      <c r="E49" s="10"/>
      <c r="F49" s="10"/>
      <c r="G49" s="10"/>
      <c r="H49" s="10"/>
      <c r="I49" s="10"/>
      <c r="J49" s="10"/>
      <c r="K49" s="10"/>
      <c r="L49" s="10"/>
      <c r="M49" s="10"/>
      <c r="N49" s="10"/>
      <c r="O49" s="10"/>
      <c r="Q49" s="32" t="str">
        <f t="shared" si="0"/>
        <v/>
      </c>
      <c r="R49" t="str">
        <f t="shared" si="1"/>
        <v/>
      </c>
      <c r="S49" t="str">
        <f t="shared" si="2"/>
        <v/>
      </c>
      <c r="T49" t="str">
        <f t="shared" si="3"/>
        <v/>
      </c>
    </row>
    <row r="50" spans="1:20" x14ac:dyDescent="0.15">
      <c r="A50" s="2">
        <v>46</v>
      </c>
      <c r="B50" s="2"/>
      <c r="C50" s="36"/>
      <c r="D50" s="10"/>
      <c r="E50" s="10"/>
      <c r="F50" s="10"/>
      <c r="G50" s="10"/>
      <c r="H50" s="10"/>
      <c r="I50" s="10"/>
      <c r="J50" s="10"/>
      <c r="K50" s="10"/>
      <c r="L50" s="10"/>
      <c r="M50" s="10"/>
      <c r="N50" s="10"/>
      <c r="O50" s="10"/>
      <c r="Q50" s="32" t="str">
        <f t="shared" si="0"/>
        <v/>
      </c>
      <c r="R50" t="str">
        <f t="shared" si="1"/>
        <v/>
      </c>
      <c r="S50" t="str">
        <f t="shared" si="2"/>
        <v/>
      </c>
      <c r="T50" t="str">
        <f t="shared" si="3"/>
        <v/>
      </c>
    </row>
    <row r="51" spans="1:20" x14ac:dyDescent="0.15">
      <c r="A51" s="2">
        <v>47</v>
      </c>
      <c r="B51" s="2"/>
      <c r="C51" s="36"/>
      <c r="D51" s="10"/>
      <c r="E51" s="10"/>
      <c r="F51" s="10"/>
      <c r="G51" s="10"/>
      <c r="H51" s="10"/>
      <c r="I51" s="10"/>
      <c r="J51" s="10"/>
      <c r="K51" s="10"/>
      <c r="L51" s="10"/>
      <c r="M51" s="10"/>
      <c r="N51" s="10"/>
      <c r="O51" s="10"/>
      <c r="Q51" s="32" t="str">
        <f t="shared" si="0"/>
        <v/>
      </c>
      <c r="R51" t="str">
        <f t="shared" si="1"/>
        <v/>
      </c>
      <c r="S51" t="str">
        <f t="shared" si="2"/>
        <v/>
      </c>
      <c r="T51" t="str">
        <f t="shared" si="3"/>
        <v/>
      </c>
    </row>
    <row r="52" spans="1:20" x14ac:dyDescent="0.15">
      <c r="A52" s="2">
        <v>48</v>
      </c>
      <c r="B52" s="2"/>
      <c r="C52" s="36"/>
      <c r="D52" s="10"/>
      <c r="E52" s="10"/>
      <c r="F52" s="10"/>
      <c r="G52" s="10"/>
      <c r="H52" s="10"/>
      <c r="I52" s="10"/>
      <c r="J52" s="10"/>
      <c r="K52" s="10"/>
      <c r="L52" s="10"/>
      <c r="M52" s="10"/>
      <c r="N52" s="10"/>
      <c r="O52" s="10"/>
      <c r="Q52" s="32" t="str">
        <f t="shared" si="0"/>
        <v/>
      </c>
      <c r="R52" t="str">
        <f t="shared" si="1"/>
        <v/>
      </c>
      <c r="S52" t="str">
        <f t="shared" si="2"/>
        <v/>
      </c>
      <c r="T52" t="str">
        <f t="shared" si="3"/>
        <v/>
      </c>
    </row>
    <row r="53" spans="1:20" x14ac:dyDescent="0.15">
      <c r="A53" s="2">
        <v>49</v>
      </c>
      <c r="B53" s="2"/>
      <c r="C53" s="36"/>
      <c r="D53" s="10"/>
      <c r="E53" s="10"/>
      <c r="F53" s="10"/>
      <c r="G53" s="10"/>
      <c r="H53" s="10"/>
      <c r="I53" s="10"/>
      <c r="J53" s="10"/>
      <c r="K53" s="10"/>
      <c r="L53" s="10"/>
      <c r="M53" s="10"/>
      <c r="N53" s="10"/>
      <c r="O53" s="10"/>
      <c r="Q53" s="32" t="str">
        <f t="shared" si="0"/>
        <v/>
      </c>
      <c r="R53" t="str">
        <f t="shared" si="1"/>
        <v/>
      </c>
      <c r="S53" t="str">
        <f t="shared" si="2"/>
        <v/>
      </c>
      <c r="T53" t="str">
        <f t="shared" si="3"/>
        <v/>
      </c>
    </row>
    <row r="54" spans="1:20" x14ac:dyDescent="0.15">
      <c r="A54" s="2">
        <v>50</v>
      </c>
      <c r="B54" s="2"/>
      <c r="C54" s="36"/>
      <c r="D54" s="10"/>
      <c r="E54" s="10"/>
      <c r="F54" s="10"/>
      <c r="G54" s="10"/>
      <c r="H54" s="10"/>
      <c r="I54" s="10"/>
      <c r="J54" s="10"/>
      <c r="K54" s="10"/>
      <c r="L54" s="10"/>
      <c r="M54" s="10"/>
      <c r="N54" s="10"/>
      <c r="O54" s="10"/>
      <c r="Q54" s="32" t="str">
        <f t="shared" si="0"/>
        <v/>
      </c>
      <c r="R54" t="str">
        <f t="shared" si="1"/>
        <v/>
      </c>
      <c r="S54" t="str">
        <f t="shared" si="2"/>
        <v/>
      </c>
      <c r="T54" t="str">
        <f t="shared" si="3"/>
        <v/>
      </c>
    </row>
    <row r="55" spans="1:20" x14ac:dyDescent="0.15">
      <c r="A55" s="2">
        <v>51</v>
      </c>
      <c r="B55" s="2"/>
      <c r="C55" s="36"/>
      <c r="D55" s="10"/>
      <c r="E55" s="10"/>
      <c r="F55" s="10"/>
      <c r="G55" s="10"/>
      <c r="H55" s="10"/>
      <c r="I55" s="10"/>
      <c r="J55" s="10"/>
      <c r="K55" s="10"/>
      <c r="L55" s="10"/>
      <c r="M55" s="10"/>
      <c r="N55" s="10"/>
      <c r="O55" s="10"/>
      <c r="Q55" s="32" t="str">
        <f t="shared" si="0"/>
        <v/>
      </c>
      <c r="R55" t="str">
        <f t="shared" si="1"/>
        <v/>
      </c>
      <c r="S55" t="str">
        <f t="shared" si="2"/>
        <v/>
      </c>
      <c r="T55" t="str">
        <f t="shared" si="3"/>
        <v/>
      </c>
    </row>
    <row r="56" spans="1:20" x14ac:dyDescent="0.15">
      <c r="A56" s="2">
        <v>52</v>
      </c>
      <c r="B56" s="2"/>
      <c r="C56" s="36"/>
      <c r="D56" s="10"/>
      <c r="E56" s="10"/>
      <c r="F56" s="10"/>
      <c r="G56" s="10"/>
      <c r="H56" s="10"/>
      <c r="I56" s="10"/>
      <c r="J56" s="10"/>
      <c r="K56" s="10"/>
      <c r="L56" s="10"/>
      <c r="M56" s="10"/>
      <c r="N56" s="10"/>
      <c r="O56" s="10"/>
      <c r="Q56" s="32" t="str">
        <f t="shared" si="0"/>
        <v/>
      </c>
      <c r="R56" t="str">
        <f t="shared" si="1"/>
        <v/>
      </c>
      <c r="S56" t="str">
        <f t="shared" si="2"/>
        <v/>
      </c>
      <c r="T56" t="str">
        <f t="shared" si="3"/>
        <v/>
      </c>
    </row>
    <row r="57" spans="1:20" x14ac:dyDescent="0.15">
      <c r="A57" s="2">
        <v>53</v>
      </c>
      <c r="B57" s="2"/>
      <c r="C57" s="36"/>
      <c r="D57" s="10"/>
      <c r="E57" s="10"/>
      <c r="F57" s="10"/>
      <c r="G57" s="10"/>
      <c r="H57" s="10"/>
      <c r="I57" s="10"/>
      <c r="J57" s="10"/>
      <c r="K57" s="10"/>
      <c r="L57" s="10"/>
      <c r="M57" s="10"/>
      <c r="N57" s="10"/>
      <c r="O57" s="10"/>
      <c r="Q57" s="32" t="str">
        <f t="shared" si="0"/>
        <v/>
      </c>
      <c r="R57" t="str">
        <f t="shared" si="1"/>
        <v/>
      </c>
      <c r="S57" t="str">
        <f t="shared" si="2"/>
        <v/>
      </c>
      <c r="T57" t="str">
        <f t="shared" si="3"/>
        <v/>
      </c>
    </row>
    <row r="58" spans="1:20" x14ac:dyDescent="0.15">
      <c r="A58" s="2">
        <v>54</v>
      </c>
      <c r="B58" s="2"/>
      <c r="C58" s="36"/>
      <c r="D58" s="10"/>
      <c r="E58" s="10"/>
      <c r="F58" s="10"/>
      <c r="G58" s="10"/>
      <c r="H58" s="10"/>
      <c r="I58" s="10"/>
      <c r="J58" s="10"/>
      <c r="K58" s="10"/>
      <c r="L58" s="10"/>
      <c r="M58" s="10"/>
      <c r="N58" s="10"/>
      <c r="O58" s="10"/>
      <c r="Q58" s="32" t="str">
        <f t="shared" si="0"/>
        <v/>
      </c>
      <c r="R58" t="str">
        <f t="shared" si="1"/>
        <v/>
      </c>
      <c r="S58" t="str">
        <f t="shared" si="2"/>
        <v/>
      </c>
      <c r="T58" t="str">
        <f t="shared" si="3"/>
        <v/>
      </c>
    </row>
    <row r="59" spans="1:20" x14ac:dyDescent="0.15">
      <c r="A59" s="2">
        <v>55</v>
      </c>
      <c r="B59" s="2"/>
      <c r="C59" s="36"/>
      <c r="D59" s="10"/>
      <c r="E59" s="10"/>
      <c r="F59" s="10"/>
      <c r="G59" s="10"/>
      <c r="H59" s="10"/>
      <c r="I59" s="10"/>
      <c r="J59" s="10"/>
      <c r="K59" s="10"/>
      <c r="L59" s="10"/>
      <c r="M59" s="10"/>
      <c r="N59" s="10"/>
      <c r="O59" s="10"/>
      <c r="Q59" s="32" t="str">
        <f t="shared" si="0"/>
        <v/>
      </c>
      <c r="R59" t="str">
        <f t="shared" si="1"/>
        <v/>
      </c>
      <c r="S59" t="str">
        <f t="shared" si="2"/>
        <v/>
      </c>
      <c r="T59" t="str">
        <f t="shared" si="3"/>
        <v/>
      </c>
    </row>
    <row r="60" spans="1:20" x14ac:dyDescent="0.15">
      <c r="A60" s="2">
        <v>56</v>
      </c>
      <c r="B60" s="2"/>
      <c r="C60" s="36"/>
      <c r="D60" s="10"/>
      <c r="E60" s="10"/>
      <c r="F60" s="10"/>
      <c r="G60" s="10"/>
      <c r="H60" s="10"/>
      <c r="I60" s="10"/>
      <c r="J60" s="10"/>
      <c r="K60" s="10"/>
      <c r="L60" s="10"/>
      <c r="M60" s="10"/>
      <c r="N60" s="10"/>
      <c r="O60" s="10"/>
      <c r="Q60" s="32" t="str">
        <f t="shared" si="0"/>
        <v/>
      </c>
      <c r="R60" t="str">
        <f t="shared" si="1"/>
        <v/>
      </c>
      <c r="S60" t="str">
        <f t="shared" si="2"/>
        <v/>
      </c>
      <c r="T60" t="str">
        <f t="shared" si="3"/>
        <v/>
      </c>
    </row>
    <row r="61" spans="1:20" x14ac:dyDescent="0.15">
      <c r="A61" s="2">
        <v>57</v>
      </c>
      <c r="B61" s="2"/>
      <c r="C61" s="36"/>
      <c r="D61" s="10"/>
      <c r="E61" s="10"/>
      <c r="F61" s="10"/>
      <c r="G61" s="10"/>
      <c r="H61" s="10"/>
      <c r="I61" s="10"/>
      <c r="J61" s="10"/>
      <c r="K61" s="10"/>
      <c r="L61" s="10"/>
      <c r="M61" s="10"/>
      <c r="N61" s="10"/>
      <c r="O61" s="10"/>
      <c r="Q61" s="32" t="str">
        <f t="shared" si="0"/>
        <v/>
      </c>
      <c r="R61" t="str">
        <f t="shared" si="1"/>
        <v/>
      </c>
      <c r="S61" t="str">
        <f t="shared" si="2"/>
        <v/>
      </c>
      <c r="T61" t="str">
        <f t="shared" si="3"/>
        <v/>
      </c>
    </row>
    <row r="62" spans="1:20" x14ac:dyDescent="0.15">
      <c r="A62" s="2">
        <v>58</v>
      </c>
      <c r="B62" s="2"/>
      <c r="C62" s="36"/>
      <c r="D62" s="10"/>
      <c r="E62" s="10"/>
      <c r="F62" s="10"/>
      <c r="G62" s="10"/>
      <c r="H62" s="10"/>
      <c r="I62" s="10"/>
      <c r="J62" s="10"/>
      <c r="K62" s="10"/>
      <c r="L62" s="10"/>
      <c r="M62" s="10"/>
      <c r="N62" s="10"/>
      <c r="O62" s="10"/>
      <c r="Q62" s="32" t="str">
        <f t="shared" si="0"/>
        <v/>
      </c>
      <c r="R62" t="str">
        <f t="shared" si="1"/>
        <v/>
      </c>
      <c r="S62" t="str">
        <f t="shared" si="2"/>
        <v/>
      </c>
      <c r="T62" t="str">
        <f t="shared" si="3"/>
        <v/>
      </c>
    </row>
    <row r="63" spans="1:20" x14ac:dyDescent="0.15">
      <c r="A63" s="2">
        <v>59</v>
      </c>
      <c r="B63" s="2"/>
      <c r="C63" s="36"/>
      <c r="D63" s="10"/>
      <c r="E63" s="10"/>
      <c r="F63" s="10"/>
      <c r="G63" s="10"/>
      <c r="H63" s="10"/>
      <c r="I63" s="10"/>
      <c r="J63" s="10"/>
      <c r="K63" s="10"/>
      <c r="L63" s="10"/>
      <c r="M63" s="10"/>
      <c r="N63" s="10"/>
      <c r="O63" s="10"/>
      <c r="Q63" s="32" t="str">
        <f t="shared" si="0"/>
        <v/>
      </c>
      <c r="R63" t="str">
        <f t="shared" si="1"/>
        <v/>
      </c>
      <c r="S63" t="str">
        <f t="shared" si="2"/>
        <v/>
      </c>
      <c r="T63" t="str">
        <f t="shared" si="3"/>
        <v/>
      </c>
    </row>
    <row r="64" spans="1:20" x14ac:dyDescent="0.15">
      <c r="A64" s="2">
        <v>60</v>
      </c>
      <c r="B64" s="2"/>
      <c r="C64" s="36"/>
      <c r="D64" s="10"/>
      <c r="E64" s="10"/>
      <c r="F64" s="10"/>
      <c r="G64" s="10"/>
      <c r="H64" s="10"/>
      <c r="I64" s="10"/>
      <c r="J64" s="10"/>
      <c r="K64" s="10"/>
      <c r="L64" s="10"/>
      <c r="M64" s="10"/>
      <c r="N64" s="10"/>
      <c r="O64" s="10"/>
      <c r="Q64" s="32" t="str">
        <f t="shared" si="0"/>
        <v/>
      </c>
      <c r="R64" t="str">
        <f t="shared" si="1"/>
        <v/>
      </c>
      <c r="S64" t="str">
        <f t="shared" si="2"/>
        <v/>
      </c>
      <c r="T64" t="str">
        <f t="shared" si="3"/>
        <v/>
      </c>
    </row>
    <row r="65" spans="1:20" x14ac:dyDescent="0.15">
      <c r="A65" s="2">
        <v>61</v>
      </c>
      <c r="B65" s="2"/>
      <c r="C65" s="36"/>
      <c r="D65" s="10"/>
      <c r="E65" s="10"/>
      <c r="F65" s="10"/>
      <c r="G65" s="10"/>
      <c r="H65" s="10"/>
      <c r="I65" s="10"/>
      <c r="J65" s="10"/>
      <c r="K65" s="10"/>
      <c r="L65" s="10"/>
      <c r="M65" s="10"/>
      <c r="N65" s="10"/>
      <c r="O65" s="10"/>
      <c r="Q65" s="32" t="str">
        <f t="shared" si="0"/>
        <v/>
      </c>
      <c r="R65" t="str">
        <f t="shared" si="1"/>
        <v/>
      </c>
      <c r="S65" t="str">
        <f t="shared" si="2"/>
        <v/>
      </c>
      <c r="T65" t="str">
        <f t="shared" si="3"/>
        <v/>
      </c>
    </row>
    <row r="66" spans="1:20" x14ac:dyDescent="0.15">
      <c r="A66" s="2">
        <v>62</v>
      </c>
      <c r="B66" s="2"/>
      <c r="C66" s="36"/>
      <c r="D66" s="10"/>
      <c r="E66" s="10"/>
      <c r="F66" s="10"/>
      <c r="G66" s="10"/>
      <c r="H66" s="10"/>
      <c r="I66" s="10"/>
      <c r="J66" s="10"/>
      <c r="K66" s="10"/>
      <c r="L66" s="10"/>
      <c r="M66" s="10"/>
      <c r="N66" s="10"/>
      <c r="O66" s="10"/>
      <c r="Q66" s="32" t="str">
        <f t="shared" si="0"/>
        <v/>
      </c>
      <c r="R66" t="str">
        <f t="shared" si="1"/>
        <v/>
      </c>
      <c r="S66" t="str">
        <f t="shared" si="2"/>
        <v/>
      </c>
      <c r="T66" t="str">
        <f t="shared" si="3"/>
        <v/>
      </c>
    </row>
    <row r="67" spans="1:20" x14ac:dyDescent="0.15">
      <c r="A67" s="2">
        <v>63</v>
      </c>
      <c r="B67" s="2"/>
      <c r="C67" s="36"/>
      <c r="D67" s="10"/>
      <c r="E67" s="10"/>
      <c r="F67" s="10"/>
      <c r="G67" s="10"/>
      <c r="H67" s="10"/>
      <c r="I67" s="10"/>
      <c r="J67" s="10"/>
      <c r="K67" s="10"/>
      <c r="L67" s="10"/>
      <c r="M67" s="10"/>
      <c r="N67" s="10"/>
      <c r="O67" s="10"/>
      <c r="Q67" s="32" t="str">
        <f t="shared" si="0"/>
        <v/>
      </c>
      <c r="R67" t="str">
        <f t="shared" si="1"/>
        <v/>
      </c>
      <c r="S67" t="str">
        <f t="shared" si="2"/>
        <v/>
      </c>
      <c r="T67" t="str">
        <f t="shared" si="3"/>
        <v/>
      </c>
    </row>
    <row r="68" spans="1:20" x14ac:dyDescent="0.15">
      <c r="A68" s="2">
        <v>64</v>
      </c>
      <c r="B68" s="2"/>
      <c r="C68" s="36"/>
      <c r="D68" s="10"/>
      <c r="E68" s="10"/>
      <c r="F68" s="10"/>
      <c r="G68" s="10"/>
      <c r="H68" s="10"/>
      <c r="I68" s="10"/>
      <c r="J68" s="10"/>
      <c r="K68" s="10"/>
      <c r="L68" s="10"/>
      <c r="M68" s="10"/>
      <c r="N68" s="10"/>
      <c r="O68" s="10"/>
      <c r="Q68" s="32" t="str">
        <f t="shared" si="0"/>
        <v/>
      </c>
      <c r="R68" t="str">
        <f t="shared" si="1"/>
        <v/>
      </c>
      <c r="S68" t="str">
        <f t="shared" si="2"/>
        <v/>
      </c>
      <c r="T68" t="str">
        <f t="shared" si="3"/>
        <v/>
      </c>
    </row>
    <row r="69" spans="1:20" x14ac:dyDescent="0.15">
      <c r="A69" s="2">
        <v>65</v>
      </c>
      <c r="B69" s="2"/>
      <c r="C69" s="36"/>
      <c r="D69" s="10"/>
      <c r="E69" s="10"/>
      <c r="F69" s="10"/>
      <c r="G69" s="10"/>
      <c r="H69" s="10"/>
      <c r="I69" s="10"/>
      <c r="J69" s="10"/>
      <c r="K69" s="10"/>
      <c r="L69" s="10"/>
      <c r="M69" s="10"/>
      <c r="N69" s="10"/>
      <c r="O69" s="10"/>
      <c r="Q69" s="32" t="str">
        <f t="shared" si="0"/>
        <v/>
      </c>
      <c r="R69" t="str">
        <f t="shared" si="1"/>
        <v/>
      </c>
      <c r="S69" t="str">
        <f t="shared" si="2"/>
        <v/>
      </c>
      <c r="T69" t="str">
        <f t="shared" si="3"/>
        <v/>
      </c>
    </row>
    <row r="70" spans="1:20" x14ac:dyDescent="0.15">
      <c r="A70" s="2">
        <v>66</v>
      </c>
      <c r="B70" s="2"/>
      <c r="C70" s="36"/>
      <c r="D70" s="10"/>
      <c r="E70" s="10"/>
      <c r="F70" s="10"/>
      <c r="G70" s="10"/>
      <c r="H70" s="10"/>
      <c r="I70" s="10"/>
      <c r="J70" s="10"/>
      <c r="K70" s="10"/>
      <c r="L70" s="10"/>
      <c r="M70" s="10"/>
      <c r="N70" s="10"/>
      <c r="O70" s="10"/>
      <c r="Q70" s="32" t="str">
        <f t="shared" ref="Q70:Q133" si="4">IF(ISERROR(R70/12*100),"",R70/12*100)</f>
        <v/>
      </c>
      <c r="R70" t="str">
        <f t="shared" ref="R70:R133" si="5">IF(AND(ISBLANK(D70),ISBLANK(E70),ISBLANK(F70),ISBLANK(G70),ISBLANK(H70),ISBLANK(I70),ISBLANK(J70),ISBLANK(K70),ISBLANK(L70),ISBLANK(M70),ISBLANK(N70),ISBLANK(O70)),"",COUNTIF(D70:O70,1))</f>
        <v/>
      </c>
      <c r="S70" t="str">
        <f t="shared" ref="S70:S133" si="6">IF(AND(ISBLANK(D70),ISBLANK(E70),ISBLANK(F70),ISBLANK(G70),ISBLANK(H70),ISBLANK(I70),ISBLANK(J70),ISBLANK(K70),ISBLANK(L70),ISBLANK(M70),ISBLANK(N70),ISBLANK(O70)),"",COUNTIF(D70:O70,2))</f>
        <v/>
      </c>
      <c r="T70" t="str">
        <f t="shared" ref="T70:T133" si="7">IF(AND(ISBLANK(D70),ISBLANK(E70),ISBLANK(F70),ISBLANK(G70),ISBLANK(H70),ISBLANK(I70),ISBLANK(J70),ISBLANK(K70),ISBLANK(L70),ISBLANK(M70),ISBLANK(N70),ISBLANK(O70)),"",COUNTIF(D70:O70,3))</f>
        <v/>
      </c>
    </row>
    <row r="71" spans="1:20" x14ac:dyDescent="0.15">
      <c r="A71" s="2">
        <v>67</v>
      </c>
      <c r="B71" s="2"/>
      <c r="C71" s="36"/>
      <c r="D71" s="10"/>
      <c r="E71" s="10"/>
      <c r="F71" s="10"/>
      <c r="G71" s="10"/>
      <c r="H71" s="10"/>
      <c r="I71" s="10"/>
      <c r="J71" s="10"/>
      <c r="K71" s="10"/>
      <c r="L71" s="10"/>
      <c r="M71" s="10"/>
      <c r="N71" s="10"/>
      <c r="O71" s="10"/>
      <c r="Q71" s="32" t="str">
        <f t="shared" si="4"/>
        <v/>
      </c>
      <c r="R71" t="str">
        <f t="shared" si="5"/>
        <v/>
      </c>
      <c r="S71" t="str">
        <f t="shared" si="6"/>
        <v/>
      </c>
      <c r="T71" t="str">
        <f t="shared" si="7"/>
        <v/>
      </c>
    </row>
    <row r="72" spans="1:20" x14ac:dyDescent="0.15">
      <c r="A72" s="2">
        <v>68</v>
      </c>
      <c r="B72" s="2"/>
      <c r="C72" s="36"/>
      <c r="D72" s="10"/>
      <c r="E72" s="10"/>
      <c r="F72" s="10"/>
      <c r="G72" s="10"/>
      <c r="H72" s="10"/>
      <c r="I72" s="10"/>
      <c r="J72" s="10"/>
      <c r="K72" s="10"/>
      <c r="L72" s="10"/>
      <c r="M72" s="10"/>
      <c r="N72" s="10"/>
      <c r="O72" s="10"/>
      <c r="Q72" s="32" t="str">
        <f t="shared" si="4"/>
        <v/>
      </c>
      <c r="R72" t="str">
        <f t="shared" si="5"/>
        <v/>
      </c>
      <c r="S72" t="str">
        <f t="shared" si="6"/>
        <v/>
      </c>
      <c r="T72" t="str">
        <f t="shared" si="7"/>
        <v/>
      </c>
    </row>
    <row r="73" spans="1:20" x14ac:dyDescent="0.15">
      <c r="A73" s="2">
        <v>69</v>
      </c>
      <c r="B73" s="2"/>
      <c r="C73" s="36"/>
      <c r="D73" s="10"/>
      <c r="E73" s="10"/>
      <c r="F73" s="10"/>
      <c r="G73" s="10"/>
      <c r="H73" s="10"/>
      <c r="I73" s="10"/>
      <c r="J73" s="10"/>
      <c r="K73" s="10"/>
      <c r="L73" s="10"/>
      <c r="M73" s="10"/>
      <c r="N73" s="10"/>
      <c r="O73" s="10"/>
      <c r="Q73" s="32" t="str">
        <f t="shared" si="4"/>
        <v/>
      </c>
      <c r="R73" t="str">
        <f t="shared" si="5"/>
        <v/>
      </c>
      <c r="S73" t="str">
        <f t="shared" si="6"/>
        <v/>
      </c>
      <c r="T73" t="str">
        <f t="shared" si="7"/>
        <v/>
      </c>
    </row>
    <row r="74" spans="1:20" x14ac:dyDescent="0.15">
      <c r="A74" s="2">
        <v>70</v>
      </c>
      <c r="B74" s="2"/>
      <c r="C74" s="36"/>
      <c r="D74" s="10"/>
      <c r="E74" s="10"/>
      <c r="F74" s="10"/>
      <c r="G74" s="10"/>
      <c r="H74" s="10"/>
      <c r="I74" s="10"/>
      <c r="J74" s="10"/>
      <c r="K74" s="10"/>
      <c r="L74" s="10"/>
      <c r="M74" s="10"/>
      <c r="N74" s="10"/>
      <c r="O74" s="10"/>
      <c r="Q74" s="32" t="str">
        <f t="shared" si="4"/>
        <v/>
      </c>
      <c r="R74" t="str">
        <f t="shared" si="5"/>
        <v/>
      </c>
      <c r="S74" t="str">
        <f t="shared" si="6"/>
        <v/>
      </c>
      <c r="T74" t="str">
        <f t="shared" si="7"/>
        <v/>
      </c>
    </row>
    <row r="75" spans="1:20" x14ac:dyDescent="0.15">
      <c r="A75" s="2">
        <v>71</v>
      </c>
      <c r="B75" s="2"/>
      <c r="C75" s="36"/>
      <c r="D75" s="10"/>
      <c r="E75" s="10"/>
      <c r="F75" s="10"/>
      <c r="G75" s="10"/>
      <c r="H75" s="10"/>
      <c r="I75" s="10"/>
      <c r="J75" s="10"/>
      <c r="K75" s="10"/>
      <c r="L75" s="10"/>
      <c r="M75" s="10"/>
      <c r="N75" s="10"/>
      <c r="O75" s="10"/>
      <c r="Q75" s="32" t="str">
        <f t="shared" si="4"/>
        <v/>
      </c>
      <c r="R75" t="str">
        <f t="shared" si="5"/>
        <v/>
      </c>
      <c r="S75" t="str">
        <f t="shared" si="6"/>
        <v/>
      </c>
      <c r="T75" t="str">
        <f t="shared" si="7"/>
        <v/>
      </c>
    </row>
    <row r="76" spans="1:20" x14ac:dyDescent="0.15">
      <c r="A76" s="2">
        <v>72</v>
      </c>
      <c r="B76" s="2"/>
      <c r="C76" s="36"/>
      <c r="D76" s="10"/>
      <c r="E76" s="10"/>
      <c r="F76" s="10"/>
      <c r="G76" s="10"/>
      <c r="H76" s="10"/>
      <c r="I76" s="10"/>
      <c r="J76" s="10"/>
      <c r="K76" s="10"/>
      <c r="L76" s="10"/>
      <c r="M76" s="10"/>
      <c r="N76" s="10"/>
      <c r="O76" s="10"/>
      <c r="Q76" s="32" t="str">
        <f t="shared" si="4"/>
        <v/>
      </c>
      <c r="R76" t="str">
        <f t="shared" si="5"/>
        <v/>
      </c>
      <c r="S76" t="str">
        <f t="shared" si="6"/>
        <v/>
      </c>
      <c r="T76" t="str">
        <f t="shared" si="7"/>
        <v/>
      </c>
    </row>
    <row r="77" spans="1:20" x14ac:dyDescent="0.15">
      <c r="A77" s="2">
        <v>73</v>
      </c>
      <c r="B77" s="2"/>
      <c r="C77" s="36"/>
      <c r="D77" s="10"/>
      <c r="E77" s="10"/>
      <c r="F77" s="10"/>
      <c r="G77" s="10"/>
      <c r="H77" s="10"/>
      <c r="I77" s="10"/>
      <c r="J77" s="10"/>
      <c r="K77" s="10"/>
      <c r="L77" s="10"/>
      <c r="M77" s="10"/>
      <c r="N77" s="10"/>
      <c r="O77" s="10"/>
      <c r="Q77" s="32" t="str">
        <f t="shared" si="4"/>
        <v/>
      </c>
      <c r="R77" t="str">
        <f t="shared" si="5"/>
        <v/>
      </c>
      <c r="S77" t="str">
        <f t="shared" si="6"/>
        <v/>
      </c>
      <c r="T77" t="str">
        <f t="shared" si="7"/>
        <v/>
      </c>
    </row>
    <row r="78" spans="1:20" x14ac:dyDescent="0.15">
      <c r="A78" s="2">
        <v>74</v>
      </c>
      <c r="B78" s="2"/>
      <c r="C78" s="36"/>
      <c r="D78" s="10"/>
      <c r="E78" s="10"/>
      <c r="F78" s="10"/>
      <c r="G78" s="10"/>
      <c r="H78" s="10"/>
      <c r="I78" s="10"/>
      <c r="J78" s="10"/>
      <c r="K78" s="10"/>
      <c r="L78" s="10"/>
      <c r="M78" s="10"/>
      <c r="N78" s="10"/>
      <c r="O78" s="10"/>
      <c r="Q78" s="32" t="str">
        <f t="shared" si="4"/>
        <v/>
      </c>
      <c r="R78" t="str">
        <f t="shared" si="5"/>
        <v/>
      </c>
      <c r="S78" t="str">
        <f t="shared" si="6"/>
        <v/>
      </c>
      <c r="T78" t="str">
        <f t="shared" si="7"/>
        <v/>
      </c>
    </row>
    <row r="79" spans="1:20" x14ac:dyDescent="0.15">
      <c r="A79" s="2">
        <v>75</v>
      </c>
      <c r="B79" s="2"/>
      <c r="C79" s="36"/>
      <c r="D79" s="10"/>
      <c r="E79" s="10"/>
      <c r="F79" s="10"/>
      <c r="G79" s="10"/>
      <c r="H79" s="10"/>
      <c r="I79" s="10"/>
      <c r="J79" s="10"/>
      <c r="K79" s="10"/>
      <c r="L79" s="10"/>
      <c r="M79" s="10"/>
      <c r="N79" s="10"/>
      <c r="O79" s="10"/>
      <c r="Q79" s="32" t="str">
        <f t="shared" si="4"/>
        <v/>
      </c>
      <c r="R79" t="str">
        <f t="shared" si="5"/>
        <v/>
      </c>
      <c r="S79" t="str">
        <f t="shared" si="6"/>
        <v/>
      </c>
      <c r="T79" t="str">
        <f t="shared" si="7"/>
        <v/>
      </c>
    </row>
    <row r="80" spans="1:20" x14ac:dyDescent="0.15">
      <c r="A80" s="2">
        <v>76</v>
      </c>
      <c r="B80" s="2"/>
      <c r="C80" s="36"/>
      <c r="D80" s="10"/>
      <c r="E80" s="10"/>
      <c r="F80" s="10"/>
      <c r="G80" s="10"/>
      <c r="H80" s="10"/>
      <c r="I80" s="10"/>
      <c r="J80" s="10"/>
      <c r="K80" s="10"/>
      <c r="L80" s="10"/>
      <c r="M80" s="10"/>
      <c r="N80" s="10"/>
      <c r="O80" s="10"/>
      <c r="Q80" s="32" t="str">
        <f t="shared" si="4"/>
        <v/>
      </c>
      <c r="R80" t="str">
        <f t="shared" si="5"/>
        <v/>
      </c>
      <c r="S80" t="str">
        <f t="shared" si="6"/>
        <v/>
      </c>
      <c r="T80" t="str">
        <f t="shared" si="7"/>
        <v/>
      </c>
    </row>
    <row r="81" spans="1:20" x14ac:dyDescent="0.15">
      <c r="A81" s="2">
        <v>77</v>
      </c>
      <c r="B81" s="2"/>
      <c r="C81" s="36"/>
      <c r="D81" s="10"/>
      <c r="E81" s="10"/>
      <c r="F81" s="10"/>
      <c r="G81" s="10"/>
      <c r="H81" s="10"/>
      <c r="I81" s="10"/>
      <c r="J81" s="10"/>
      <c r="K81" s="10"/>
      <c r="L81" s="10"/>
      <c r="M81" s="10"/>
      <c r="N81" s="10"/>
      <c r="O81" s="10"/>
      <c r="Q81" s="32" t="str">
        <f t="shared" si="4"/>
        <v/>
      </c>
      <c r="R81" t="str">
        <f t="shared" si="5"/>
        <v/>
      </c>
      <c r="S81" t="str">
        <f t="shared" si="6"/>
        <v/>
      </c>
      <c r="T81" t="str">
        <f t="shared" si="7"/>
        <v/>
      </c>
    </row>
    <row r="82" spans="1:20" x14ac:dyDescent="0.15">
      <c r="A82" s="2">
        <v>78</v>
      </c>
      <c r="B82" s="2"/>
      <c r="C82" s="36"/>
      <c r="D82" s="10"/>
      <c r="E82" s="10"/>
      <c r="F82" s="10"/>
      <c r="G82" s="10"/>
      <c r="H82" s="10"/>
      <c r="I82" s="10"/>
      <c r="J82" s="10"/>
      <c r="K82" s="10"/>
      <c r="L82" s="10"/>
      <c r="M82" s="10"/>
      <c r="N82" s="10"/>
      <c r="O82" s="10"/>
      <c r="Q82" s="32" t="str">
        <f t="shared" si="4"/>
        <v/>
      </c>
      <c r="R82" t="str">
        <f t="shared" si="5"/>
        <v/>
      </c>
      <c r="S82" t="str">
        <f t="shared" si="6"/>
        <v/>
      </c>
      <c r="T82" t="str">
        <f t="shared" si="7"/>
        <v/>
      </c>
    </row>
    <row r="83" spans="1:20" x14ac:dyDescent="0.15">
      <c r="A83" s="2">
        <v>79</v>
      </c>
      <c r="B83" s="2"/>
      <c r="C83" s="36"/>
      <c r="D83" s="10"/>
      <c r="E83" s="10"/>
      <c r="F83" s="10"/>
      <c r="G83" s="10"/>
      <c r="H83" s="10"/>
      <c r="I83" s="10"/>
      <c r="J83" s="10"/>
      <c r="K83" s="10"/>
      <c r="L83" s="10"/>
      <c r="M83" s="10"/>
      <c r="N83" s="10"/>
      <c r="O83" s="10"/>
      <c r="Q83" s="32" t="str">
        <f t="shared" si="4"/>
        <v/>
      </c>
      <c r="R83" t="str">
        <f t="shared" si="5"/>
        <v/>
      </c>
      <c r="S83" t="str">
        <f t="shared" si="6"/>
        <v/>
      </c>
      <c r="T83" t="str">
        <f t="shared" si="7"/>
        <v/>
      </c>
    </row>
    <row r="84" spans="1:20" x14ac:dyDescent="0.15">
      <c r="A84" s="2">
        <v>80</v>
      </c>
      <c r="B84" s="2"/>
      <c r="C84" s="36"/>
      <c r="D84" s="10"/>
      <c r="E84" s="10"/>
      <c r="F84" s="10"/>
      <c r="G84" s="10"/>
      <c r="H84" s="10"/>
      <c r="I84" s="10"/>
      <c r="J84" s="10"/>
      <c r="K84" s="10"/>
      <c r="L84" s="10"/>
      <c r="M84" s="10"/>
      <c r="N84" s="10"/>
      <c r="O84" s="10"/>
      <c r="Q84" s="32" t="str">
        <f t="shared" si="4"/>
        <v/>
      </c>
      <c r="R84" t="str">
        <f t="shared" si="5"/>
        <v/>
      </c>
      <c r="S84" t="str">
        <f t="shared" si="6"/>
        <v/>
      </c>
      <c r="T84" t="str">
        <f t="shared" si="7"/>
        <v/>
      </c>
    </row>
    <row r="85" spans="1:20" x14ac:dyDescent="0.15">
      <c r="A85" s="2">
        <v>81</v>
      </c>
      <c r="B85" s="2"/>
      <c r="C85" s="36"/>
      <c r="D85" s="10"/>
      <c r="E85" s="10"/>
      <c r="F85" s="10"/>
      <c r="G85" s="10"/>
      <c r="H85" s="10"/>
      <c r="I85" s="10"/>
      <c r="J85" s="10"/>
      <c r="K85" s="10"/>
      <c r="L85" s="10"/>
      <c r="M85" s="10"/>
      <c r="N85" s="10"/>
      <c r="O85" s="10"/>
      <c r="Q85" s="32" t="str">
        <f t="shared" si="4"/>
        <v/>
      </c>
      <c r="R85" t="str">
        <f t="shared" si="5"/>
        <v/>
      </c>
      <c r="S85" t="str">
        <f t="shared" si="6"/>
        <v/>
      </c>
      <c r="T85" t="str">
        <f t="shared" si="7"/>
        <v/>
      </c>
    </row>
    <row r="86" spans="1:20" x14ac:dyDescent="0.15">
      <c r="A86" s="2">
        <v>82</v>
      </c>
      <c r="B86" s="2"/>
      <c r="C86" s="36"/>
      <c r="D86" s="10"/>
      <c r="E86" s="10"/>
      <c r="F86" s="10"/>
      <c r="G86" s="10"/>
      <c r="H86" s="10"/>
      <c r="I86" s="10"/>
      <c r="J86" s="10"/>
      <c r="K86" s="10"/>
      <c r="L86" s="10"/>
      <c r="M86" s="10"/>
      <c r="N86" s="10"/>
      <c r="O86" s="10"/>
      <c r="Q86" s="32" t="str">
        <f t="shared" si="4"/>
        <v/>
      </c>
      <c r="R86" t="str">
        <f t="shared" si="5"/>
        <v/>
      </c>
      <c r="S86" t="str">
        <f t="shared" si="6"/>
        <v/>
      </c>
      <c r="T86" t="str">
        <f t="shared" si="7"/>
        <v/>
      </c>
    </row>
    <row r="87" spans="1:20" x14ac:dyDescent="0.15">
      <c r="A87" s="2">
        <v>83</v>
      </c>
      <c r="B87" s="2"/>
      <c r="C87" s="36"/>
      <c r="D87" s="10"/>
      <c r="E87" s="10"/>
      <c r="F87" s="10"/>
      <c r="G87" s="10"/>
      <c r="H87" s="10"/>
      <c r="I87" s="10"/>
      <c r="J87" s="10"/>
      <c r="K87" s="10"/>
      <c r="L87" s="10"/>
      <c r="M87" s="10"/>
      <c r="N87" s="10"/>
      <c r="O87" s="10"/>
      <c r="Q87" s="32" t="str">
        <f t="shared" si="4"/>
        <v/>
      </c>
      <c r="R87" t="str">
        <f t="shared" si="5"/>
        <v/>
      </c>
      <c r="S87" t="str">
        <f t="shared" si="6"/>
        <v/>
      </c>
      <c r="T87" t="str">
        <f t="shared" si="7"/>
        <v/>
      </c>
    </row>
    <row r="88" spans="1:20" x14ac:dyDescent="0.15">
      <c r="A88" s="2">
        <v>84</v>
      </c>
      <c r="B88" s="2"/>
      <c r="C88" s="36"/>
      <c r="D88" s="10"/>
      <c r="E88" s="10"/>
      <c r="F88" s="10"/>
      <c r="G88" s="10"/>
      <c r="H88" s="10"/>
      <c r="I88" s="10"/>
      <c r="J88" s="10"/>
      <c r="K88" s="10"/>
      <c r="L88" s="10"/>
      <c r="M88" s="10"/>
      <c r="N88" s="10"/>
      <c r="O88" s="10"/>
      <c r="Q88" s="32" t="str">
        <f t="shared" si="4"/>
        <v/>
      </c>
      <c r="R88" t="str">
        <f t="shared" si="5"/>
        <v/>
      </c>
      <c r="S88" t="str">
        <f t="shared" si="6"/>
        <v/>
      </c>
      <c r="T88" t="str">
        <f t="shared" si="7"/>
        <v/>
      </c>
    </row>
    <row r="89" spans="1:20" x14ac:dyDescent="0.15">
      <c r="A89" s="2">
        <v>85</v>
      </c>
      <c r="B89" s="2"/>
      <c r="C89" s="36"/>
      <c r="D89" s="10"/>
      <c r="E89" s="10"/>
      <c r="F89" s="10"/>
      <c r="G89" s="10"/>
      <c r="H89" s="10"/>
      <c r="I89" s="10"/>
      <c r="J89" s="10"/>
      <c r="K89" s="10"/>
      <c r="L89" s="10"/>
      <c r="M89" s="10"/>
      <c r="N89" s="10"/>
      <c r="O89" s="10"/>
      <c r="Q89" s="32" t="str">
        <f t="shared" si="4"/>
        <v/>
      </c>
      <c r="R89" t="str">
        <f t="shared" si="5"/>
        <v/>
      </c>
      <c r="S89" t="str">
        <f t="shared" si="6"/>
        <v/>
      </c>
      <c r="T89" t="str">
        <f t="shared" si="7"/>
        <v/>
      </c>
    </row>
    <row r="90" spans="1:20" x14ac:dyDescent="0.15">
      <c r="A90" s="2">
        <v>86</v>
      </c>
      <c r="B90" s="2"/>
      <c r="C90" s="36"/>
      <c r="D90" s="10"/>
      <c r="E90" s="10"/>
      <c r="F90" s="10"/>
      <c r="G90" s="10"/>
      <c r="H90" s="10"/>
      <c r="I90" s="10"/>
      <c r="J90" s="10"/>
      <c r="K90" s="10"/>
      <c r="L90" s="10"/>
      <c r="M90" s="10"/>
      <c r="N90" s="10"/>
      <c r="O90" s="10"/>
      <c r="Q90" s="32" t="str">
        <f t="shared" si="4"/>
        <v/>
      </c>
      <c r="R90" t="str">
        <f t="shared" si="5"/>
        <v/>
      </c>
      <c r="S90" t="str">
        <f t="shared" si="6"/>
        <v/>
      </c>
      <c r="T90" t="str">
        <f t="shared" si="7"/>
        <v/>
      </c>
    </row>
    <row r="91" spans="1:20" x14ac:dyDescent="0.15">
      <c r="A91" s="2">
        <v>87</v>
      </c>
      <c r="B91" s="2"/>
      <c r="C91" s="36"/>
      <c r="D91" s="10"/>
      <c r="E91" s="10"/>
      <c r="F91" s="10"/>
      <c r="G91" s="10"/>
      <c r="H91" s="10"/>
      <c r="I91" s="10"/>
      <c r="J91" s="10"/>
      <c r="K91" s="10"/>
      <c r="L91" s="10"/>
      <c r="M91" s="10"/>
      <c r="N91" s="10"/>
      <c r="O91" s="10"/>
      <c r="Q91" s="32" t="str">
        <f t="shared" si="4"/>
        <v/>
      </c>
      <c r="R91" t="str">
        <f t="shared" si="5"/>
        <v/>
      </c>
      <c r="S91" t="str">
        <f t="shared" si="6"/>
        <v/>
      </c>
      <c r="T91" t="str">
        <f t="shared" si="7"/>
        <v/>
      </c>
    </row>
    <row r="92" spans="1:20" x14ac:dyDescent="0.15">
      <c r="A92" s="2">
        <v>88</v>
      </c>
      <c r="B92" s="2"/>
      <c r="C92" s="36"/>
      <c r="D92" s="10"/>
      <c r="E92" s="10"/>
      <c r="F92" s="10"/>
      <c r="G92" s="10"/>
      <c r="H92" s="10"/>
      <c r="I92" s="10"/>
      <c r="J92" s="10"/>
      <c r="K92" s="10"/>
      <c r="L92" s="10"/>
      <c r="M92" s="10"/>
      <c r="N92" s="10"/>
      <c r="O92" s="10"/>
      <c r="Q92" s="32" t="str">
        <f t="shared" si="4"/>
        <v/>
      </c>
      <c r="R92" t="str">
        <f t="shared" si="5"/>
        <v/>
      </c>
      <c r="S92" t="str">
        <f t="shared" si="6"/>
        <v/>
      </c>
      <c r="T92" t="str">
        <f t="shared" si="7"/>
        <v/>
      </c>
    </row>
    <row r="93" spans="1:20" x14ac:dyDescent="0.15">
      <c r="A93" s="2">
        <v>89</v>
      </c>
      <c r="B93" s="2"/>
      <c r="C93" s="36"/>
      <c r="D93" s="10"/>
      <c r="E93" s="10"/>
      <c r="F93" s="10"/>
      <c r="G93" s="10"/>
      <c r="H93" s="10"/>
      <c r="I93" s="10"/>
      <c r="J93" s="10"/>
      <c r="K93" s="10"/>
      <c r="L93" s="10"/>
      <c r="M93" s="10"/>
      <c r="N93" s="10"/>
      <c r="O93" s="10"/>
      <c r="Q93" s="32" t="str">
        <f t="shared" si="4"/>
        <v/>
      </c>
      <c r="R93" t="str">
        <f t="shared" si="5"/>
        <v/>
      </c>
      <c r="S93" t="str">
        <f t="shared" si="6"/>
        <v/>
      </c>
      <c r="T93" t="str">
        <f t="shared" si="7"/>
        <v/>
      </c>
    </row>
    <row r="94" spans="1:20" x14ac:dyDescent="0.15">
      <c r="A94" s="2">
        <v>90</v>
      </c>
      <c r="B94" s="2"/>
      <c r="C94" s="36"/>
      <c r="D94" s="10"/>
      <c r="E94" s="10"/>
      <c r="F94" s="10"/>
      <c r="G94" s="10"/>
      <c r="H94" s="10"/>
      <c r="I94" s="10"/>
      <c r="J94" s="10"/>
      <c r="K94" s="10"/>
      <c r="L94" s="10"/>
      <c r="M94" s="10"/>
      <c r="N94" s="10"/>
      <c r="O94" s="10"/>
      <c r="Q94" s="32" t="str">
        <f t="shared" si="4"/>
        <v/>
      </c>
      <c r="R94" t="str">
        <f t="shared" si="5"/>
        <v/>
      </c>
      <c r="S94" t="str">
        <f t="shared" si="6"/>
        <v/>
      </c>
      <c r="T94" t="str">
        <f t="shared" si="7"/>
        <v/>
      </c>
    </row>
    <row r="95" spans="1:20" x14ac:dyDescent="0.15">
      <c r="A95" s="2">
        <v>91</v>
      </c>
      <c r="B95" s="2"/>
      <c r="C95" s="36"/>
      <c r="D95" s="10"/>
      <c r="E95" s="10"/>
      <c r="F95" s="10"/>
      <c r="G95" s="10"/>
      <c r="H95" s="10"/>
      <c r="I95" s="10"/>
      <c r="J95" s="10"/>
      <c r="K95" s="10"/>
      <c r="L95" s="10"/>
      <c r="M95" s="10"/>
      <c r="N95" s="10"/>
      <c r="O95" s="10"/>
      <c r="Q95" s="32" t="str">
        <f t="shared" si="4"/>
        <v/>
      </c>
      <c r="R95" t="str">
        <f t="shared" si="5"/>
        <v/>
      </c>
      <c r="S95" t="str">
        <f t="shared" si="6"/>
        <v/>
      </c>
      <c r="T95" t="str">
        <f t="shared" si="7"/>
        <v/>
      </c>
    </row>
    <row r="96" spans="1:20" x14ac:dyDescent="0.15">
      <c r="A96" s="2">
        <v>92</v>
      </c>
      <c r="B96" s="2"/>
      <c r="C96" s="36"/>
      <c r="D96" s="10"/>
      <c r="E96" s="10"/>
      <c r="F96" s="10"/>
      <c r="G96" s="10"/>
      <c r="H96" s="10"/>
      <c r="I96" s="10"/>
      <c r="J96" s="10"/>
      <c r="K96" s="10"/>
      <c r="L96" s="10"/>
      <c r="M96" s="10"/>
      <c r="N96" s="10"/>
      <c r="O96" s="10"/>
      <c r="Q96" s="32" t="str">
        <f t="shared" si="4"/>
        <v/>
      </c>
      <c r="R96" t="str">
        <f t="shared" si="5"/>
        <v/>
      </c>
      <c r="S96" t="str">
        <f t="shared" si="6"/>
        <v/>
      </c>
      <c r="T96" t="str">
        <f t="shared" si="7"/>
        <v/>
      </c>
    </row>
    <row r="97" spans="1:20" x14ac:dyDescent="0.15">
      <c r="A97" s="2">
        <v>93</v>
      </c>
      <c r="B97" s="2"/>
      <c r="C97" s="36"/>
      <c r="D97" s="10"/>
      <c r="E97" s="10"/>
      <c r="F97" s="10"/>
      <c r="G97" s="10"/>
      <c r="H97" s="10"/>
      <c r="I97" s="10"/>
      <c r="J97" s="10"/>
      <c r="K97" s="10"/>
      <c r="L97" s="10"/>
      <c r="M97" s="10"/>
      <c r="N97" s="10"/>
      <c r="O97" s="10"/>
      <c r="Q97" s="32" t="str">
        <f t="shared" si="4"/>
        <v/>
      </c>
      <c r="R97" t="str">
        <f t="shared" si="5"/>
        <v/>
      </c>
      <c r="S97" t="str">
        <f t="shared" si="6"/>
        <v/>
      </c>
      <c r="T97" t="str">
        <f t="shared" si="7"/>
        <v/>
      </c>
    </row>
    <row r="98" spans="1:20" x14ac:dyDescent="0.15">
      <c r="A98" s="2">
        <v>94</v>
      </c>
      <c r="B98" s="2"/>
      <c r="C98" s="36"/>
      <c r="D98" s="10"/>
      <c r="E98" s="10"/>
      <c r="F98" s="10"/>
      <c r="G98" s="10"/>
      <c r="H98" s="10"/>
      <c r="I98" s="10"/>
      <c r="J98" s="10"/>
      <c r="K98" s="10"/>
      <c r="L98" s="10"/>
      <c r="M98" s="10"/>
      <c r="N98" s="10"/>
      <c r="O98" s="10"/>
      <c r="Q98" s="32" t="str">
        <f t="shared" si="4"/>
        <v/>
      </c>
      <c r="R98" t="str">
        <f t="shared" si="5"/>
        <v/>
      </c>
      <c r="S98" t="str">
        <f t="shared" si="6"/>
        <v/>
      </c>
      <c r="T98" t="str">
        <f t="shared" si="7"/>
        <v/>
      </c>
    </row>
    <row r="99" spans="1:20" x14ac:dyDescent="0.15">
      <c r="A99" s="2">
        <v>95</v>
      </c>
      <c r="B99" s="2"/>
      <c r="C99" s="36"/>
      <c r="D99" s="10"/>
      <c r="E99" s="10"/>
      <c r="F99" s="10"/>
      <c r="G99" s="10"/>
      <c r="H99" s="10"/>
      <c r="I99" s="10"/>
      <c r="J99" s="10"/>
      <c r="K99" s="10"/>
      <c r="L99" s="10"/>
      <c r="M99" s="10"/>
      <c r="N99" s="10"/>
      <c r="O99" s="10"/>
      <c r="Q99" s="32" t="str">
        <f t="shared" si="4"/>
        <v/>
      </c>
      <c r="R99" t="str">
        <f t="shared" si="5"/>
        <v/>
      </c>
      <c r="S99" t="str">
        <f t="shared" si="6"/>
        <v/>
      </c>
      <c r="T99" t="str">
        <f t="shared" si="7"/>
        <v/>
      </c>
    </row>
    <row r="100" spans="1:20" x14ac:dyDescent="0.15">
      <c r="A100" s="2">
        <v>96</v>
      </c>
      <c r="B100" s="2"/>
      <c r="C100" s="36"/>
      <c r="D100" s="10"/>
      <c r="E100" s="10"/>
      <c r="F100" s="10"/>
      <c r="G100" s="10"/>
      <c r="H100" s="10"/>
      <c r="I100" s="10"/>
      <c r="J100" s="10"/>
      <c r="K100" s="10"/>
      <c r="L100" s="10"/>
      <c r="M100" s="10"/>
      <c r="N100" s="10"/>
      <c r="O100" s="10"/>
      <c r="Q100" s="32" t="str">
        <f t="shared" si="4"/>
        <v/>
      </c>
      <c r="R100" t="str">
        <f t="shared" si="5"/>
        <v/>
      </c>
      <c r="S100" t="str">
        <f t="shared" si="6"/>
        <v/>
      </c>
      <c r="T100" t="str">
        <f t="shared" si="7"/>
        <v/>
      </c>
    </row>
    <row r="101" spans="1:20" x14ac:dyDescent="0.15">
      <c r="A101" s="2">
        <v>97</v>
      </c>
      <c r="B101" s="2"/>
      <c r="C101" s="36"/>
      <c r="D101" s="10"/>
      <c r="E101" s="10"/>
      <c r="F101" s="10"/>
      <c r="G101" s="10"/>
      <c r="H101" s="10"/>
      <c r="I101" s="10"/>
      <c r="J101" s="10"/>
      <c r="K101" s="10"/>
      <c r="L101" s="10"/>
      <c r="M101" s="10"/>
      <c r="N101" s="10"/>
      <c r="O101" s="10"/>
      <c r="Q101" s="32" t="str">
        <f t="shared" si="4"/>
        <v/>
      </c>
      <c r="R101" t="str">
        <f t="shared" si="5"/>
        <v/>
      </c>
      <c r="S101" t="str">
        <f t="shared" si="6"/>
        <v/>
      </c>
      <c r="T101" t="str">
        <f t="shared" si="7"/>
        <v/>
      </c>
    </row>
    <row r="102" spans="1:20" x14ac:dyDescent="0.15">
      <c r="A102" s="2">
        <v>98</v>
      </c>
      <c r="B102" s="2"/>
      <c r="C102" s="36"/>
      <c r="D102" s="10"/>
      <c r="E102" s="10"/>
      <c r="F102" s="10"/>
      <c r="G102" s="10"/>
      <c r="H102" s="10"/>
      <c r="I102" s="10"/>
      <c r="J102" s="10"/>
      <c r="K102" s="10"/>
      <c r="L102" s="10"/>
      <c r="M102" s="10"/>
      <c r="N102" s="10"/>
      <c r="O102" s="10"/>
      <c r="Q102" s="32" t="str">
        <f t="shared" si="4"/>
        <v/>
      </c>
      <c r="R102" t="str">
        <f t="shared" si="5"/>
        <v/>
      </c>
      <c r="S102" t="str">
        <f t="shared" si="6"/>
        <v/>
      </c>
      <c r="T102" t="str">
        <f t="shared" si="7"/>
        <v/>
      </c>
    </row>
    <row r="103" spans="1:20" x14ac:dyDescent="0.15">
      <c r="A103" s="2">
        <v>99</v>
      </c>
      <c r="B103" s="2"/>
      <c r="C103" s="36"/>
      <c r="D103" s="10"/>
      <c r="E103" s="10"/>
      <c r="F103" s="10"/>
      <c r="G103" s="10"/>
      <c r="H103" s="10"/>
      <c r="I103" s="10"/>
      <c r="J103" s="10"/>
      <c r="K103" s="10"/>
      <c r="L103" s="10"/>
      <c r="M103" s="10"/>
      <c r="N103" s="10"/>
      <c r="O103" s="10"/>
      <c r="Q103" s="32" t="str">
        <f t="shared" si="4"/>
        <v/>
      </c>
      <c r="R103" t="str">
        <f t="shared" si="5"/>
        <v/>
      </c>
      <c r="S103" t="str">
        <f t="shared" si="6"/>
        <v/>
      </c>
      <c r="T103" t="str">
        <f t="shared" si="7"/>
        <v/>
      </c>
    </row>
    <row r="104" spans="1:20" x14ac:dyDescent="0.15">
      <c r="A104" s="2">
        <v>100</v>
      </c>
      <c r="B104" s="2"/>
      <c r="C104" s="36"/>
      <c r="D104" s="10"/>
      <c r="E104" s="10"/>
      <c r="F104" s="10"/>
      <c r="G104" s="10"/>
      <c r="H104" s="10"/>
      <c r="I104" s="10"/>
      <c r="J104" s="10"/>
      <c r="K104" s="10"/>
      <c r="L104" s="10"/>
      <c r="M104" s="10"/>
      <c r="N104" s="10"/>
      <c r="O104" s="10"/>
      <c r="Q104" s="32" t="str">
        <f t="shared" si="4"/>
        <v/>
      </c>
      <c r="R104" t="str">
        <f t="shared" si="5"/>
        <v/>
      </c>
      <c r="S104" t="str">
        <f t="shared" si="6"/>
        <v/>
      </c>
      <c r="T104" t="str">
        <f t="shared" si="7"/>
        <v/>
      </c>
    </row>
    <row r="105" spans="1:20" x14ac:dyDescent="0.15">
      <c r="A105" s="2">
        <v>101</v>
      </c>
      <c r="B105" s="2"/>
      <c r="C105" s="36"/>
      <c r="D105" s="10"/>
      <c r="E105" s="10"/>
      <c r="F105" s="10"/>
      <c r="G105" s="10"/>
      <c r="H105" s="10"/>
      <c r="I105" s="10"/>
      <c r="J105" s="10"/>
      <c r="K105" s="10"/>
      <c r="L105" s="10"/>
      <c r="M105" s="10"/>
      <c r="N105" s="10"/>
      <c r="O105" s="10"/>
      <c r="Q105" s="32" t="str">
        <f t="shared" si="4"/>
        <v/>
      </c>
      <c r="R105" t="str">
        <f t="shared" si="5"/>
        <v/>
      </c>
      <c r="S105" t="str">
        <f t="shared" si="6"/>
        <v/>
      </c>
      <c r="T105" t="str">
        <f t="shared" si="7"/>
        <v/>
      </c>
    </row>
    <row r="106" spans="1:20" x14ac:dyDescent="0.15">
      <c r="A106" s="2">
        <v>102</v>
      </c>
      <c r="B106" s="2"/>
      <c r="C106" s="36"/>
      <c r="D106" s="10"/>
      <c r="E106" s="10"/>
      <c r="F106" s="10"/>
      <c r="G106" s="10"/>
      <c r="H106" s="10"/>
      <c r="I106" s="10"/>
      <c r="J106" s="10"/>
      <c r="K106" s="10"/>
      <c r="L106" s="10"/>
      <c r="M106" s="10"/>
      <c r="N106" s="10"/>
      <c r="O106" s="10"/>
      <c r="Q106" s="32" t="str">
        <f t="shared" si="4"/>
        <v/>
      </c>
      <c r="R106" t="str">
        <f t="shared" si="5"/>
        <v/>
      </c>
      <c r="S106" t="str">
        <f t="shared" si="6"/>
        <v/>
      </c>
      <c r="T106" t="str">
        <f t="shared" si="7"/>
        <v/>
      </c>
    </row>
    <row r="107" spans="1:20" x14ac:dyDescent="0.15">
      <c r="A107" s="2">
        <v>103</v>
      </c>
      <c r="B107" s="2"/>
      <c r="C107" s="36"/>
      <c r="D107" s="10"/>
      <c r="E107" s="10"/>
      <c r="F107" s="10"/>
      <c r="G107" s="10"/>
      <c r="H107" s="10"/>
      <c r="I107" s="10"/>
      <c r="J107" s="10"/>
      <c r="K107" s="10"/>
      <c r="L107" s="10"/>
      <c r="M107" s="10"/>
      <c r="N107" s="10"/>
      <c r="O107" s="10"/>
      <c r="Q107" s="32" t="str">
        <f t="shared" si="4"/>
        <v/>
      </c>
      <c r="R107" t="str">
        <f t="shared" si="5"/>
        <v/>
      </c>
      <c r="S107" t="str">
        <f t="shared" si="6"/>
        <v/>
      </c>
      <c r="T107" t="str">
        <f t="shared" si="7"/>
        <v/>
      </c>
    </row>
    <row r="108" spans="1:20" x14ac:dyDescent="0.15">
      <c r="A108" s="2">
        <v>104</v>
      </c>
      <c r="B108" s="2"/>
      <c r="C108" s="36"/>
      <c r="D108" s="10"/>
      <c r="E108" s="10"/>
      <c r="F108" s="10"/>
      <c r="G108" s="10"/>
      <c r="H108" s="10"/>
      <c r="I108" s="10"/>
      <c r="J108" s="10"/>
      <c r="K108" s="10"/>
      <c r="L108" s="10"/>
      <c r="M108" s="10"/>
      <c r="N108" s="10"/>
      <c r="O108" s="10"/>
      <c r="Q108" s="32" t="str">
        <f t="shared" si="4"/>
        <v/>
      </c>
      <c r="R108" t="str">
        <f t="shared" si="5"/>
        <v/>
      </c>
      <c r="S108" t="str">
        <f t="shared" si="6"/>
        <v/>
      </c>
      <c r="T108" t="str">
        <f t="shared" si="7"/>
        <v/>
      </c>
    </row>
    <row r="109" spans="1:20" x14ac:dyDescent="0.15">
      <c r="A109" s="2">
        <v>105</v>
      </c>
      <c r="B109" s="2"/>
      <c r="C109" s="36"/>
      <c r="D109" s="10"/>
      <c r="E109" s="10"/>
      <c r="F109" s="10"/>
      <c r="G109" s="10"/>
      <c r="H109" s="10"/>
      <c r="I109" s="10"/>
      <c r="J109" s="10"/>
      <c r="K109" s="10"/>
      <c r="L109" s="10"/>
      <c r="M109" s="10"/>
      <c r="N109" s="10"/>
      <c r="O109" s="10"/>
      <c r="Q109" s="32" t="str">
        <f t="shared" si="4"/>
        <v/>
      </c>
      <c r="R109" t="str">
        <f t="shared" si="5"/>
        <v/>
      </c>
      <c r="S109" t="str">
        <f t="shared" si="6"/>
        <v/>
      </c>
      <c r="T109" t="str">
        <f t="shared" si="7"/>
        <v/>
      </c>
    </row>
    <row r="110" spans="1:20" x14ac:dyDescent="0.15">
      <c r="A110" s="2">
        <v>106</v>
      </c>
      <c r="B110" s="2"/>
      <c r="C110" s="36"/>
      <c r="D110" s="10"/>
      <c r="E110" s="10"/>
      <c r="F110" s="10"/>
      <c r="G110" s="10"/>
      <c r="H110" s="10"/>
      <c r="I110" s="10"/>
      <c r="J110" s="10"/>
      <c r="K110" s="10"/>
      <c r="L110" s="10"/>
      <c r="M110" s="10"/>
      <c r="N110" s="10"/>
      <c r="O110" s="10"/>
      <c r="Q110" s="32" t="str">
        <f t="shared" si="4"/>
        <v/>
      </c>
      <c r="R110" t="str">
        <f t="shared" si="5"/>
        <v/>
      </c>
      <c r="S110" t="str">
        <f t="shared" si="6"/>
        <v/>
      </c>
      <c r="T110" t="str">
        <f t="shared" si="7"/>
        <v/>
      </c>
    </row>
    <row r="111" spans="1:20" x14ac:dyDescent="0.15">
      <c r="A111" s="2">
        <v>107</v>
      </c>
      <c r="B111" s="2"/>
      <c r="C111" s="36"/>
      <c r="D111" s="10"/>
      <c r="E111" s="10"/>
      <c r="F111" s="10"/>
      <c r="G111" s="10"/>
      <c r="H111" s="10"/>
      <c r="I111" s="10"/>
      <c r="J111" s="10"/>
      <c r="K111" s="10"/>
      <c r="L111" s="10"/>
      <c r="M111" s="10"/>
      <c r="N111" s="10"/>
      <c r="O111" s="10"/>
      <c r="Q111" s="32" t="str">
        <f t="shared" si="4"/>
        <v/>
      </c>
      <c r="R111" t="str">
        <f t="shared" si="5"/>
        <v/>
      </c>
      <c r="S111" t="str">
        <f t="shared" si="6"/>
        <v/>
      </c>
      <c r="T111" t="str">
        <f t="shared" si="7"/>
        <v/>
      </c>
    </row>
    <row r="112" spans="1:20" x14ac:dyDescent="0.15">
      <c r="A112" s="2">
        <v>108</v>
      </c>
      <c r="B112" s="2"/>
      <c r="C112" s="36"/>
      <c r="D112" s="10"/>
      <c r="E112" s="10"/>
      <c r="F112" s="10"/>
      <c r="G112" s="10"/>
      <c r="H112" s="10"/>
      <c r="I112" s="10"/>
      <c r="J112" s="10"/>
      <c r="K112" s="10"/>
      <c r="L112" s="10"/>
      <c r="M112" s="10"/>
      <c r="N112" s="10"/>
      <c r="O112" s="10"/>
      <c r="Q112" s="32" t="str">
        <f t="shared" si="4"/>
        <v/>
      </c>
      <c r="R112" t="str">
        <f t="shared" si="5"/>
        <v/>
      </c>
      <c r="S112" t="str">
        <f t="shared" si="6"/>
        <v/>
      </c>
      <c r="T112" t="str">
        <f t="shared" si="7"/>
        <v/>
      </c>
    </row>
    <row r="113" spans="1:20" x14ac:dyDescent="0.15">
      <c r="A113" s="2">
        <v>109</v>
      </c>
      <c r="B113" s="2"/>
      <c r="C113" s="36"/>
      <c r="D113" s="10"/>
      <c r="E113" s="10"/>
      <c r="F113" s="10"/>
      <c r="G113" s="10"/>
      <c r="H113" s="10"/>
      <c r="I113" s="10"/>
      <c r="J113" s="10"/>
      <c r="K113" s="10"/>
      <c r="L113" s="10"/>
      <c r="M113" s="10"/>
      <c r="N113" s="10"/>
      <c r="O113" s="10"/>
      <c r="Q113" s="32" t="str">
        <f t="shared" si="4"/>
        <v/>
      </c>
      <c r="R113" t="str">
        <f t="shared" si="5"/>
        <v/>
      </c>
      <c r="S113" t="str">
        <f t="shared" si="6"/>
        <v/>
      </c>
      <c r="T113" t="str">
        <f t="shared" si="7"/>
        <v/>
      </c>
    </row>
    <row r="114" spans="1:20" x14ac:dyDescent="0.15">
      <c r="A114" s="2">
        <v>110</v>
      </c>
      <c r="B114" s="2"/>
      <c r="C114" s="36"/>
      <c r="D114" s="10"/>
      <c r="E114" s="10"/>
      <c r="F114" s="10"/>
      <c r="G114" s="10"/>
      <c r="H114" s="10"/>
      <c r="I114" s="10"/>
      <c r="J114" s="10"/>
      <c r="K114" s="10"/>
      <c r="L114" s="10"/>
      <c r="M114" s="10"/>
      <c r="N114" s="10"/>
      <c r="O114" s="10"/>
      <c r="Q114" s="32" t="str">
        <f t="shared" si="4"/>
        <v/>
      </c>
      <c r="R114" t="str">
        <f t="shared" si="5"/>
        <v/>
      </c>
      <c r="S114" t="str">
        <f t="shared" si="6"/>
        <v/>
      </c>
      <c r="T114" t="str">
        <f t="shared" si="7"/>
        <v/>
      </c>
    </row>
    <row r="115" spans="1:20" x14ac:dyDescent="0.15">
      <c r="A115" s="2">
        <v>111</v>
      </c>
      <c r="B115" s="2"/>
      <c r="C115" s="36"/>
      <c r="D115" s="10"/>
      <c r="E115" s="10"/>
      <c r="F115" s="10"/>
      <c r="G115" s="10"/>
      <c r="H115" s="10"/>
      <c r="I115" s="10"/>
      <c r="J115" s="10"/>
      <c r="K115" s="10"/>
      <c r="L115" s="10"/>
      <c r="M115" s="10"/>
      <c r="N115" s="10"/>
      <c r="O115" s="10"/>
      <c r="Q115" s="32" t="str">
        <f t="shared" si="4"/>
        <v/>
      </c>
      <c r="R115" t="str">
        <f t="shared" si="5"/>
        <v/>
      </c>
      <c r="S115" t="str">
        <f t="shared" si="6"/>
        <v/>
      </c>
      <c r="T115" t="str">
        <f t="shared" si="7"/>
        <v/>
      </c>
    </row>
    <row r="116" spans="1:20" x14ac:dyDescent="0.15">
      <c r="A116" s="2">
        <v>112</v>
      </c>
      <c r="B116" s="2"/>
      <c r="C116" s="36"/>
      <c r="D116" s="10"/>
      <c r="E116" s="10"/>
      <c r="F116" s="10"/>
      <c r="G116" s="10"/>
      <c r="H116" s="10"/>
      <c r="I116" s="10"/>
      <c r="J116" s="10"/>
      <c r="K116" s="10"/>
      <c r="L116" s="10"/>
      <c r="M116" s="10"/>
      <c r="N116" s="10"/>
      <c r="O116" s="10"/>
      <c r="Q116" s="32" t="str">
        <f t="shared" si="4"/>
        <v/>
      </c>
      <c r="R116" t="str">
        <f t="shared" si="5"/>
        <v/>
      </c>
      <c r="S116" t="str">
        <f t="shared" si="6"/>
        <v/>
      </c>
      <c r="T116" t="str">
        <f t="shared" si="7"/>
        <v/>
      </c>
    </row>
    <row r="117" spans="1:20" x14ac:dyDescent="0.15">
      <c r="A117" s="2">
        <v>113</v>
      </c>
      <c r="B117" s="2"/>
      <c r="C117" s="36"/>
      <c r="D117" s="10"/>
      <c r="E117" s="10"/>
      <c r="F117" s="10"/>
      <c r="G117" s="10"/>
      <c r="H117" s="10"/>
      <c r="I117" s="10"/>
      <c r="J117" s="10"/>
      <c r="K117" s="10"/>
      <c r="L117" s="10"/>
      <c r="M117" s="10"/>
      <c r="N117" s="10"/>
      <c r="O117" s="10"/>
      <c r="Q117" s="32" t="str">
        <f t="shared" si="4"/>
        <v/>
      </c>
      <c r="R117" t="str">
        <f t="shared" si="5"/>
        <v/>
      </c>
      <c r="S117" t="str">
        <f t="shared" si="6"/>
        <v/>
      </c>
      <c r="T117" t="str">
        <f t="shared" si="7"/>
        <v/>
      </c>
    </row>
    <row r="118" spans="1:20" x14ac:dyDescent="0.15">
      <c r="A118" s="2">
        <v>114</v>
      </c>
      <c r="B118" s="2"/>
      <c r="C118" s="36"/>
      <c r="D118" s="10"/>
      <c r="E118" s="10"/>
      <c r="F118" s="10"/>
      <c r="G118" s="10"/>
      <c r="H118" s="10"/>
      <c r="I118" s="10"/>
      <c r="J118" s="10"/>
      <c r="K118" s="10"/>
      <c r="L118" s="10"/>
      <c r="M118" s="10"/>
      <c r="N118" s="10"/>
      <c r="O118" s="10"/>
      <c r="Q118" s="32" t="str">
        <f t="shared" si="4"/>
        <v/>
      </c>
      <c r="R118" t="str">
        <f t="shared" si="5"/>
        <v/>
      </c>
      <c r="S118" t="str">
        <f t="shared" si="6"/>
        <v/>
      </c>
      <c r="T118" t="str">
        <f t="shared" si="7"/>
        <v/>
      </c>
    </row>
    <row r="119" spans="1:20" x14ac:dyDescent="0.15">
      <c r="A119" s="2">
        <v>115</v>
      </c>
      <c r="B119" s="2"/>
      <c r="C119" s="36"/>
      <c r="D119" s="10"/>
      <c r="E119" s="10"/>
      <c r="F119" s="10"/>
      <c r="G119" s="10"/>
      <c r="H119" s="10"/>
      <c r="I119" s="10"/>
      <c r="J119" s="10"/>
      <c r="K119" s="10"/>
      <c r="L119" s="10"/>
      <c r="M119" s="10"/>
      <c r="N119" s="10"/>
      <c r="O119" s="10"/>
      <c r="Q119" s="32" t="str">
        <f t="shared" si="4"/>
        <v/>
      </c>
      <c r="R119" t="str">
        <f t="shared" si="5"/>
        <v/>
      </c>
      <c r="S119" t="str">
        <f t="shared" si="6"/>
        <v/>
      </c>
      <c r="T119" t="str">
        <f t="shared" si="7"/>
        <v/>
      </c>
    </row>
    <row r="120" spans="1:20" x14ac:dyDescent="0.15">
      <c r="A120" s="2">
        <v>116</v>
      </c>
      <c r="B120" s="2"/>
      <c r="C120" s="36"/>
      <c r="D120" s="10"/>
      <c r="E120" s="10"/>
      <c r="F120" s="10"/>
      <c r="G120" s="10"/>
      <c r="H120" s="10"/>
      <c r="I120" s="10"/>
      <c r="J120" s="10"/>
      <c r="K120" s="10"/>
      <c r="L120" s="10"/>
      <c r="M120" s="10"/>
      <c r="N120" s="10"/>
      <c r="O120" s="10"/>
      <c r="Q120" s="32" t="str">
        <f t="shared" si="4"/>
        <v/>
      </c>
      <c r="R120" t="str">
        <f t="shared" si="5"/>
        <v/>
      </c>
      <c r="S120" t="str">
        <f t="shared" si="6"/>
        <v/>
      </c>
      <c r="T120" t="str">
        <f t="shared" si="7"/>
        <v/>
      </c>
    </row>
    <row r="121" spans="1:20" x14ac:dyDescent="0.15">
      <c r="A121" s="2">
        <v>117</v>
      </c>
      <c r="B121" s="2"/>
      <c r="C121" s="36"/>
      <c r="D121" s="10"/>
      <c r="E121" s="10"/>
      <c r="F121" s="10"/>
      <c r="G121" s="10"/>
      <c r="H121" s="10"/>
      <c r="I121" s="10"/>
      <c r="J121" s="10"/>
      <c r="K121" s="10"/>
      <c r="L121" s="10"/>
      <c r="M121" s="10"/>
      <c r="N121" s="10"/>
      <c r="O121" s="10"/>
      <c r="Q121" s="32" t="str">
        <f t="shared" si="4"/>
        <v/>
      </c>
      <c r="R121" t="str">
        <f t="shared" si="5"/>
        <v/>
      </c>
      <c r="S121" t="str">
        <f t="shared" si="6"/>
        <v/>
      </c>
      <c r="T121" t="str">
        <f t="shared" si="7"/>
        <v/>
      </c>
    </row>
    <row r="122" spans="1:20" x14ac:dyDescent="0.15">
      <c r="A122" s="2">
        <v>118</v>
      </c>
      <c r="B122" s="2"/>
      <c r="C122" s="36"/>
      <c r="D122" s="10"/>
      <c r="E122" s="10"/>
      <c r="F122" s="10"/>
      <c r="G122" s="10"/>
      <c r="H122" s="10"/>
      <c r="I122" s="10"/>
      <c r="J122" s="10"/>
      <c r="K122" s="10"/>
      <c r="L122" s="10"/>
      <c r="M122" s="10"/>
      <c r="N122" s="10"/>
      <c r="O122" s="10"/>
      <c r="Q122" s="32" t="str">
        <f t="shared" si="4"/>
        <v/>
      </c>
      <c r="R122" t="str">
        <f t="shared" si="5"/>
        <v/>
      </c>
      <c r="S122" t="str">
        <f t="shared" si="6"/>
        <v/>
      </c>
      <c r="T122" t="str">
        <f t="shared" si="7"/>
        <v/>
      </c>
    </row>
    <row r="123" spans="1:20" x14ac:dyDescent="0.15">
      <c r="A123" s="2">
        <v>119</v>
      </c>
      <c r="B123" s="2"/>
      <c r="C123" s="36"/>
      <c r="D123" s="10"/>
      <c r="E123" s="10"/>
      <c r="F123" s="10"/>
      <c r="G123" s="10"/>
      <c r="H123" s="10"/>
      <c r="I123" s="10"/>
      <c r="J123" s="10"/>
      <c r="K123" s="10"/>
      <c r="L123" s="10"/>
      <c r="M123" s="10"/>
      <c r="N123" s="10"/>
      <c r="O123" s="10"/>
      <c r="Q123" s="32" t="str">
        <f t="shared" si="4"/>
        <v/>
      </c>
      <c r="R123" t="str">
        <f t="shared" si="5"/>
        <v/>
      </c>
      <c r="S123" t="str">
        <f t="shared" si="6"/>
        <v/>
      </c>
      <c r="T123" t="str">
        <f t="shared" si="7"/>
        <v/>
      </c>
    </row>
    <row r="124" spans="1:20" x14ac:dyDescent="0.15">
      <c r="A124" s="2">
        <v>120</v>
      </c>
      <c r="B124" s="2"/>
      <c r="C124" s="36"/>
      <c r="D124" s="10"/>
      <c r="E124" s="10"/>
      <c r="F124" s="10"/>
      <c r="G124" s="10"/>
      <c r="H124" s="10"/>
      <c r="I124" s="10"/>
      <c r="J124" s="10"/>
      <c r="K124" s="10"/>
      <c r="L124" s="10"/>
      <c r="M124" s="10"/>
      <c r="N124" s="10"/>
      <c r="O124" s="10"/>
      <c r="Q124" s="32" t="str">
        <f t="shared" si="4"/>
        <v/>
      </c>
      <c r="R124" t="str">
        <f t="shared" si="5"/>
        <v/>
      </c>
      <c r="S124" t="str">
        <f t="shared" si="6"/>
        <v/>
      </c>
      <c r="T124" t="str">
        <f t="shared" si="7"/>
        <v/>
      </c>
    </row>
    <row r="125" spans="1:20" x14ac:dyDescent="0.15">
      <c r="A125" s="2">
        <v>121</v>
      </c>
      <c r="B125" s="2"/>
      <c r="C125" s="36"/>
      <c r="D125" s="10"/>
      <c r="E125" s="10"/>
      <c r="F125" s="10"/>
      <c r="G125" s="10"/>
      <c r="H125" s="10"/>
      <c r="I125" s="10"/>
      <c r="J125" s="10"/>
      <c r="K125" s="10"/>
      <c r="L125" s="10"/>
      <c r="M125" s="10"/>
      <c r="N125" s="10"/>
      <c r="O125" s="10"/>
      <c r="Q125" s="32" t="str">
        <f t="shared" si="4"/>
        <v/>
      </c>
      <c r="R125" t="str">
        <f t="shared" si="5"/>
        <v/>
      </c>
      <c r="S125" t="str">
        <f t="shared" si="6"/>
        <v/>
      </c>
      <c r="T125" t="str">
        <f t="shared" si="7"/>
        <v/>
      </c>
    </row>
    <row r="126" spans="1:20" x14ac:dyDescent="0.15">
      <c r="A126" s="2">
        <v>122</v>
      </c>
      <c r="B126" s="2"/>
      <c r="C126" s="36"/>
      <c r="D126" s="10"/>
      <c r="E126" s="10"/>
      <c r="F126" s="10"/>
      <c r="G126" s="10"/>
      <c r="H126" s="10"/>
      <c r="I126" s="10"/>
      <c r="J126" s="10"/>
      <c r="K126" s="10"/>
      <c r="L126" s="10"/>
      <c r="M126" s="10"/>
      <c r="N126" s="10"/>
      <c r="O126" s="10"/>
      <c r="Q126" s="32" t="str">
        <f t="shared" si="4"/>
        <v/>
      </c>
      <c r="R126" t="str">
        <f t="shared" si="5"/>
        <v/>
      </c>
      <c r="S126" t="str">
        <f t="shared" si="6"/>
        <v/>
      </c>
      <c r="T126" t="str">
        <f t="shared" si="7"/>
        <v/>
      </c>
    </row>
    <row r="127" spans="1:20" x14ac:dyDescent="0.15">
      <c r="A127" s="2">
        <v>123</v>
      </c>
      <c r="B127" s="2"/>
      <c r="C127" s="36"/>
      <c r="D127" s="10"/>
      <c r="E127" s="10"/>
      <c r="F127" s="10"/>
      <c r="G127" s="10"/>
      <c r="H127" s="10"/>
      <c r="I127" s="10"/>
      <c r="J127" s="10"/>
      <c r="K127" s="10"/>
      <c r="L127" s="10"/>
      <c r="M127" s="10"/>
      <c r="N127" s="10"/>
      <c r="O127" s="10"/>
      <c r="Q127" s="32" t="str">
        <f t="shared" si="4"/>
        <v/>
      </c>
      <c r="R127" t="str">
        <f t="shared" si="5"/>
        <v/>
      </c>
      <c r="S127" t="str">
        <f t="shared" si="6"/>
        <v/>
      </c>
      <c r="T127" t="str">
        <f t="shared" si="7"/>
        <v/>
      </c>
    </row>
    <row r="128" spans="1:20" x14ac:dyDescent="0.15">
      <c r="A128" s="2">
        <v>124</v>
      </c>
      <c r="B128" s="2"/>
      <c r="C128" s="36"/>
      <c r="D128" s="10"/>
      <c r="E128" s="10"/>
      <c r="F128" s="10"/>
      <c r="G128" s="10"/>
      <c r="H128" s="10"/>
      <c r="I128" s="10"/>
      <c r="J128" s="10"/>
      <c r="K128" s="10"/>
      <c r="L128" s="10"/>
      <c r="M128" s="10"/>
      <c r="N128" s="10"/>
      <c r="O128" s="10"/>
      <c r="Q128" s="32" t="str">
        <f t="shared" si="4"/>
        <v/>
      </c>
      <c r="R128" t="str">
        <f t="shared" si="5"/>
        <v/>
      </c>
      <c r="S128" t="str">
        <f t="shared" si="6"/>
        <v/>
      </c>
      <c r="T128" t="str">
        <f t="shared" si="7"/>
        <v/>
      </c>
    </row>
    <row r="129" spans="1:20" x14ac:dyDescent="0.15">
      <c r="A129" s="2">
        <v>125</v>
      </c>
      <c r="B129" s="2"/>
      <c r="C129" s="36"/>
      <c r="D129" s="10"/>
      <c r="E129" s="10"/>
      <c r="F129" s="10"/>
      <c r="G129" s="10"/>
      <c r="H129" s="10"/>
      <c r="I129" s="10"/>
      <c r="J129" s="10"/>
      <c r="K129" s="10"/>
      <c r="L129" s="10"/>
      <c r="M129" s="10"/>
      <c r="N129" s="10"/>
      <c r="O129" s="10"/>
      <c r="Q129" s="32" t="str">
        <f t="shared" si="4"/>
        <v/>
      </c>
      <c r="R129" t="str">
        <f t="shared" si="5"/>
        <v/>
      </c>
      <c r="S129" t="str">
        <f t="shared" si="6"/>
        <v/>
      </c>
      <c r="T129" t="str">
        <f t="shared" si="7"/>
        <v/>
      </c>
    </row>
    <row r="130" spans="1:20" x14ac:dyDescent="0.15">
      <c r="A130" s="2">
        <v>126</v>
      </c>
      <c r="B130" s="2"/>
      <c r="C130" s="36"/>
      <c r="D130" s="10"/>
      <c r="E130" s="10"/>
      <c r="F130" s="10"/>
      <c r="G130" s="10"/>
      <c r="H130" s="10"/>
      <c r="I130" s="10"/>
      <c r="J130" s="10"/>
      <c r="K130" s="10"/>
      <c r="L130" s="10"/>
      <c r="M130" s="10"/>
      <c r="N130" s="10"/>
      <c r="O130" s="10"/>
      <c r="Q130" s="32" t="str">
        <f t="shared" si="4"/>
        <v/>
      </c>
      <c r="R130" t="str">
        <f t="shared" si="5"/>
        <v/>
      </c>
      <c r="S130" t="str">
        <f t="shared" si="6"/>
        <v/>
      </c>
      <c r="T130" t="str">
        <f t="shared" si="7"/>
        <v/>
      </c>
    </row>
    <row r="131" spans="1:20" x14ac:dyDescent="0.15">
      <c r="A131" s="2">
        <v>127</v>
      </c>
      <c r="B131" s="2"/>
      <c r="C131" s="36"/>
      <c r="D131" s="10"/>
      <c r="E131" s="10"/>
      <c r="F131" s="10"/>
      <c r="G131" s="10"/>
      <c r="H131" s="10"/>
      <c r="I131" s="10"/>
      <c r="J131" s="10"/>
      <c r="K131" s="10"/>
      <c r="L131" s="10"/>
      <c r="M131" s="10"/>
      <c r="N131" s="10"/>
      <c r="O131" s="10"/>
      <c r="Q131" s="32" t="str">
        <f t="shared" si="4"/>
        <v/>
      </c>
      <c r="R131" t="str">
        <f t="shared" si="5"/>
        <v/>
      </c>
      <c r="S131" t="str">
        <f t="shared" si="6"/>
        <v/>
      </c>
      <c r="T131" t="str">
        <f t="shared" si="7"/>
        <v/>
      </c>
    </row>
    <row r="132" spans="1:20" x14ac:dyDescent="0.15">
      <c r="A132" s="2">
        <v>128</v>
      </c>
      <c r="B132" s="2"/>
      <c r="C132" s="36"/>
      <c r="D132" s="10"/>
      <c r="E132" s="10"/>
      <c r="F132" s="10"/>
      <c r="G132" s="10"/>
      <c r="H132" s="10"/>
      <c r="I132" s="10"/>
      <c r="J132" s="10"/>
      <c r="K132" s="10"/>
      <c r="L132" s="10"/>
      <c r="M132" s="10"/>
      <c r="N132" s="10"/>
      <c r="O132" s="10"/>
      <c r="Q132" s="32" t="str">
        <f t="shared" si="4"/>
        <v/>
      </c>
      <c r="R132" t="str">
        <f t="shared" si="5"/>
        <v/>
      </c>
      <c r="S132" t="str">
        <f t="shared" si="6"/>
        <v/>
      </c>
      <c r="T132" t="str">
        <f t="shared" si="7"/>
        <v/>
      </c>
    </row>
    <row r="133" spans="1:20" x14ac:dyDescent="0.15">
      <c r="A133" s="2">
        <v>129</v>
      </c>
      <c r="B133" s="2"/>
      <c r="C133" s="36"/>
      <c r="D133" s="10"/>
      <c r="E133" s="10"/>
      <c r="F133" s="10"/>
      <c r="G133" s="10"/>
      <c r="H133" s="10"/>
      <c r="I133" s="10"/>
      <c r="J133" s="10"/>
      <c r="K133" s="10"/>
      <c r="L133" s="10"/>
      <c r="M133" s="10"/>
      <c r="N133" s="10"/>
      <c r="O133" s="10"/>
      <c r="Q133" s="32" t="str">
        <f t="shared" si="4"/>
        <v/>
      </c>
      <c r="R133" t="str">
        <f t="shared" si="5"/>
        <v/>
      </c>
      <c r="S133" t="str">
        <f t="shared" si="6"/>
        <v/>
      </c>
      <c r="T133" t="str">
        <f t="shared" si="7"/>
        <v/>
      </c>
    </row>
    <row r="134" spans="1:20" x14ac:dyDescent="0.15">
      <c r="A134" s="2">
        <v>130</v>
      </c>
      <c r="B134" s="2"/>
      <c r="C134" s="36"/>
      <c r="D134" s="10"/>
      <c r="E134" s="10"/>
      <c r="F134" s="10"/>
      <c r="G134" s="10"/>
      <c r="H134" s="10"/>
      <c r="I134" s="10"/>
      <c r="J134" s="10"/>
      <c r="K134" s="10"/>
      <c r="L134" s="10"/>
      <c r="M134" s="10"/>
      <c r="N134" s="10"/>
      <c r="O134" s="10"/>
      <c r="Q134" s="32" t="str">
        <f t="shared" ref="Q134:Q197" si="8">IF(ISERROR(R134/12*100),"",R134/12*100)</f>
        <v/>
      </c>
      <c r="R134" t="str">
        <f t="shared" ref="R134:R197" si="9">IF(AND(ISBLANK(D134),ISBLANK(E134),ISBLANK(F134),ISBLANK(G134),ISBLANK(H134),ISBLANK(I134),ISBLANK(J134),ISBLANK(K134),ISBLANK(L134),ISBLANK(M134),ISBLANK(N134),ISBLANK(O134)),"",COUNTIF(D134:O134,1))</f>
        <v/>
      </c>
      <c r="S134" t="str">
        <f t="shared" ref="S134:S197" si="10">IF(AND(ISBLANK(D134),ISBLANK(E134),ISBLANK(F134),ISBLANK(G134),ISBLANK(H134),ISBLANK(I134),ISBLANK(J134),ISBLANK(K134),ISBLANK(L134),ISBLANK(M134),ISBLANK(N134),ISBLANK(O134)),"",COUNTIF(D134:O134,2))</f>
        <v/>
      </c>
      <c r="T134" t="str">
        <f t="shared" ref="T134:T197" si="11">IF(AND(ISBLANK(D134),ISBLANK(E134),ISBLANK(F134),ISBLANK(G134),ISBLANK(H134),ISBLANK(I134),ISBLANK(J134),ISBLANK(K134),ISBLANK(L134),ISBLANK(M134),ISBLANK(N134),ISBLANK(O134)),"",COUNTIF(D134:O134,3))</f>
        <v/>
      </c>
    </row>
    <row r="135" spans="1:20" x14ac:dyDescent="0.15">
      <c r="A135" s="2">
        <v>131</v>
      </c>
      <c r="B135" s="2"/>
      <c r="C135" s="36"/>
      <c r="D135" s="10"/>
      <c r="E135" s="10"/>
      <c r="F135" s="10"/>
      <c r="G135" s="10"/>
      <c r="H135" s="10"/>
      <c r="I135" s="10"/>
      <c r="J135" s="10"/>
      <c r="K135" s="10"/>
      <c r="L135" s="10"/>
      <c r="M135" s="10"/>
      <c r="N135" s="10"/>
      <c r="O135" s="10"/>
      <c r="Q135" s="32" t="str">
        <f t="shared" si="8"/>
        <v/>
      </c>
      <c r="R135" t="str">
        <f t="shared" si="9"/>
        <v/>
      </c>
      <c r="S135" t="str">
        <f t="shared" si="10"/>
        <v/>
      </c>
      <c r="T135" t="str">
        <f t="shared" si="11"/>
        <v/>
      </c>
    </row>
    <row r="136" spans="1:20" x14ac:dyDescent="0.15">
      <c r="A136" s="2">
        <v>132</v>
      </c>
      <c r="B136" s="2"/>
      <c r="C136" s="36"/>
      <c r="D136" s="10"/>
      <c r="E136" s="10"/>
      <c r="F136" s="10"/>
      <c r="G136" s="10"/>
      <c r="H136" s="10"/>
      <c r="I136" s="10"/>
      <c r="J136" s="10"/>
      <c r="K136" s="10"/>
      <c r="L136" s="10"/>
      <c r="M136" s="10"/>
      <c r="N136" s="10"/>
      <c r="O136" s="10"/>
      <c r="Q136" s="32" t="str">
        <f t="shared" si="8"/>
        <v/>
      </c>
      <c r="R136" t="str">
        <f t="shared" si="9"/>
        <v/>
      </c>
      <c r="S136" t="str">
        <f t="shared" si="10"/>
        <v/>
      </c>
      <c r="T136" t="str">
        <f t="shared" si="11"/>
        <v/>
      </c>
    </row>
    <row r="137" spans="1:20" x14ac:dyDescent="0.15">
      <c r="A137" s="2">
        <v>133</v>
      </c>
      <c r="B137" s="2"/>
      <c r="C137" s="36"/>
      <c r="D137" s="10"/>
      <c r="E137" s="10"/>
      <c r="F137" s="10"/>
      <c r="G137" s="10"/>
      <c r="H137" s="10"/>
      <c r="I137" s="10"/>
      <c r="J137" s="10"/>
      <c r="K137" s="10"/>
      <c r="L137" s="10"/>
      <c r="M137" s="10"/>
      <c r="N137" s="10"/>
      <c r="O137" s="10"/>
      <c r="Q137" s="32" t="str">
        <f t="shared" si="8"/>
        <v/>
      </c>
      <c r="R137" t="str">
        <f t="shared" si="9"/>
        <v/>
      </c>
      <c r="S137" t="str">
        <f t="shared" si="10"/>
        <v/>
      </c>
      <c r="T137" t="str">
        <f t="shared" si="11"/>
        <v/>
      </c>
    </row>
    <row r="138" spans="1:20" x14ac:dyDescent="0.15">
      <c r="A138" s="2">
        <v>134</v>
      </c>
      <c r="B138" s="2"/>
      <c r="C138" s="36"/>
      <c r="D138" s="10"/>
      <c r="E138" s="10"/>
      <c r="F138" s="10"/>
      <c r="G138" s="10"/>
      <c r="H138" s="10"/>
      <c r="I138" s="10"/>
      <c r="J138" s="10"/>
      <c r="K138" s="10"/>
      <c r="L138" s="10"/>
      <c r="M138" s="10"/>
      <c r="N138" s="10"/>
      <c r="O138" s="10"/>
      <c r="Q138" s="32" t="str">
        <f t="shared" si="8"/>
        <v/>
      </c>
      <c r="R138" t="str">
        <f t="shared" si="9"/>
        <v/>
      </c>
      <c r="S138" t="str">
        <f t="shared" si="10"/>
        <v/>
      </c>
      <c r="T138" t="str">
        <f t="shared" si="11"/>
        <v/>
      </c>
    </row>
    <row r="139" spans="1:20" x14ac:dyDescent="0.15">
      <c r="A139" s="2">
        <v>135</v>
      </c>
      <c r="B139" s="2"/>
      <c r="C139" s="36"/>
      <c r="D139" s="10"/>
      <c r="E139" s="10"/>
      <c r="F139" s="10"/>
      <c r="G139" s="10"/>
      <c r="H139" s="10"/>
      <c r="I139" s="10"/>
      <c r="J139" s="10"/>
      <c r="K139" s="10"/>
      <c r="L139" s="10"/>
      <c r="M139" s="10"/>
      <c r="N139" s="10"/>
      <c r="O139" s="10"/>
      <c r="Q139" s="32" t="str">
        <f t="shared" si="8"/>
        <v/>
      </c>
      <c r="R139" t="str">
        <f t="shared" si="9"/>
        <v/>
      </c>
      <c r="S139" t="str">
        <f t="shared" si="10"/>
        <v/>
      </c>
      <c r="T139" t="str">
        <f t="shared" si="11"/>
        <v/>
      </c>
    </row>
    <row r="140" spans="1:20" x14ac:dyDescent="0.15">
      <c r="A140" s="2">
        <v>136</v>
      </c>
      <c r="B140" s="2"/>
      <c r="C140" s="36"/>
      <c r="D140" s="10"/>
      <c r="E140" s="10"/>
      <c r="F140" s="10"/>
      <c r="G140" s="10"/>
      <c r="H140" s="10"/>
      <c r="I140" s="10"/>
      <c r="J140" s="10"/>
      <c r="K140" s="10"/>
      <c r="L140" s="10"/>
      <c r="M140" s="10"/>
      <c r="N140" s="10"/>
      <c r="O140" s="10"/>
      <c r="Q140" s="32" t="str">
        <f t="shared" si="8"/>
        <v/>
      </c>
      <c r="R140" t="str">
        <f t="shared" si="9"/>
        <v/>
      </c>
      <c r="S140" t="str">
        <f t="shared" si="10"/>
        <v/>
      </c>
      <c r="T140" t="str">
        <f t="shared" si="11"/>
        <v/>
      </c>
    </row>
    <row r="141" spans="1:20" x14ac:dyDescent="0.15">
      <c r="A141" s="2">
        <v>137</v>
      </c>
      <c r="B141" s="2"/>
      <c r="C141" s="36"/>
      <c r="D141" s="10"/>
      <c r="E141" s="10"/>
      <c r="F141" s="10"/>
      <c r="G141" s="10"/>
      <c r="H141" s="10"/>
      <c r="I141" s="10"/>
      <c r="J141" s="10"/>
      <c r="K141" s="10"/>
      <c r="L141" s="10"/>
      <c r="M141" s="10"/>
      <c r="N141" s="10"/>
      <c r="O141" s="10"/>
      <c r="Q141" s="32" t="str">
        <f t="shared" si="8"/>
        <v/>
      </c>
      <c r="R141" t="str">
        <f t="shared" si="9"/>
        <v/>
      </c>
      <c r="S141" t="str">
        <f t="shared" si="10"/>
        <v/>
      </c>
      <c r="T141" t="str">
        <f t="shared" si="11"/>
        <v/>
      </c>
    </row>
    <row r="142" spans="1:20" x14ac:dyDescent="0.15">
      <c r="A142" s="2">
        <v>138</v>
      </c>
      <c r="B142" s="2"/>
      <c r="C142" s="36"/>
      <c r="D142" s="10"/>
      <c r="E142" s="10"/>
      <c r="F142" s="10"/>
      <c r="G142" s="10"/>
      <c r="H142" s="10"/>
      <c r="I142" s="10"/>
      <c r="J142" s="10"/>
      <c r="K142" s="10"/>
      <c r="L142" s="10"/>
      <c r="M142" s="10"/>
      <c r="N142" s="10"/>
      <c r="O142" s="10"/>
      <c r="Q142" s="32" t="str">
        <f t="shared" si="8"/>
        <v/>
      </c>
      <c r="R142" t="str">
        <f t="shared" si="9"/>
        <v/>
      </c>
      <c r="S142" t="str">
        <f t="shared" si="10"/>
        <v/>
      </c>
      <c r="T142" t="str">
        <f t="shared" si="11"/>
        <v/>
      </c>
    </row>
    <row r="143" spans="1:20" x14ac:dyDescent="0.15">
      <c r="A143" s="2">
        <v>139</v>
      </c>
      <c r="B143" s="2"/>
      <c r="C143" s="36"/>
      <c r="D143" s="10"/>
      <c r="E143" s="10"/>
      <c r="F143" s="10"/>
      <c r="G143" s="10"/>
      <c r="H143" s="10"/>
      <c r="I143" s="10"/>
      <c r="J143" s="10"/>
      <c r="K143" s="10"/>
      <c r="L143" s="10"/>
      <c r="M143" s="10"/>
      <c r="N143" s="10"/>
      <c r="O143" s="10"/>
      <c r="Q143" s="32" t="str">
        <f t="shared" si="8"/>
        <v/>
      </c>
      <c r="R143" t="str">
        <f t="shared" si="9"/>
        <v/>
      </c>
      <c r="S143" t="str">
        <f t="shared" si="10"/>
        <v/>
      </c>
      <c r="T143" t="str">
        <f t="shared" si="11"/>
        <v/>
      </c>
    </row>
    <row r="144" spans="1:20" x14ac:dyDescent="0.15">
      <c r="A144" s="2">
        <v>140</v>
      </c>
      <c r="B144" s="2"/>
      <c r="C144" s="36"/>
      <c r="D144" s="10"/>
      <c r="E144" s="10"/>
      <c r="F144" s="10"/>
      <c r="G144" s="10"/>
      <c r="H144" s="10"/>
      <c r="I144" s="10"/>
      <c r="J144" s="10"/>
      <c r="K144" s="10"/>
      <c r="L144" s="10"/>
      <c r="M144" s="10"/>
      <c r="N144" s="10"/>
      <c r="O144" s="10"/>
      <c r="Q144" s="32" t="str">
        <f t="shared" si="8"/>
        <v/>
      </c>
      <c r="R144" t="str">
        <f t="shared" si="9"/>
        <v/>
      </c>
      <c r="S144" t="str">
        <f t="shared" si="10"/>
        <v/>
      </c>
      <c r="T144" t="str">
        <f t="shared" si="11"/>
        <v/>
      </c>
    </row>
    <row r="145" spans="1:20" x14ac:dyDescent="0.15">
      <c r="A145" s="2">
        <v>141</v>
      </c>
      <c r="B145" s="2"/>
      <c r="C145" s="36"/>
      <c r="D145" s="10"/>
      <c r="E145" s="10"/>
      <c r="F145" s="10"/>
      <c r="G145" s="10"/>
      <c r="H145" s="10"/>
      <c r="I145" s="10"/>
      <c r="J145" s="10"/>
      <c r="K145" s="10"/>
      <c r="L145" s="10"/>
      <c r="M145" s="10"/>
      <c r="N145" s="10"/>
      <c r="O145" s="10"/>
      <c r="Q145" s="32" t="str">
        <f t="shared" si="8"/>
        <v/>
      </c>
      <c r="R145" t="str">
        <f t="shared" si="9"/>
        <v/>
      </c>
      <c r="S145" t="str">
        <f t="shared" si="10"/>
        <v/>
      </c>
      <c r="T145" t="str">
        <f t="shared" si="11"/>
        <v/>
      </c>
    </row>
    <row r="146" spans="1:20" x14ac:dyDescent="0.15">
      <c r="A146" s="2">
        <v>142</v>
      </c>
      <c r="B146" s="2"/>
      <c r="C146" s="36"/>
      <c r="D146" s="10"/>
      <c r="E146" s="10"/>
      <c r="F146" s="10"/>
      <c r="G146" s="10"/>
      <c r="H146" s="10"/>
      <c r="I146" s="10"/>
      <c r="J146" s="10"/>
      <c r="K146" s="10"/>
      <c r="L146" s="10"/>
      <c r="M146" s="10"/>
      <c r="N146" s="10"/>
      <c r="O146" s="10"/>
      <c r="Q146" s="32" t="str">
        <f t="shared" si="8"/>
        <v/>
      </c>
      <c r="R146" t="str">
        <f t="shared" si="9"/>
        <v/>
      </c>
      <c r="S146" t="str">
        <f t="shared" si="10"/>
        <v/>
      </c>
      <c r="T146" t="str">
        <f t="shared" si="11"/>
        <v/>
      </c>
    </row>
    <row r="147" spans="1:20" x14ac:dyDescent="0.15">
      <c r="A147" s="2">
        <v>143</v>
      </c>
      <c r="B147" s="2"/>
      <c r="C147" s="36"/>
      <c r="D147" s="10"/>
      <c r="E147" s="10"/>
      <c r="F147" s="10"/>
      <c r="G147" s="10"/>
      <c r="H147" s="10"/>
      <c r="I147" s="10"/>
      <c r="J147" s="10"/>
      <c r="K147" s="10"/>
      <c r="L147" s="10"/>
      <c r="M147" s="10"/>
      <c r="N147" s="10"/>
      <c r="O147" s="10"/>
      <c r="Q147" s="32" t="str">
        <f t="shared" si="8"/>
        <v/>
      </c>
      <c r="R147" t="str">
        <f t="shared" si="9"/>
        <v/>
      </c>
      <c r="S147" t="str">
        <f t="shared" si="10"/>
        <v/>
      </c>
      <c r="T147" t="str">
        <f t="shared" si="11"/>
        <v/>
      </c>
    </row>
    <row r="148" spans="1:20" x14ac:dyDescent="0.15">
      <c r="A148" s="2">
        <v>144</v>
      </c>
      <c r="B148" s="2"/>
      <c r="C148" s="36"/>
      <c r="D148" s="10"/>
      <c r="E148" s="10"/>
      <c r="F148" s="10"/>
      <c r="G148" s="10"/>
      <c r="H148" s="10"/>
      <c r="I148" s="10"/>
      <c r="J148" s="10"/>
      <c r="K148" s="10"/>
      <c r="L148" s="10"/>
      <c r="M148" s="10"/>
      <c r="N148" s="10"/>
      <c r="O148" s="10"/>
      <c r="Q148" s="32" t="str">
        <f t="shared" si="8"/>
        <v/>
      </c>
      <c r="R148" t="str">
        <f t="shared" si="9"/>
        <v/>
      </c>
      <c r="S148" t="str">
        <f t="shared" si="10"/>
        <v/>
      </c>
      <c r="T148" t="str">
        <f t="shared" si="11"/>
        <v/>
      </c>
    </row>
    <row r="149" spans="1:20" x14ac:dyDescent="0.15">
      <c r="A149" s="2">
        <v>145</v>
      </c>
      <c r="B149" s="2"/>
      <c r="C149" s="36"/>
      <c r="D149" s="10"/>
      <c r="E149" s="10"/>
      <c r="F149" s="10"/>
      <c r="G149" s="10"/>
      <c r="H149" s="10"/>
      <c r="I149" s="10"/>
      <c r="J149" s="10"/>
      <c r="K149" s="10"/>
      <c r="L149" s="10"/>
      <c r="M149" s="10"/>
      <c r="N149" s="10"/>
      <c r="O149" s="10"/>
      <c r="Q149" s="32" t="str">
        <f t="shared" si="8"/>
        <v/>
      </c>
      <c r="R149" t="str">
        <f t="shared" si="9"/>
        <v/>
      </c>
      <c r="S149" t="str">
        <f t="shared" si="10"/>
        <v/>
      </c>
      <c r="T149" t="str">
        <f t="shared" si="11"/>
        <v/>
      </c>
    </row>
    <row r="150" spans="1:20" x14ac:dyDescent="0.15">
      <c r="A150" s="2">
        <v>146</v>
      </c>
      <c r="B150" s="2"/>
      <c r="C150" s="36"/>
      <c r="D150" s="10"/>
      <c r="E150" s="10"/>
      <c r="F150" s="10"/>
      <c r="G150" s="10"/>
      <c r="H150" s="10"/>
      <c r="I150" s="10"/>
      <c r="J150" s="10"/>
      <c r="K150" s="10"/>
      <c r="L150" s="10"/>
      <c r="M150" s="10"/>
      <c r="N150" s="10"/>
      <c r="O150" s="10"/>
      <c r="Q150" s="32" t="str">
        <f t="shared" si="8"/>
        <v/>
      </c>
      <c r="R150" t="str">
        <f t="shared" si="9"/>
        <v/>
      </c>
      <c r="S150" t="str">
        <f t="shared" si="10"/>
        <v/>
      </c>
      <c r="T150" t="str">
        <f t="shared" si="11"/>
        <v/>
      </c>
    </row>
    <row r="151" spans="1:20" x14ac:dyDescent="0.15">
      <c r="A151" s="2">
        <v>147</v>
      </c>
      <c r="B151" s="2"/>
      <c r="C151" s="36"/>
      <c r="D151" s="10"/>
      <c r="E151" s="10"/>
      <c r="F151" s="10"/>
      <c r="G151" s="10"/>
      <c r="H151" s="10"/>
      <c r="I151" s="10"/>
      <c r="J151" s="10"/>
      <c r="K151" s="10"/>
      <c r="L151" s="10"/>
      <c r="M151" s="10"/>
      <c r="N151" s="10"/>
      <c r="O151" s="10"/>
      <c r="Q151" s="32" t="str">
        <f t="shared" si="8"/>
        <v/>
      </c>
      <c r="R151" t="str">
        <f t="shared" si="9"/>
        <v/>
      </c>
      <c r="S151" t="str">
        <f t="shared" si="10"/>
        <v/>
      </c>
      <c r="T151" t="str">
        <f t="shared" si="11"/>
        <v/>
      </c>
    </row>
    <row r="152" spans="1:20" x14ac:dyDescent="0.15">
      <c r="A152" s="2">
        <v>148</v>
      </c>
      <c r="B152" s="2"/>
      <c r="C152" s="36"/>
      <c r="D152" s="10"/>
      <c r="E152" s="10"/>
      <c r="F152" s="10"/>
      <c r="G152" s="10"/>
      <c r="H152" s="10"/>
      <c r="I152" s="10"/>
      <c r="J152" s="10"/>
      <c r="K152" s="10"/>
      <c r="L152" s="10"/>
      <c r="M152" s="10"/>
      <c r="N152" s="10"/>
      <c r="O152" s="10"/>
      <c r="Q152" s="32" t="str">
        <f t="shared" si="8"/>
        <v/>
      </c>
      <c r="R152" t="str">
        <f t="shared" si="9"/>
        <v/>
      </c>
      <c r="S152" t="str">
        <f t="shared" si="10"/>
        <v/>
      </c>
      <c r="T152" t="str">
        <f t="shared" si="11"/>
        <v/>
      </c>
    </row>
    <row r="153" spans="1:20" x14ac:dyDescent="0.15">
      <c r="A153" s="2">
        <v>149</v>
      </c>
      <c r="B153" s="2"/>
      <c r="C153" s="36"/>
      <c r="D153" s="10"/>
      <c r="E153" s="10"/>
      <c r="F153" s="10"/>
      <c r="G153" s="10"/>
      <c r="H153" s="10"/>
      <c r="I153" s="10"/>
      <c r="J153" s="10"/>
      <c r="K153" s="10"/>
      <c r="L153" s="10"/>
      <c r="M153" s="10"/>
      <c r="N153" s="10"/>
      <c r="O153" s="10"/>
      <c r="Q153" s="32" t="str">
        <f t="shared" si="8"/>
        <v/>
      </c>
      <c r="R153" t="str">
        <f t="shared" si="9"/>
        <v/>
      </c>
      <c r="S153" t="str">
        <f t="shared" si="10"/>
        <v/>
      </c>
      <c r="T153" t="str">
        <f t="shared" si="11"/>
        <v/>
      </c>
    </row>
    <row r="154" spans="1:20" x14ac:dyDescent="0.15">
      <c r="A154" s="2">
        <v>150</v>
      </c>
      <c r="B154" s="2"/>
      <c r="C154" s="36"/>
      <c r="D154" s="10"/>
      <c r="E154" s="10"/>
      <c r="F154" s="10"/>
      <c r="G154" s="10"/>
      <c r="H154" s="10"/>
      <c r="I154" s="10"/>
      <c r="J154" s="10"/>
      <c r="K154" s="10"/>
      <c r="L154" s="10"/>
      <c r="M154" s="10"/>
      <c r="N154" s="10"/>
      <c r="O154" s="10"/>
      <c r="Q154" s="32" t="str">
        <f t="shared" si="8"/>
        <v/>
      </c>
      <c r="R154" t="str">
        <f t="shared" si="9"/>
        <v/>
      </c>
      <c r="S154" t="str">
        <f t="shared" si="10"/>
        <v/>
      </c>
      <c r="T154" t="str">
        <f t="shared" si="11"/>
        <v/>
      </c>
    </row>
    <row r="155" spans="1:20" x14ac:dyDescent="0.15">
      <c r="A155" s="2">
        <v>151</v>
      </c>
      <c r="B155" s="2"/>
      <c r="C155" s="36"/>
      <c r="D155" s="10"/>
      <c r="E155" s="10"/>
      <c r="F155" s="10"/>
      <c r="G155" s="10"/>
      <c r="H155" s="10"/>
      <c r="I155" s="10"/>
      <c r="J155" s="10"/>
      <c r="K155" s="10"/>
      <c r="L155" s="10"/>
      <c r="M155" s="10"/>
      <c r="N155" s="10"/>
      <c r="O155" s="10"/>
      <c r="Q155" s="32" t="str">
        <f t="shared" si="8"/>
        <v/>
      </c>
      <c r="R155" t="str">
        <f t="shared" si="9"/>
        <v/>
      </c>
      <c r="S155" t="str">
        <f t="shared" si="10"/>
        <v/>
      </c>
      <c r="T155" t="str">
        <f t="shared" si="11"/>
        <v/>
      </c>
    </row>
    <row r="156" spans="1:20" x14ac:dyDescent="0.15">
      <c r="A156" s="2">
        <v>152</v>
      </c>
      <c r="B156" s="2"/>
      <c r="C156" s="36"/>
      <c r="D156" s="10"/>
      <c r="E156" s="10"/>
      <c r="F156" s="10"/>
      <c r="G156" s="10"/>
      <c r="H156" s="10"/>
      <c r="I156" s="10"/>
      <c r="J156" s="10"/>
      <c r="K156" s="10"/>
      <c r="L156" s="10"/>
      <c r="M156" s="10"/>
      <c r="N156" s="10"/>
      <c r="O156" s="10"/>
      <c r="Q156" s="32" t="str">
        <f t="shared" si="8"/>
        <v/>
      </c>
      <c r="R156" t="str">
        <f t="shared" si="9"/>
        <v/>
      </c>
      <c r="S156" t="str">
        <f t="shared" si="10"/>
        <v/>
      </c>
      <c r="T156" t="str">
        <f t="shared" si="11"/>
        <v/>
      </c>
    </row>
    <row r="157" spans="1:20" x14ac:dyDescent="0.15">
      <c r="A157" s="2">
        <v>153</v>
      </c>
      <c r="B157" s="2"/>
      <c r="C157" s="36"/>
      <c r="D157" s="10"/>
      <c r="E157" s="10"/>
      <c r="F157" s="10"/>
      <c r="G157" s="10"/>
      <c r="H157" s="10"/>
      <c r="I157" s="10"/>
      <c r="J157" s="10"/>
      <c r="K157" s="10"/>
      <c r="L157" s="10"/>
      <c r="M157" s="10"/>
      <c r="N157" s="10"/>
      <c r="O157" s="10"/>
      <c r="Q157" s="32" t="str">
        <f t="shared" si="8"/>
        <v/>
      </c>
      <c r="R157" t="str">
        <f t="shared" si="9"/>
        <v/>
      </c>
      <c r="S157" t="str">
        <f t="shared" si="10"/>
        <v/>
      </c>
      <c r="T157" t="str">
        <f t="shared" si="11"/>
        <v/>
      </c>
    </row>
    <row r="158" spans="1:20" x14ac:dyDescent="0.15">
      <c r="A158" s="2">
        <v>154</v>
      </c>
      <c r="B158" s="2"/>
      <c r="C158" s="36"/>
      <c r="D158" s="10"/>
      <c r="E158" s="10"/>
      <c r="F158" s="10"/>
      <c r="G158" s="10"/>
      <c r="H158" s="10"/>
      <c r="I158" s="10"/>
      <c r="J158" s="10"/>
      <c r="K158" s="10"/>
      <c r="L158" s="10"/>
      <c r="M158" s="10"/>
      <c r="N158" s="10"/>
      <c r="O158" s="10"/>
      <c r="Q158" s="32" t="str">
        <f t="shared" si="8"/>
        <v/>
      </c>
      <c r="R158" t="str">
        <f t="shared" si="9"/>
        <v/>
      </c>
      <c r="S158" t="str">
        <f t="shared" si="10"/>
        <v/>
      </c>
      <c r="T158" t="str">
        <f t="shared" si="11"/>
        <v/>
      </c>
    </row>
    <row r="159" spans="1:20" x14ac:dyDescent="0.15">
      <c r="A159" s="2">
        <v>155</v>
      </c>
      <c r="B159" s="2"/>
      <c r="C159" s="36"/>
      <c r="D159" s="10"/>
      <c r="E159" s="10"/>
      <c r="F159" s="10"/>
      <c r="G159" s="10"/>
      <c r="H159" s="10"/>
      <c r="I159" s="10"/>
      <c r="J159" s="10"/>
      <c r="K159" s="10"/>
      <c r="L159" s="10"/>
      <c r="M159" s="10"/>
      <c r="N159" s="10"/>
      <c r="O159" s="10"/>
      <c r="Q159" s="32" t="str">
        <f t="shared" si="8"/>
        <v/>
      </c>
      <c r="R159" t="str">
        <f t="shared" si="9"/>
        <v/>
      </c>
      <c r="S159" t="str">
        <f t="shared" si="10"/>
        <v/>
      </c>
      <c r="T159" t="str">
        <f t="shared" si="11"/>
        <v/>
      </c>
    </row>
    <row r="160" spans="1:20" x14ac:dyDescent="0.15">
      <c r="A160" s="2">
        <v>156</v>
      </c>
      <c r="B160" s="2"/>
      <c r="C160" s="36"/>
      <c r="D160" s="10"/>
      <c r="E160" s="10"/>
      <c r="F160" s="10"/>
      <c r="G160" s="10"/>
      <c r="H160" s="10"/>
      <c r="I160" s="10"/>
      <c r="J160" s="10"/>
      <c r="K160" s="10"/>
      <c r="L160" s="10"/>
      <c r="M160" s="10"/>
      <c r="N160" s="10"/>
      <c r="O160" s="10"/>
      <c r="Q160" s="32" t="str">
        <f t="shared" si="8"/>
        <v/>
      </c>
      <c r="R160" t="str">
        <f t="shared" si="9"/>
        <v/>
      </c>
      <c r="S160" t="str">
        <f t="shared" si="10"/>
        <v/>
      </c>
      <c r="T160" t="str">
        <f t="shared" si="11"/>
        <v/>
      </c>
    </row>
    <row r="161" spans="1:20" x14ac:dyDescent="0.15">
      <c r="A161" s="2">
        <v>157</v>
      </c>
      <c r="B161" s="2"/>
      <c r="C161" s="36"/>
      <c r="D161" s="10"/>
      <c r="E161" s="10"/>
      <c r="F161" s="10"/>
      <c r="G161" s="10"/>
      <c r="H161" s="10"/>
      <c r="I161" s="10"/>
      <c r="J161" s="10"/>
      <c r="K161" s="10"/>
      <c r="L161" s="10"/>
      <c r="M161" s="10"/>
      <c r="N161" s="10"/>
      <c r="O161" s="10"/>
      <c r="Q161" s="32" t="str">
        <f t="shared" si="8"/>
        <v/>
      </c>
      <c r="R161" t="str">
        <f t="shared" si="9"/>
        <v/>
      </c>
      <c r="S161" t="str">
        <f t="shared" si="10"/>
        <v/>
      </c>
      <c r="T161" t="str">
        <f t="shared" si="11"/>
        <v/>
      </c>
    </row>
    <row r="162" spans="1:20" x14ac:dyDescent="0.15">
      <c r="A162" s="2">
        <v>158</v>
      </c>
      <c r="B162" s="2"/>
      <c r="C162" s="36"/>
      <c r="D162" s="10"/>
      <c r="E162" s="10"/>
      <c r="F162" s="10"/>
      <c r="G162" s="10"/>
      <c r="H162" s="10"/>
      <c r="I162" s="10"/>
      <c r="J162" s="10"/>
      <c r="K162" s="10"/>
      <c r="L162" s="10"/>
      <c r="M162" s="10"/>
      <c r="N162" s="10"/>
      <c r="O162" s="10"/>
      <c r="Q162" s="32" t="str">
        <f t="shared" si="8"/>
        <v/>
      </c>
      <c r="R162" t="str">
        <f t="shared" si="9"/>
        <v/>
      </c>
      <c r="S162" t="str">
        <f t="shared" si="10"/>
        <v/>
      </c>
      <c r="T162" t="str">
        <f t="shared" si="11"/>
        <v/>
      </c>
    </row>
    <row r="163" spans="1:20" x14ac:dyDescent="0.15">
      <c r="A163" s="2">
        <v>159</v>
      </c>
      <c r="B163" s="2"/>
      <c r="C163" s="36"/>
      <c r="D163" s="10"/>
      <c r="E163" s="10"/>
      <c r="F163" s="10"/>
      <c r="G163" s="10"/>
      <c r="H163" s="10"/>
      <c r="I163" s="10"/>
      <c r="J163" s="10"/>
      <c r="K163" s="10"/>
      <c r="L163" s="10"/>
      <c r="M163" s="10"/>
      <c r="N163" s="10"/>
      <c r="O163" s="10"/>
      <c r="Q163" s="32" t="str">
        <f t="shared" si="8"/>
        <v/>
      </c>
      <c r="R163" t="str">
        <f t="shared" si="9"/>
        <v/>
      </c>
      <c r="S163" t="str">
        <f t="shared" si="10"/>
        <v/>
      </c>
      <c r="T163" t="str">
        <f t="shared" si="11"/>
        <v/>
      </c>
    </row>
    <row r="164" spans="1:20" x14ac:dyDescent="0.15">
      <c r="A164" s="2">
        <v>160</v>
      </c>
      <c r="B164" s="2"/>
      <c r="C164" s="36"/>
      <c r="D164" s="10"/>
      <c r="E164" s="10"/>
      <c r="F164" s="10"/>
      <c r="G164" s="10"/>
      <c r="H164" s="10"/>
      <c r="I164" s="10"/>
      <c r="J164" s="10"/>
      <c r="K164" s="10"/>
      <c r="L164" s="10"/>
      <c r="M164" s="10"/>
      <c r="N164" s="10"/>
      <c r="O164" s="10"/>
      <c r="Q164" s="32" t="str">
        <f t="shared" si="8"/>
        <v/>
      </c>
      <c r="R164" t="str">
        <f t="shared" si="9"/>
        <v/>
      </c>
      <c r="S164" t="str">
        <f t="shared" si="10"/>
        <v/>
      </c>
      <c r="T164" t="str">
        <f t="shared" si="11"/>
        <v/>
      </c>
    </row>
    <row r="165" spans="1:20" x14ac:dyDescent="0.15">
      <c r="A165" s="2">
        <v>161</v>
      </c>
      <c r="B165" s="2"/>
      <c r="C165" s="36"/>
      <c r="D165" s="10"/>
      <c r="E165" s="10"/>
      <c r="F165" s="10"/>
      <c r="G165" s="10"/>
      <c r="H165" s="10"/>
      <c r="I165" s="10"/>
      <c r="J165" s="10"/>
      <c r="K165" s="10"/>
      <c r="L165" s="10"/>
      <c r="M165" s="10"/>
      <c r="N165" s="10"/>
      <c r="O165" s="10"/>
      <c r="Q165" s="32" t="str">
        <f t="shared" si="8"/>
        <v/>
      </c>
      <c r="R165" t="str">
        <f t="shared" si="9"/>
        <v/>
      </c>
      <c r="S165" t="str">
        <f t="shared" si="10"/>
        <v/>
      </c>
      <c r="T165" t="str">
        <f t="shared" si="11"/>
        <v/>
      </c>
    </row>
    <row r="166" spans="1:20" x14ac:dyDescent="0.15">
      <c r="A166" s="2">
        <v>162</v>
      </c>
      <c r="B166" s="2"/>
      <c r="C166" s="36"/>
      <c r="D166" s="10"/>
      <c r="E166" s="10"/>
      <c r="F166" s="10"/>
      <c r="G166" s="10"/>
      <c r="H166" s="10"/>
      <c r="I166" s="10"/>
      <c r="J166" s="10"/>
      <c r="K166" s="10"/>
      <c r="L166" s="10"/>
      <c r="M166" s="10"/>
      <c r="N166" s="10"/>
      <c r="O166" s="10"/>
      <c r="Q166" s="32" t="str">
        <f t="shared" si="8"/>
        <v/>
      </c>
      <c r="R166" t="str">
        <f t="shared" si="9"/>
        <v/>
      </c>
      <c r="S166" t="str">
        <f t="shared" si="10"/>
        <v/>
      </c>
      <c r="T166" t="str">
        <f t="shared" si="11"/>
        <v/>
      </c>
    </row>
    <row r="167" spans="1:20" x14ac:dyDescent="0.15">
      <c r="A167" s="2">
        <v>163</v>
      </c>
      <c r="B167" s="2"/>
      <c r="C167" s="36"/>
      <c r="D167" s="10"/>
      <c r="E167" s="10"/>
      <c r="F167" s="10"/>
      <c r="G167" s="10"/>
      <c r="H167" s="10"/>
      <c r="I167" s="10"/>
      <c r="J167" s="10"/>
      <c r="K167" s="10"/>
      <c r="L167" s="10"/>
      <c r="M167" s="10"/>
      <c r="N167" s="10"/>
      <c r="O167" s="10"/>
      <c r="Q167" s="32" t="str">
        <f t="shared" si="8"/>
        <v/>
      </c>
      <c r="R167" t="str">
        <f t="shared" si="9"/>
        <v/>
      </c>
      <c r="S167" t="str">
        <f t="shared" si="10"/>
        <v/>
      </c>
      <c r="T167" t="str">
        <f t="shared" si="11"/>
        <v/>
      </c>
    </row>
    <row r="168" spans="1:20" x14ac:dyDescent="0.15">
      <c r="A168" s="2">
        <v>164</v>
      </c>
      <c r="B168" s="2"/>
      <c r="C168" s="36"/>
      <c r="D168" s="10"/>
      <c r="E168" s="10"/>
      <c r="F168" s="10"/>
      <c r="G168" s="10"/>
      <c r="H168" s="10"/>
      <c r="I168" s="10"/>
      <c r="J168" s="10"/>
      <c r="K168" s="10"/>
      <c r="L168" s="10"/>
      <c r="M168" s="10"/>
      <c r="N168" s="10"/>
      <c r="O168" s="10"/>
      <c r="Q168" s="32" t="str">
        <f t="shared" si="8"/>
        <v/>
      </c>
      <c r="R168" t="str">
        <f t="shared" si="9"/>
        <v/>
      </c>
      <c r="S168" t="str">
        <f t="shared" si="10"/>
        <v/>
      </c>
      <c r="T168" t="str">
        <f t="shared" si="11"/>
        <v/>
      </c>
    </row>
    <row r="169" spans="1:20" x14ac:dyDescent="0.15">
      <c r="A169" s="2">
        <v>165</v>
      </c>
      <c r="B169" s="2"/>
      <c r="C169" s="36"/>
      <c r="D169" s="10"/>
      <c r="E169" s="10"/>
      <c r="F169" s="10"/>
      <c r="G169" s="10"/>
      <c r="H169" s="10"/>
      <c r="I169" s="10"/>
      <c r="J169" s="10"/>
      <c r="K169" s="10"/>
      <c r="L169" s="10"/>
      <c r="M169" s="10"/>
      <c r="N169" s="10"/>
      <c r="O169" s="10"/>
      <c r="Q169" s="32" t="str">
        <f t="shared" si="8"/>
        <v/>
      </c>
      <c r="R169" t="str">
        <f t="shared" si="9"/>
        <v/>
      </c>
      <c r="S169" t="str">
        <f t="shared" si="10"/>
        <v/>
      </c>
      <c r="T169" t="str">
        <f t="shared" si="11"/>
        <v/>
      </c>
    </row>
    <row r="170" spans="1:20" x14ac:dyDescent="0.15">
      <c r="A170" s="2">
        <v>166</v>
      </c>
      <c r="B170" s="2"/>
      <c r="C170" s="36"/>
      <c r="D170" s="10"/>
      <c r="E170" s="10"/>
      <c r="F170" s="10"/>
      <c r="G170" s="10"/>
      <c r="H170" s="10"/>
      <c r="I170" s="10"/>
      <c r="J170" s="10"/>
      <c r="K170" s="10"/>
      <c r="L170" s="10"/>
      <c r="M170" s="10"/>
      <c r="N170" s="10"/>
      <c r="O170" s="10"/>
      <c r="Q170" s="32" t="str">
        <f t="shared" si="8"/>
        <v/>
      </c>
      <c r="R170" t="str">
        <f t="shared" si="9"/>
        <v/>
      </c>
      <c r="S170" t="str">
        <f t="shared" si="10"/>
        <v/>
      </c>
      <c r="T170" t="str">
        <f t="shared" si="11"/>
        <v/>
      </c>
    </row>
    <row r="171" spans="1:20" x14ac:dyDescent="0.15">
      <c r="A171" s="2">
        <v>167</v>
      </c>
      <c r="B171" s="2"/>
      <c r="C171" s="36"/>
      <c r="D171" s="10"/>
      <c r="E171" s="10"/>
      <c r="F171" s="10"/>
      <c r="G171" s="10"/>
      <c r="H171" s="10"/>
      <c r="I171" s="10"/>
      <c r="J171" s="10"/>
      <c r="K171" s="10"/>
      <c r="L171" s="10"/>
      <c r="M171" s="10"/>
      <c r="N171" s="10"/>
      <c r="O171" s="10"/>
      <c r="Q171" s="32" t="str">
        <f t="shared" si="8"/>
        <v/>
      </c>
      <c r="R171" t="str">
        <f t="shared" si="9"/>
        <v/>
      </c>
      <c r="S171" t="str">
        <f t="shared" si="10"/>
        <v/>
      </c>
      <c r="T171" t="str">
        <f t="shared" si="11"/>
        <v/>
      </c>
    </row>
    <row r="172" spans="1:20" x14ac:dyDescent="0.15">
      <c r="A172" s="2">
        <v>168</v>
      </c>
      <c r="B172" s="2"/>
      <c r="C172" s="36"/>
      <c r="D172" s="10"/>
      <c r="E172" s="10"/>
      <c r="F172" s="10"/>
      <c r="G172" s="10"/>
      <c r="H172" s="10"/>
      <c r="I172" s="10"/>
      <c r="J172" s="10"/>
      <c r="K172" s="10"/>
      <c r="L172" s="10"/>
      <c r="M172" s="10"/>
      <c r="N172" s="10"/>
      <c r="O172" s="10"/>
      <c r="Q172" s="32" t="str">
        <f t="shared" si="8"/>
        <v/>
      </c>
      <c r="R172" t="str">
        <f t="shared" si="9"/>
        <v/>
      </c>
      <c r="S172" t="str">
        <f t="shared" si="10"/>
        <v/>
      </c>
      <c r="T172" t="str">
        <f t="shared" si="11"/>
        <v/>
      </c>
    </row>
    <row r="173" spans="1:20" x14ac:dyDescent="0.15">
      <c r="A173" s="2">
        <v>169</v>
      </c>
      <c r="B173" s="2"/>
      <c r="C173" s="36"/>
      <c r="D173" s="10"/>
      <c r="E173" s="10"/>
      <c r="F173" s="10"/>
      <c r="G173" s="10"/>
      <c r="H173" s="10"/>
      <c r="I173" s="10"/>
      <c r="J173" s="10"/>
      <c r="K173" s="10"/>
      <c r="L173" s="10"/>
      <c r="M173" s="10"/>
      <c r="N173" s="10"/>
      <c r="O173" s="10"/>
      <c r="Q173" s="32" t="str">
        <f t="shared" si="8"/>
        <v/>
      </c>
      <c r="R173" t="str">
        <f t="shared" si="9"/>
        <v/>
      </c>
      <c r="S173" t="str">
        <f t="shared" si="10"/>
        <v/>
      </c>
      <c r="T173" t="str">
        <f t="shared" si="11"/>
        <v/>
      </c>
    </row>
    <row r="174" spans="1:20" x14ac:dyDescent="0.15">
      <c r="A174" s="2">
        <v>170</v>
      </c>
      <c r="B174" s="2"/>
      <c r="C174" s="36"/>
      <c r="D174" s="10"/>
      <c r="E174" s="10"/>
      <c r="F174" s="10"/>
      <c r="G174" s="10"/>
      <c r="H174" s="10"/>
      <c r="I174" s="10"/>
      <c r="J174" s="10"/>
      <c r="K174" s="10"/>
      <c r="L174" s="10"/>
      <c r="M174" s="10"/>
      <c r="N174" s="10"/>
      <c r="O174" s="10"/>
      <c r="Q174" s="32" t="str">
        <f t="shared" si="8"/>
        <v/>
      </c>
      <c r="R174" t="str">
        <f t="shared" si="9"/>
        <v/>
      </c>
      <c r="S174" t="str">
        <f t="shared" si="10"/>
        <v/>
      </c>
      <c r="T174" t="str">
        <f t="shared" si="11"/>
        <v/>
      </c>
    </row>
    <row r="175" spans="1:20" x14ac:dyDescent="0.15">
      <c r="A175" s="2">
        <v>171</v>
      </c>
      <c r="B175" s="2"/>
      <c r="C175" s="36"/>
      <c r="D175" s="10"/>
      <c r="E175" s="10"/>
      <c r="F175" s="10"/>
      <c r="G175" s="10"/>
      <c r="H175" s="10"/>
      <c r="I175" s="10"/>
      <c r="J175" s="10"/>
      <c r="K175" s="10"/>
      <c r="L175" s="10"/>
      <c r="M175" s="10"/>
      <c r="N175" s="10"/>
      <c r="O175" s="10"/>
      <c r="Q175" s="32" t="str">
        <f t="shared" si="8"/>
        <v/>
      </c>
      <c r="R175" t="str">
        <f t="shared" si="9"/>
        <v/>
      </c>
      <c r="S175" t="str">
        <f t="shared" si="10"/>
        <v/>
      </c>
      <c r="T175" t="str">
        <f t="shared" si="11"/>
        <v/>
      </c>
    </row>
    <row r="176" spans="1:20" x14ac:dyDescent="0.15">
      <c r="A176" s="2">
        <v>172</v>
      </c>
      <c r="B176" s="2"/>
      <c r="C176" s="36"/>
      <c r="D176" s="10"/>
      <c r="E176" s="10"/>
      <c r="F176" s="10"/>
      <c r="G176" s="10"/>
      <c r="H176" s="10"/>
      <c r="I176" s="10"/>
      <c r="J176" s="10"/>
      <c r="K176" s="10"/>
      <c r="L176" s="10"/>
      <c r="M176" s="10"/>
      <c r="N176" s="10"/>
      <c r="O176" s="10"/>
      <c r="Q176" s="32" t="str">
        <f t="shared" si="8"/>
        <v/>
      </c>
      <c r="R176" t="str">
        <f t="shared" si="9"/>
        <v/>
      </c>
      <c r="S176" t="str">
        <f t="shared" si="10"/>
        <v/>
      </c>
      <c r="T176" t="str">
        <f t="shared" si="11"/>
        <v/>
      </c>
    </row>
    <row r="177" spans="1:20" x14ac:dyDescent="0.15">
      <c r="A177" s="2">
        <v>173</v>
      </c>
      <c r="B177" s="2"/>
      <c r="C177" s="36"/>
      <c r="D177" s="10"/>
      <c r="E177" s="10"/>
      <c r="F177" s="10"/>
      <c r="G177" s="10"/>
      <c r="H177" s="10"/>
      <c r="I177" s="10"/>
      <c r="J177" s="10"/>
      <c r="K177" s="10"/>
      <c r="L177" s="10"/>
      <c r="M177" s="10"/>
      <c r="N177" s="10"/>
      <c r="O177" s="10"/>
      <c r="Q177" s="32" t="str">
        <f t="shared" si="8"/>
        <v/>
      </c>
      <c r="R177" t="str">
        <f t="shared" si="9"/>
        <v/>
      </c>
      <c r="S177" t="str">
        <f t="shared" si="10"/>
        <v/>
      </c>
      <c r="T177" t="str">
        <f t="shared" si="11"/>
        <v/>
      </c>
    </row>
    <row r="178" spans="1:20" x14ac:dyDescent="0.15">
      <c r="A178" s="2">
        <v>174</v>
      </c>
      <c r="B178" s="2"/>
      <c r="C178" s="36"/>
      <c r="D178" s="10"/>
      <c r="E178" s="10"/>
      <c r="F178" s="10"/>
      <c r="G178" s="10"/>
      <c r="H178" s="10"/>
      <c r="I178" s="10"/>
      <c r="J178" s="10"/>
      <c r="K178" s="10"/>
      <c r="L178" s="10"/>
      <c r="M178" s="10"/>
      <c r="N178" s="10"/>
      <c r="O178" s="10"/>
      <c r="Q178" s="32" t="str">
        <f t="shared" si="8"/>
        <v/>
      </c>
      <c r="R178" t="str">
        <f t="shared" si="9"/>
        <v/>
      </c>
      <c r="S178" t="str">
        <f t="shared" si="10"/>
        <v/>
      </c>
      <c r="T178" t="str">
        <f t="shared" si="11"/>
        <v/>
      </c>
    </row>
    <row r="179" spans="1:20" x14ac:dyDescent="0.15">
      <c r="A179" s="2">
        <v>175</v>
      </c>
      <c r="B179" s="2"/>
      <c r="C179" s="36"/>
      <c r="D179" s="10"/>
      <c r="E179" s="10"/>
      <c r="F179" s="10"/>
      <c r="G179" s="10"/>
      <c r="H179" s="10"/>
      <c r="I179" s="10"/>
      <c r="J179" s="10"/>
      <c r="K179" s="10"/>
      <c r="L179" s="10"/>
      <c r="M179" s="10"/>
      <c r="N179" s="10"/>
      <c r="O179" s="10"/>
      <c r="Q179" s="32" t="str">
        <f t="shared" si="8"/>
        <v/>
      </c>
      <c r="R179" t="str">
        <f t="shared" si="9"/>
        <v/>
      </c>
      <c r="S179" t="str">
        <f t="shared" si="10"/>
        <v/>
      </c>
      <c r="T179" t="str">
        <f t="shared" si="11"/>
        <v/>
      </c>
    </row>
    <row r="180" spans="1:20" x14ac:dyDescent="0.15">
      <c r="A180" s="2">
        <v>176</v>
      </c>
      <c r="B180" s="2"/>
      <c r="C180" s="36"/>
      <c r="D180" s="10"/>
      <c r="E180" s="10"/>
      <c r="F180" s="10"/>
      <c r="G180" s="10"/>
      <c r="H180" s="10"/>
      <c r="I180" s="10"/>
      <c r="J180" s="10"/>
      <c r="K180" s="10"/>
      <c r="L180" s="10"/>
      <c r="M180" s="10"/>
      <c r="N180" s="10"/>
      <c r="O180" s="10"/>
      <c r="Q180" s="32" t="str">
        <f t="shared" si="8"/>
        <v/>
      </c>
      <c r="R180" t="str">
        <f t="shared" si="9"/>
        <v/>
      </c>
      <c r="S180" t="str">
        <f t="shared" si="10"/>
        <v/>
      </c>
      <c r="T180" t="str">
        <f t="shared" si="11"/>
        <v/>
      </c>
    </row>
    <row r="181" spans="1:20" x14ac:dyDescent="0.15">
      <c r="A181" s="2">
        <v>177</v>
      </c>
      <c r="B181" s="2"/>
      <c r="C181" s="36"/>
      <c r="D181" s="10"/>
      <c r="E181" s="10"/>
      <c r="F181" s="10"/>
      <c r="G181" s="10"/>
      <c r="H181" s="10"/>
      <c r="I181" s="10"/>
      <c r="J181" s="10"/>
      <c r="K181" s="10"/>
      <c r="L181" s="10"/>
      <c r="M181" s="10"/>
      <c r="N181" s="10"/>
      <c r="O181" s="10"/>
      <c r="Q181" s="32" t="str">
        <f t="shared" si="8"/>
        <v/>
      </c>
      <c r="R181" t="str">
        <f t="shared" si="9"/>
        <v/>
      </c>
      <c r="S181" t="str">
        <f t="shared" si="10"/>
        <v/>
      </c>
      <c r="T181" t="str">
        <f t="shared" si="11"/>
        <v/>
      </c>
    </row>
    <row r="182" spans="1:20" x14ac:dyDescent="0.15">
      <c r="A182" s="2">
        <v>178</v>
      </c>
      <c r="B182" s="2"/>
      <c r="C182" s="36"/>
      <c r="D182" s="10"/>
      <c r="E182" s="10"/>
      <c r="F182" s="10"/>
      <c r="G182" s="10"/>
      <c r="H182" s="10"/>
      <c r="I182" s="10"/>
      <c r="J182" s="10"/>
      <c r="K182" s="10"/>
      <c r="L182" s="10"/>
      <c r="M182" s="10"/>
      <c r="N182" s="10"/>
      <c r="O182" s="10"/>
      <c r="Q182" s="32" t="str">
        <f t="shared" si="8"/>
        <v/>
      </c>
      <c r="R182" t="str">
        <f t="shared" si="9"/>
        <v/>
      </c>
      <c r="S182" t="str">
        <f t="shared" si="10"/>
        <v/>
      </c>
      <c r="T182" t="str">
        <f t="shared" si="11"/>
        <v/>
      </c>
    </row>
    <row r="183" spans="1:20" x14ac:dyDescent="0.15">
      <c r="A183" s="2">
        <v>179</v>
      </c>
      <c r="B183" s="2"/>
      <c r="C183" s="36"/>
      <c r="D183" s="10"/>
      <c r="E183" s="10"/>
      <c r="F183" s="10"/>
      <c r="G183" s="10"/>
      <c r="H183" s="10"/>
      <c r="I183" s="10"/>
      <c r="J183" s="10"/>
      <c r="K183" s="10"/>
      <c r="L183" s="10"/>
      <c r="M183" s="10"/>
      <c r="N183" s="10"/>
      <c r="O183" s="10"/>
      <c r="Q183" s="32" t="str">
        <f t="shared" si="8"/>
        <v/>
      </c>
      <c r="R183" t="str">
        <f t="shared" si="9"/>
        <v/>
      </c>
      <c r="S183" t="str">
        <f t="shared" si="10"/>
        <v/>
      </c>
      <c r="T183" t="str">
        <f t="shared" si="11"/>
        <v/>
      </c>
    </row>
    <row r="184" spans="1:20" x14ac:dyDescent="0.15">
      <c r="A184" s="2">
        <v>180</v>
      </c>
      <c r="B184" s="2"/>
      <c r="C184" s="36"/>
      <c r="D184" s="10"/>
      <c r="E184" s="10"/>
      <c r="F184" s="10"/>
      <c r="G184" s="10"/>
      <c r="H184" s="10"/>
      <c r="I184" s="10"/>
      <c r="J184" s="10"/>
      <c r="K184" s="10"/>
      <c r="L184" s="10"/>
      <c r="M184" s="10"/>
      <c r="N184" s="10"/>
      <c r="O184" s="10"/>
      <c r="Q184" s="32" t="str">
        <f t="shared" si="8"/>
        <v/>
      </c>
      <c r="R184" t="str">
        <f t="shared" si="9"/>
        <v/>
      </c>
      <c r="S184" t="str">
        <f t="shared" si="10"/>
        <v/>
      </c>
      <c r="T184" t="str">
        <f t="shared" si="11"/>
        <v/>
      </c>
    </row>
    <row r="185" spans="1:20" x14ac:dyDescent="0.15">
      <c r="A185" s="2">
        <v>181</v>
      </c>
      <c r="B185" s="2"/>
      <c r="C185" s="36"/>
      <c r="D185" s="10"/>
      <c r="E185" s="10"/>
      <c r="F185" s="10"/>
      <c r="G185" s="10"/>
      <c r="H185" s="10"/>
      <c r="I185" s="10"/>
      <c r="J185" s="10"/>
      <c r="K185" s="10"/>
      <c r="L185" s="10"/>
      <c r="M185" s="10"/>
      <c r="N185" s="10"/>
      <c r="O185" s="10"/>
      <c r="Q185" s="32" t="str">
        <f t="shared" si="8"/>
        <v/>
      </c>
      <c r="R185" t="str">
        <f t="shared" si="9"/>
        <v/>
      </c>
      <c r="S185" t="str">
        <f t="shared" si="10"/>
        <v/>
      </c>
      <c r="T185" t="str">
        <f t="shared" si="11"/>
        <v/>
      </c>
    </row>
    <row r="186" spans="1:20" x14ac:dyDescent="0.15">
      <c r="A186" s="2">
        <v>182</v>
      </c>
      <c r="B186" s="2"/>
      <c r="C186" s="36"/>
      <c r="D186" s="10"/>
      <c r="E186" s="10"/>
      <c r="F186" s="10"/>
      <c r="G186" s="10"/>
      <c r="H186" s="10"/>
      <c r="I186" s="10"/>
      <c r="J186" s="10"/>
      <c r="K186" s="10"/>
      <c r="L186" s="10"/>
      <c r="M186" s="10"/>
      <c r="N186" s="10"/>
      <c r="O186" s="10"/>
      <c r="Q186" s="32" t="str">
        <f t="shared" si="8"/>
        <v/>
      </c>
      <c r="R186" t="str">
        <f t="shared" si="9"/>
        <v/>
      </c>
      <c r="S186" t="str">
        <f t="shared" si="10"/>
        <v/>
      </c>
      <c r="T186" t="str">
        <f t="shared" si="11"/>
        <v/>
      </c>
    </row>
    <row r="187" spans="1:20" x14ac:dyDescent="0.15">
      <c r="A187" s="2">
        <v>183</v>
      </c>
      <c r="B187" s="2"/>
      <c r="C187" s="36"/>
      <c r="D187" s="10"/>
      <c r="E187" s="10"/>
      <c r="F187" s="10"/>
      <c r="G187" s="10"/>
      <c r="H187" s="10"/>
      <c r="I187" s="10"/>
      <c r="J187" s="10"/>
      <c r="K187" s="10"/>
      <c r="L187" s="10"/>
      <c r="M187" s="10"/>
      <c r="N187" s="10"/>
      <c r="O187" s="10"/>
      <c r="Q187" s="32" t="str">
        <f t="shared" si="8"/>
        <v/>
      </c>
      <c r="R187" t="str">
        <f t="shared" si="9"/>
        <v/>
      </c>
      <c r="S187" t="str">
        <f t="shared" si="10"/>
        <v/>
      </c>
      <c r="T187" t="str">
        <f t="shared" si="11"/>
        <v/>
      </c>
    </row>
    <row r="188" spans="1:20" x14ac:dyDescent="0.15">
      <c r="A188" s="2">
        <v>184</v>
      </c>
      <c r="B188" s="2"/>
      <c r="C188" s="36"/>
      <c r="D188" s="10"/>
      <c r="E188" s="10"/>
      <c r="F188" s="10"/>
      <c r="G188" s="10"/>
      <c r="H188" s="10"/>
      <c r="I188" s="10"/>
      <c r="J188" s="10"/>
      <c r="K188" s="10"/>
      <c r="L188" s="10"/>
      <c r="M188" s="10"/>
      <c r="N188" s="10"/>
      <c r="O188" s="10"/>
      <c r="Q188" s="32" t="str">
        <f t="shared" si="8"/>
        <v/>
      </c>
      <c r="R188" t="str">
        <f t="shared" si="9"/>
        <v/>
      </c>
      <c r="S188" t="str">
        <f t="shared" si="10"/>
        <v/>
      </c>
      <c r="T188" t="str">
        <f t="shared" si="11"/>
        <v/>
      </c>
    </row>
    <row r="189" spans="1:20" x14ac:dyDescent="0.15">
      <c r="A189" s="2">
        <v>185</v>
      </c>
      <c r="B189" s="2"/>
      <c r="C189" s="36"/>
      <c r="D189" s="10"/>
      <c r="E189" s="10"/>
      <c r="F189" s="10"/>
      <c r="G189" s="10"/>
      <c r="H189" s="10"/>
      <c r="I189" s="10"/>
      <c r="J189" s="10"/>
      <c r="K189" s="10"/>
      <c r="L189" s="10"/>
      <c r="M189" s="10"/>
      <c r="N189" s="10"/>
      <c r="O189" s="10"/>
      <c r="Q189" s="32" t="str">
        <f t="shared" si="8"/>
        <v/>
      </c>
      <c r="R189" t="str">
        <f t="shared" si="9"/>
        <v/>
      </c>
      <c r="S189" t="str">
        <f t="shared" si="10"/>
        <v/>
      </c>
      <c r="T189" t="str">
        <f t="shared" si="11"/>
        <v/>
      </c>
    </row>
    <row r="190" spans="1:20" x14ac:dyDescent="0.15">
      <c r="A190" s="2">
        <v>186</v>
      </c>
      <c r="B190" s="2"/>
      <c r="C190" s="36"/>
      <c r="D190" s="10"/>
      <c r="E190" s="10"/>
      <c r="F190" s="10"/>
      <c r="G190" s="10"/>
      <c r="H190" s="10"/>
      <c r="I190" s="10"/>
      <c r="J190" s="10"/>
      <c r="K190" s="10"/>
      <c r="L190" s="10"/>
      <c r="M190" s="10"/>
      <c r="N190" s="10"/>
      <c r="O190" s="10"/>
      <c r="Q190" s="32" t="str">
        <f t="shared" si="8"/>
        <v/>
      </c>
      <c r="R190" t="str">
        <f t="shared" si="9"/>
        <v/>
      </c>
      <c r="S190" t="str">
        <f t="shared" si="10"/>
        <v/>
      </c>
      <c r="T190" t="str">
        <f t="shared" si="11"/>
        <v/>
      </c>
    </row>
    <row r="191" spans="1:20" x14ac:dyDescent="0.15">
      <c r="A191" s="2">
        <v>187</v>
      </c>
      <c r="B191" s="2"/>
      <c r="C191" s="36"/>
      <c r="D191" s="10"/>
      <c r="E191" s="10"/>
      <c r="F191" s="10"/>
      <c r="G191" s="10"/>
      <c r="H191" s="10"/>
      <c r="I191" s="10"/>
      <c r="J191" s="10"/>
      <c r="K191" s="10"/>
      <c r="L191" s="10"/>
      <c r="M191" s="10"/>
      <c r="N191" s="10"/>
      <c r="O191" s="10"/>
      <c r="Q191" s="32" t="str">
        <f t="shared" si="8"/>
        <v/>
      </c>
      <c r="R191" t="str">
        <f t="shared" si="9"/>
        <v/>
      </c>
      <c r="S191" t="str">
        <f t="shared" si="10"/>
        <v/>
      </c>
      <c r="T191" t="str">
        <f t="shared" si="11"/>
        <v/>
      </c>
    </row>
    <row r="192" spans="1:20" x14ac:dyDescent="0.15">
      <c r="A192" s="2">
        <v>188</v>
      </c>
      <c r="B192" s="2"/>
      <c r="C192" s="36"/>
      <c r="D192" s="10"/>
      <c r="E192" s="10"/>
      <c r="F192" s="10"/>
      <c r="G192" s="10"/>
      <c r="H192" s="10"/>
      <c r="I192" s="10"/>
      <c r="J192" s="10"/>
      <c r="K192" s="10"/>
      <c r="L192" s="10"/>
      <c r="M192" s="10"/>
      <c r="N192" s="10"/>
      <c r="O192" s="10"/>
      <c r="Q192" s="32" t="str">
        <f t="shared" si="8"/>
        <v/>
      </c>
      <c r="R192" t="str">
        <f t="shared" si="9"/>
        <v/>
      </c>
      <c r="S192" t="str">
        <f t="shared" si="10"/>
        <v/>
      </c>
      <c r="T192" t="str">
        <f t="shared" si="11"/>
        <v/>
      </c>
    </row>
    <row r="193" spans="1:20" x14ac:dyDescent="0.15">
      <c r="A193" s="2">
        <v>189</v>
      </c>
      <c r="B193" s="2"/>
      <c r="C193" s="36"/>
      <c r="D193" s="10"/>
      <c r="E193" s="10"/>
      <c r="F193" s="10"/>
      <c r="G193" s="10"/>
      <c r="H193" s="10"/>
      <c r="I193" s="10"/>
      <c r="J193" s="10"/>
      <c r="K193" s="10"/>
      <c r="L193" s="10"/>
      <c r="M193" s="10"/>
      <c r="N193" s="10"/>
      <c r="O193" s="10"/>
      <c r="Q193" s="32" t="str">
        <f t="shared" si="8"/>
        <v/>
      </c>
      <c r="R193" t="str">
        <f t="shared" si="9"/>
        <v/>
      </c>
      <c r="S193" t="str">
        <f t="shared" si="10"/>
        <v/>
      </c>
      <c r="T193" t="str">
        <f t="shared" si="11"/>
        <v/>
      </c>
    </row>
    <row r="194" spans="1:20" x14ac:dyDescent="0.15">
      <c r="A194" s="2">
        <v>190</v>
      </c>
      <c r="B194" s="2"/>
      <c r="C194" s="36"/>
      <c r="D194" s="10"/>
      <c r="E194" s="10"/>
      <c r="F194" s="10"/>
      <c r="G194" s="10"/>
      <c r="H194" s="10"/>
      <c r="I194" s="10"/>
      <c r="J194" s="10"/>
      <c r="K194" s="10"/>
      <c r="L194" s="10"/>
      <c r="M194" s="10"/>
      <c r="N194" s="10"/>
      <c r="O194" s="10"/>
      <c r="Q194" s="32" t="str">
        <f t="shared" si="8"/>
        <v/>
      </c>
      <c r="R194" t="str">
        <f t="shared" si="9"/>
        <v/>
      </c>
      <c r="S194" t="str">
        <f t="shared" si="10"/>
        <v/>
      </c>
      <c r="T194" t="str">
        <f t="shared" si="11"/>
        <v/>
      </c>
    </row>
    <row r="195" spans="1:20" x14ac:dyDescent="0.15">
      <c r="A195" s="2">
        <v>191</v>
      </c>
      <c r="B195" s="2"/>
      <c r="C195" s="36"/>
      <c r="D195" s="10"/>
      <c r="E195" s="10"/>
      <c r="F195" s="10"/>
      <c r="G195" s="10"/>
      <c r="H195" s="10"/>
      <c r="I195" s="10"/>
      <c r="J195" s="10"/>
      <c r="K195" s="10"/>
      <c r="L195" s="10"/>
      <c r="M195" s="10"/>
      <c r="N195" s="10"/>
      <c r="O195" s="10"/>
      <c r="Q195" s="32" t="str">
        <f t="shared" si="8"/>
        <v/>
      </c>
      <c r="R195" t="str">
        <f t="shared" si="9"/>
        <v/>
      </c>
      <c r="S195" t="str">
        <f t="shared" si="10"/>
        <v/>
      </c>
      <c r="T195" t="str">
        <f t="shared" si="11"/>
        <v/>
      </c>
    </row>
    <row r="196" spans="1:20" x14ac:dyDescent="0.15">
      <c r="A196" s="2">
        <v>192</v>
      </c>
      <c r="B196" s="2"/>
      <c r="C196" s="36"/>
      <c r="D196" s="10"/>
      <c r="E196" s="10"/>
      <c r="F196" s="10"/>
      <c r="G196" s="10"/>
      <c r="H196" s="10"/>
      <c r="I196" s="10"/>
      <c r="J196" s="10"/>
      <c r="K196" s="10"/>
      <c r="L196" s="10"/>
      <c r="M196" s="10"/>
      <c r="N196" s="10"/>
      <c r="O196" s="10"/>
      <c r="Q196" s="32" t="str">
        <f t="shared" si="8"/>
        <v/>
      </c>
      <c r="R196" t="str">
        <f t="shared" si="9"/>
        <v/>
      </c>
      <c r="S196" t="str">
        <f t="shared" si="10"/>
        <v/>
      </c>
      <c r="T196" t="str">
        <f t="shared" si="11"/>
        <v/>
      </c>
    </row>
    <row r="197" spans="1:20" x14ac:dyDescent="0.15">
      <c r="A197" s="2">
        <v>193</v>
      </c>
      <c r="B197" s="2"/>
      <c r="C197" s="36"/>
      <c r="D197" s="10"/>
      <c r="E197" s="10"/>
      <c r="F197" s="10"/>
      <c r="G197" s="10"/>
      <c r="H197" s="10"/>
      <c r="I197" s="10"/>
      <c r="J197" s="10"/>
      <c r="K197" s="10"/>
      <c r="L197" s="10"/>
      <c r="M197" s="10"/>
      <c r="N197" s="10"/>
      <c r="O197" s="10"/>
      <c r="Q197" s="32" t="str">
        <f t="shared" si="8"/>
        <v/>
      </c>
      <c r="R197" t="str">
        <f t="shared" si="9"/>
        <v/>
      </c>
      <c r="S197" t="str">
        <f t="shared" si="10"/>
        <v/>
      </c>
      <c r="T197" t="str">
        <f t="shared" si="11"/>
        <v/>
      </c>
    </row>
    <row r="198" spans="1:20" x14ac:dyDescent="0.15">
      <c r="A198" s="2">
        <v>194</v>
      </c>
      <c r="B198" s="2"/>
      <c r="C198" s="36"/>
      <c r="D198" s="10"/>
      <c r="E198" s="10"/>
      <c r="F198" s="10"/>
      <c r="G198" s="10"/>
      <c r="H198" s="10"/>
      <c r="I198" s="10"/>
      <c r="J198" s="10"/>
      <c r="K198" s="10"/>
      <c r="L198" s="10"/>
      <c r="M198" s="10"/>
      <c r="N198" s="10"/>
      <c r="O198" s="10"/>
      <c r="Q198" s="32" t="str">
        <f t="shared" ref="Q198:Q204" si="12">IF(ISERROR(R198/12*100),"",R198/12*100)</f>
        <v/>
      </c>
      <c r="R198" t="str">
        <f t="shared" ref="R198:R204" si="13">IF(AND(ISBLANK(D198),ISBLANK(E198),ISBLANK(F198),ISBLANK(G198),ISBLANK(H198),ISBLANK(I198),ISBLANK(J198),ISBLANK(K198),ISBLANK(L198),ISBLANK(M198),ISBLANK(N198),ISBLANK(O198)),"",COUNTIF(D198:O198,1))</f>
        <v/>
      </c>
      <c r="S198" t="str">
        <f t="shared" ref="S198:S204" si="14">IF(AND(ISBLANK(D198),ISBLANK(E198),ISBLANK(F198),ISBLANK(G198),ISBLANK(H198),ISBLANK(I198),ISBLANK(J198),ISBLANK(K198),ISBLANK(L198),ISBLANK(M198),ISBLANK(N198),ISBLANK(O198)),"",COUNTIF(D198:O198,2))</f>
        <v/>
      </c>
      <c r="T198" t="str">
        <f t="shared" ref="T198:T204" si="15">IF(AND(ISBLANK(D198),ISBLANK(E198),ISBLANK(F198),ISBLANK(G198),ISBLANK(H198),ISBLANK(I198),ISBLANK(J198),ISBLANK(K198),ISBLANK(L198),ISBLANK(M198),ISBLANK(N198),ISBLANK(O198)),"",COUNTIF(D198:O198,3))</f>
        <v/>
      </c>
    </row>
    <row r="199" spans="1:20" x14ac:dyDescent="0.15">
      <c r="A199" s="2">
        <v>195</v>
      </c>
      <c r="B199" s="2"/>
      <c r="C199" s="36"/>
      <c r="D199" s="10"/>
      <c r="E199" s="10"/>
      <c r="F199" s="10"/>
      <c r="G199" s="10"/>
      <c r="H199" s="10"/>
      <c r="I199" s="10"/>
      <c r="J199" s="10"/>
      <c r="K199" s="10"/>
      <c r="L199" s="10"/>
      <c r="M199" s="10"/>
      <c r="N199" s="10"/>
      <c r="O199" s="10"/>
      <c r="Q199" s="32" t="str">
        <f t="shared" si="12"/>
        <v/>
      </c>
      <c r="R199" t="str">
        <f t="shared" si="13"/>
        <v/>
      </c>
      <c r="S199" t="str">
        <f t="shared" si="14"/>
        <v/>
      </c>
      <c r="T199" t="str">
        <f t="shared" si="15"/>
        <v/>
      </c>
    </row>
    <row r="200" spans="1:20" x14ac:dyDescent="0.15">
      <c r="A200" s="2">
        <v>196</v>
      </c>
      <c r="B200" s="2"/>
      <c r="C200" s="36"/>
      <c r="D200" s="10"/>
      <c r="E200" s="10"/>
      <c r="F200" s="10"/>
      <c r="G200" s="10"/>
      <c r="H200" s="10"/>
      <c r="I200" s="10"/>
      <c r="J200" s="10"/>
      <c r="K200" s="10"/>
      <c r="L200" s="10"/>
      <c r="M200" s="10"/>
      <c r="N200" s="10"/>
      <c r="O200" s="10"/>
      <c r="Q200" s="32" t="str">
        <f t="shared" si="12"/>
        <v/>
      </c>
      <c r="R200" t="str">
        <f t="shared" si="13"/>
        <v/>
      </c>
      <c r="S200" t="str">
        <f t="shared" si="14"/>
        <v/>
      </c>
      <c r="T200" t="str">
        <f t="shared" si="15"/>
        <v/>
      </c>
    </row>
    <row r="201" spans="1:20" x14ac:dyDescent="0.15">
      <c r="A201" s="2">
        <v>197</v>
      </c>
      <c r="B201" s="2"/>
      <c r="C201" s="36"/>
      <c r="D201" s="10"/>
      <c r="E201" s="10"/>
      <c r="F201" s="10"/>
      <c r="G201" s="10"/>
      <c r="H201" s="10"/>
      <c r="I201" s="10"/>
      <c r="J201" s="10"/>
      <c r="K201" s="10"/>
      <c r="L201" s="10"/>
      <c r="M201" s="10"/>
      <c r="N201" s="10"/>
      <c r="O201" s="10"/>
      <c r="Q201" s="32" t="str">
        <f t="shared" si="12"/>
        <v/>
      </c>
      <c r="R201" t="str">
        <f t="shared" si="13"/>
        <v/>
      </c>
      <c r="S201" t="str">
        <f t="shared" si="14"/>
        <v/>
      </c>
      <c r="T201" t="str">
        <f t="shared" si="15"/>
        <v/>
      </c>
    </row>
    <row r="202" spans="1:20" x14ac:dyDescent="0.15">
      <c r="A202" s="2">
        <v>198</v>
      </c>
      <c r="B202" s="2"/>
      <c r="C202" s="36"/>
      <c r="D202" s="10"/>
      <c r="E202" s="10"/>
      <c r="F202" s="10"/>
      <c r="G202" s="10"/>
      <c r="H202" s="10"/>
      <c r="I202" s="10"/>
      <c r="J202" s="10"/>
      <c r="K202" s="10"/>
      <c r="L202" s="10"/>
      <c r="M202" s="10"/>
      <c r="N202" s="10"/>
      <c r="O202" s="10"/>
      <c r="Q202" s="32" t="str">
        <f t="shared" si="12"/>
        <v/>
      </c>
      <c r="R202" t="str">
        <f t="shared" si="13"/>
        <v/>
      </c>
      <c r="S202" t="str">
        <f t="shared" si="14"/>
        <v/>
      </c>
      <c r="T202" t="str">
        <f t="shared" si="15"/>
        <v/>
      </c>
    </row>
    <row r="203" spans="1:20" x14ac:dyDescent="0.15">
      <c r="A203" s="2">
        <v>199</v>
      </c>
      <c r="B203" s="2"/>
      <c r="C203" s="36"/>
      <c r="D203" s="10"/>
      <c r="E203" s="10"/>
      <c r="F203" s="10"/>
      <c r="G203" s="10"/>
      <c r="H203" s="10"/>
      <c r="I203" s="10"/>
      <c r="J203" s="10"/>
      <c r="K203" s="10"/>
      <c r="L203" s="10"/>
      <c r="M203" s="10"/>
      <c r="N203" s="10"/>
      <c r="O203" s="10"/>
      <c r="Q203" s="32" t="str">
        <f t="shared" si="12"/>
        <v/>
      </c>
      <c r="R203" t="str">
        <f t="shared" si="13"/>
        <v/>
      </c>
      <c r="S203" t="str">
        <f t="shared" si="14"/>
        <v/>
      </c>
      <c r="T203" t="str">
        <f t="shared" si="15"/>
        <v/>
      </c>
    </row>
    <row r="204" spans="1:20" ht="14.25" customHeight="1" x14ac:dyDescent="0.15">
      <c r="A204" s="2">
        <v>200</v>
      </c>
      <c r="B204" s="2"/>
      <c r="C204" s="36"/>
      <c r="D204" s="10"/>
      <c r="E204" s="10"/>
      <c r="F204" s="10"/>
      <c r="G204" s="10"/>
      <c r="H204" s="10"/>
      <c r="I204" s="10"/>
      <c r="J204" s="10"/>
      <c r="K204" s="10"/>
      <c r="L204" s="10"/>
      <c r="M204" s="10"/>
      <c r="N204" s="10"/>
      <c r="O204" s="10"/>
      <c r="Q204" s="32" t="str">
        <f t="shared" si="12"/>
        <v/>
      </c>
      <c r="R204" t="str">
        <f t="shared" si="13"/>
        <v/>
      </c>
      <c r="S204" t="str">
        <f t="shared" si="14"/>
        <v/>
      </c>
      <c r="T204" t="str">
        <f t="shared" si="15"/>
        <v/>
      </c>
    </row>
    <row r="207" spans="1:20" x14ac:dyDescent="0.15">
      <c r="C207" t="s">
        <v>11</v>
      </c>
      <c r="D207">
        <f t="shared" ref="D207:O207" si="16">COUNTIF(D$5:D$204,1)</f>
        <v>33</v>
      </c>
      <c r="E207">
        <f t="shared" si="16"/>
        <v>33</v>
      </c>
      <c r="F207">
        <f t="shared" si="16"/>
        <v>34</v>
      </c>
      <c r="G207">
        <f t="shared" si="16"/>
        <v>33</v>
      </c>
      <c r="H207">
        <f t="shared" si="16"/>
        <v>33</v>
      </c>
      <c r="I207">
        <f t="shared" si="16"/>
        <v>32</v>
      </c>
      <c r="J207">
        <f t="shared" si="16"/>
        <v>33</v>
      </c>
      <c r="K207">
        <f t="shared" si="16"/>
        <v>32</v>
      </c>
      <c r="L207">
        <f t="shared" si="16"/>
        <v>34</v>
      </c>
      <c r="M207">
        <f t="shared" si="16"/>
        <v>33</v>
      </c>
      <c r="N207">
        <f t="shared" si="16"/>
        <v>31</v>
      </c>
      <c r="O207">
        <f t="shared" si="16"/>
        <v>30</v>
      </c>
      <c r="R207" s="60" t="s">
        <v>2</v>
      </c>
      <c r="S207" s="60" t="s">
        <v>3</v>
      </c>
    </row>
    <row r="208" spans="1:20" x14ac:dyDescent="0.15">
      <c r="C208" t="s">
        <v>1</v>
      </c>
      <c r="D208">
        <f t="shared" ref="D208:O208" si="17">COUNTIF(D$5:D$204,2)</f>
        <v>1</v>
      </c>
      <c r="E208">
        <f t="shared" si="17"/>
        <v>1</v>
      </c>
      <c r="F208">
        <f t="shared" si="17"/>
        <v>1</v>
      </c>
      <c r="G208">
        <f t="shared" si="17"/>
        <v>1</v>
      </c>
      <c r="H208">
        <f t="shared" si="17"/>
        <v>3</v>
      </c>
      <c r="I208">
        <f t="shared" si="17"/>
        <v>1</v>
      </c>
      <c r="J208">
        <f t="shared" si="17"/>
        <v>1</v>
      </c>
      <c r="K208">
        <f t="shared" si="17"/>
        <v>1</v>
      </c>
      <c r="L208">
        <f t="shared" si="17"/>
        <v>1</v>
      </c>
      <c r="M208">
        <f t="shared" si="17"/>
        <v>1</v>
      </c>
      <c r="N208">
        <f t="shared" si="17"/>
        <v>4</v>
      </c>
      <c r="O208">
        <f t="shared" si="17"/>
        <v>4</v>
      </c>
      <c r="R208" s="97">
        <v>12</v>
      </c>
      <c r="S208" s="2">
        <f t="shared" ref="S208:S220" si="18">COUNTIF($R$5:$R$204,$R208)</f>
        <v>26</v>
      </c>
    </row>
    <row r="209" spans="1:19" x14ac:dyDescent="0.15">
      <c r="C209" t="s">
        <v>12</v>
      </c>
      <c r="D209">
        <f t="shared" ref="D209:O209" si="19">COUNTIF(D$5:D$204,3)</f>
        <v>2</v>
      </c>
      <c r="E209">
        <f t="shared" si="19"/>
        <v>2</v>
      </c>
      <c r="F209">
        <f t="shared" si="19"/>
        <v>1</v>
      </c>
      <c r="G209">
        <f t="shared" si="19"/>
        <v>2</v>
      </c>
      <c r="H209">
        <f t="shared" si="19"/>
        <v>0</v>
      </c>
      <c r="I209">
        <f t="shared" si="19"/>
        <v>3</v>
      </c>
      <c r="J209">
        <f t="shared" si="19"/>
        <v>2</v>
      </c>
      <c r="K209">
        <f t="shared" si="19"/>
        <v>3</v>
      </c>
      <c r="L209">
        <f t="shared" si="19"/>
        <v>1</v>
      </c>
      <c r="M209">
        <f t="shared" si="19"/>
        <v>2</v>
      </c>
      <c r="N209">
        <f t="shared" si="19"/>
        <v>1</v>
      </c>
      <c r="O209">
        <f t="shared" si="19"/>
        <v>2</v>
      </c>
      <c r="R209" s="97">
        <v>11</v>
      </c>
      <c r="S209" s="2">
        <f t="shared" si="18"/>
        <v>2</v>
      </c>
    </row>
    <row r="210" spans="1:19" x14ac:dyDescent="0.15">
      <c r="C210" t="s">
        <v>13</v>
      </c>
      <c r="D210" s="11">
        <f t="shared" ref="D210:O210" si="20">COUNT(D5:D204)</f>
        <v>36</v>
      </c>
      <c r="E210" s="11">
        <f t="shared" si="20"/>
        <v>36</v>
      </c>
      <c r="F210" s="11">
        <f t="shared" si="20"/>
        <v>36</v>
      </c>
      <c r="G210" s="11">
        <f t="shared" si="20"/>
        <v>36</v>
      </c>
      <c r="H210" s="11">
        <f t="shared" si="20"/>
        <v>36</v>
      </c>
      <c r="I210" s="11">
        <f t="shared" si="20"/>
        <v>36</v>
      </c>
      <c r="J210" s="11">
        <f t="shared" si="20"/>
        <v>36</v>
      </c>
      <c r="K210" s="11">
        <f t="shared" si="20"/>
        <v>36</v>
      </c>
      <c r="L210" s="11">
        <f t="shared" si="20"/>
        <v>36</v>
      </c>
      <c r="M210" s="11">
        <f t="shared" si="20"/>
        <v>36</v>
      </c>
      <c r="N210" s="11">
        <f t="shared" si="20"/>
        <v>36</v>
      </c>
      <c r="O210" s="11">
        <f t="shared" si="20"/>
        <v>36</v>
      </c>
      <c r="R210" s="78">
        <v>10</v>
      </c>
      <c r="S210" s="2">
        <f t="shared" si="18"/>
        <v>3</v>
      </c>
    </row>
    <row r="211" spans="1:19" x14ac:dyDescent="0.15">
      <c r="D211" s="74" t="s">
        <v>69</v>
      </c>
      <c r="E211" s="74" t="s">
        <v>70</v>
      </c>
      <c r="F211" s="74" t="s">
        <v>71</v>
      </c>
      <c r="G211" s="74" t="s">
        <v>72</v>
      </c>
      <c r="H211" s="74" t="s">
        <v>73</v>
      </c>
      <c r="I211" s="74" t="s">
        <v>74</v>
      </c>
      <c r="J211" s="74" t="s">
        <v>75</v>
      </c>
      <c r="K211" s="74" t="s">
        <v>76</v>
      </c>
      <c r="L211" s="74" t="s">
        <v>77</v>
      </c>
      <c r="M211" s="74" t="s">
        <v>78</v>
      </c>
      <c r="N211" s="74" t="s">
        <v>79</v>
      </c>
      <c r="O211" s="74" t="s">
        <v>80</v>
      </c>
      <c r="R211" s="78">
        <v>9</v>
      </c>
      <c r="S211" s="2">
        <f t="shared" si="18"/>
        <v>1</v>
      </c>
    </row>
    <row r="212" spans="1:19" x14ac:dyDescent="0.15">
      <c r="A212" s="11" t="s">
        <v>18</v>
      </c>
      <c r="C212" s="79" t="s">
        <v>81</v>
      </c>
      <c r="D212" s="5">
        <f t="shared" ref="D212:O212" si="21">D207/D210*100</f>
        <v>91.666666666666657</v>
      </c>
      <c r="E212" s="5">
        <f t="shared" si="21"/>
        <v>91.666666666666657</v>
      </c>
      <c r="F212" s="5">
        <f t="shared" si="21"/>
        <v>94.444444444444443</v>
      </c>
      <c r="G212" s="5">
        <f t="shared" si="21"/>
        <v>91.666666666666657</v>
      </c>
      <c r="H212" s="5">
        <f t="shared" si="21"/>
        <v>91.666666666666657</v>
      </c>
      <c r="I212" s="5">
        <f t="shared" si="21"/>
        <v>88.888888888888886</v>
      </c>
      <c r="J212" s="5">
        <f t="shared" si="21"/>
        <v>91.666666666666657</v>
      </c>
      <c r="K212" s="5">
        <f t="shared" si="21"/>
        <v>88.888888888888886</v>
      </c>
      <c r="L212" s="5">
        <f t="shared" si="21"/>
        <v>94.444444444444443</v>
      </c>
      <c r="M212" s="5">
        <f t="shared" si="21"/>
        <v>91.666666666666657</v>
      </c>
      <c r="N212" s="5">
        <f t="shared" si="21"/>
        <v>86.111111111111114</v>
      </c>
      <c r="O212" s="5">
        <f t="shared" si="21"/>
        <v>83.333333333333343</v>
      </c>
      <c r="R212" s="78">
        <v>8</v>
      </c>
      <c r="S212" s="2">
        <f t="shared" si="18"/>
        <v>0</v>
      </c>
    </row>
    <row r="213" spans="1:19" x14ac:dyDescent="0.15">
      <c r="B213" s="35"/>
      <c r="C213" s="79" t="s">
        <v>16</v>
      </c>
      <c r="D213" s="5">
        <f t="shared" ref="D213:O213" si="22">D208/D210*100</f>
        <v>2.7777777777777777</v>
      </c>
      <c r="E213" s="5">
        <f t="shared" si="22"/>
        <v>2.7777777777777777</v>
      </c>
      <c r="F213" s="5">
        <f t="shared" si="22"/>
        <v>2.7777777777777777</v>
      </c>
      <c r="G213" s="5">
        <f t="shared" si="22"/>
        <v>2.7777777777777777</v>
      </c>
      <c r="H213" s="5">
        <f t="shared" si="22"/>
        <v>8.3333333333333321</v>
      </c>
      <c r="I213" s="5">
        <f t="shared" si="22"/>
        <v>2.7777777777777777</v>
      </c>
      <c r="J213" s="5">
        <f t="shared" si="22"/>
        <v>2.7777777777777777</v>
      </c>
      <c r="K213" s="5">
        <f t="shared" si="22"/>
        <v>2.7777777777777777</v>
      </c>
      <c r="L213" s="5">
        <f t="shared" si="22"/>
        <v>2.7777777777777777</v>
      </c>
      <c r="M213" s="5">
        <f t="shared" si="22"/>
        <v>2.7777777777777777</v>
      </c>
      <c r="N213" s="5">
        <f t="shared" si="22"/>
        <v>11.111111111111111</v>
      </c>
      <c r="O213" s="5">
        <f t="shared" si="22"/>
        <v>11.111111111111111</v>
      </c>
      <c r="R213" s="78">
        <v>7</v>
      </c>
      <c r="S213" s="2">
        <f t="shared" si="18"/>
        <v>1</v>
      </c>
    </row>
    <row r="214" spans="1:19" x14ac:dyDescent="0.15">
      <c r="C214" s="79" t="s">
        <v>82</v>
      </c>
      <c r="D214" s="5">
        <f t="shared" ref="D214:O214" si="23">D209/D210*100</f>
        <v>5.5555555555555554</v>
      </c>
      <c r="E214" s="5">
        <f t="shared" si="23"/>
        <v>5.5555555555555554</v>
      </c>
      <c r="F214" s="5">
        <f t="shared" si="23"/>
        <v>2.7777777777777777</v>
      </c>
      <c r="G214" s="5">
        <f t="shared" si="23"/>
        <v>5.5555555555555554</v>
      </c>
      <c r="H214" s="5">
        <f t="shared" si="23"/>
        <v>0</v>
      </c>
      <c r="I214" s="5">
        <f t="shared" si="23"/>
        <v>8.3333333333333321</v>
      </c>
      <c r="J214" s="5">
        <f t="shared" si="23"/>
        <v>5.5555555555555554</v>
      </c>
      <c r="K214" s="5">
        <f t="shared" si="23"/>
        <v>8.3333333333333321</v>
      </c>
      <c r="L214" s="5">
        <f t="shared" si="23"/>
        <v>2.7777777777777777</v>
      </c>
      <c r="M214" s="5">
        <f t="shared" si="23"/>
        <v>5.5555555555555554</v>
      </c>
      <c r="N214" s="5">
        <f t="shared" si="23"/>
        <v>2.7777777777777777</v>
      </c>
      <c r="O214" s="5">
        <f t="shared" si="23"/>
        <v>5.5555555555555554</v>
      </c>
      <c r="R214" s="78">
        <v>6</v>
      </c>
      <c r="S214" s="2">
        <f t="shared" si="18"/>
        <v>1</v>
      </c>
    </row>
    <row r="215" spans="1:19" x14ac:dyDescent="0.15">
      <c r="R215" s="78">
        <v>5</v>
      </c>
      <c r="S215" s="2">
        <f t="shared" si="18"/>
        <v>0</v>
      </c>
    </row>
    <row r="216" spans="1:19" x14ac:dyDescent="0.15">
      <c r="A216" s="35"/>
      <c r="C216" s="34"/>
      <c r="D216" s="34"/>
      <c r="E216" s="34"/>
      <c r="F216" s="34"/>
      <c r="G216" s="34"/>
      <c r="H216" s="34"/>
      <c r="I216" s="34"/>
      <c r="J216" s="34"/>
      <c r="K216" s="34"/>
      <c r="L216" s="34"/>
      <c r="M216" s="34"/>
      <c r="R216" s="78">
        <v>4</v>
      </c>
      <c r="S216" s="2">
        <f t="shared" si="18"/>
        <v>1</v>
      </c>
    </row>
    <row r="217" spans="1:19" x14ac:dyDescent="0.15">
      <c r="C217" s="34"/>
      <c r="D217" s="34"/>
      <c r="E217" s="34"/>
      <c r="F217" s="34"/>
      <c r="G217" s="34"/>
      <c r="H217" s="34"/>
      <c r="I217" s="34"/>
      <c r="J217" s="34"/>
      <c r="K217" s="34"/>
      <c r="L217" s="34"/>
      <c r="M217" s="34"/>
      <c r="R217" s="78">
        <v>3</v>
      </c>
      <c r="S217" s="2">
        <f t="shared" si="18"/>
        <v>0</v>
      </c>
    </row>
    <row r="218" spans="1:19" x14ac:dyDescent="0.15">
      <c r="C218" s="34"/>
      <c r="D218" s="34"/>
      <c r="E218" s="34"/>
      <c r="F218" s="34"/>
      <c r="G218" s="34"/>
      <c r="H218" s="34"/>
      <c r="I218" s="34"/>
      <c r="J218" s="34"/>
      <c r="K218" s="34"/>
      <c r="L218" s="34"/>
      <c r="M218" s="34"/>
      <c r="R218" s="78">
        <v>2</v>
      </c>
      <c r="S218" s="2">
        <f t="shared" si="18"/>
        <v>0</v>
      </c>
    </row>
    <row r="219" spans="1:19" x14ac:dyDescent="0.15">
      <c r="R219" s="78">
        <v>1</v>
      </c>
      <c r="S219" s="2">
        <f t="shared" si="18"/>
        <v>1</v>
      </c>
    </row>
    <row r="220" spans="1:19" x14ac:dyDescent="0.15">
      <c r="R220" s="78">
        <v>0</v>
      </c>
      <c r="S220" s="2">
        <f t="shared" si="18"/>
        <v>0</v>
      </c>
    </row>
    <row r="221" spans="1:19" x14ac:dyDescent="0.15">
      <c r="R221" s="76" t="s">
        <v>85</v>
      </c>
      <c r="S221" s="77">
        <f>SUM(S208:S220)</f>
        <v>36</v>
      </c>
    </row>
  </sheetData>
  <mergeCells count="3">
    <mergeCell ref="A1:D1"/>
    <mergeCell ref="D2:J2"/>
    <mergeCell ref="K2:O2"/>
  </mergeCells>
  <phoneticPr fontId="1"/>
  <dataValidations count="1">
    <dataValidation type="whole" errorStyle="warning" allowBlank="1" showInputMessage="1" showErrorMessage="1" errorTitle="入力規制" error="１、２、３のいずれかの整数を入力してください。" sqref="D5:O204">
      <formula1>1</formula1>
      <formula2>3</formula2>
    </dataValidation>
  </dataValidations>
  <pageMargins left="0.7" right="0.7" top="0.75" bottom="0.75" header="0.3" footer="0.3"/>
  <pageSetup paperSize="12"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70" zoomScaleNormal="100" zoomScaleSheetLayoutView="70" workbookViewId="0">
      <selection activeCell="B2" sqref="B2"/>
    </sheetView>
  </sheetViews>
  <sheetFormatPr defaultRowHeight="13.5" x14ac:dyDescent="0.15"/>
  <cols>
    <col min="1" max="1" width="21.625" customWidth="1"/>
    <col min="2" max="6" width="19.25" customWidth="1"/>
    <col min="7" max="7" width="7.5" customWidth="1"/>
    <col min="8" max="8" width="7" bestFit="1" customWidth="1"/>
    <col min="9" max="9" width="13.625" bestFit="1" customWidth="1"/>
    <col min="10" max="10" width="18.375" bestFit="1" customWidth="1"/>
    <col min="11" max="11" width="8.125" customWidth="1"/>
  </cols>
  <sheetData>
    <row r="1" spans="1:10" ht="26.25" customHeight="1" x14ac:dyDescent="0.15">
      <c r="A1" s="45" t="str">
        <f>国語正答数分布グラフ!$A$1</f>
        <v>令和５年度富山県小学校教育研究会後期学力調査</v>
      </c>
      <c r="B1" s="8"/>
      <c r="C1" s="8"/>
      <c r="D1" s="8"/>
      <c r="E1" s="8"/>
      <c r="F1" s="8"/>
      <c r="G1" s="33"/>
      <c r="H1" s="33"/>
      <c r="I1" s="33"/>
    </row>
    <row r="2" spans="1:10" ht="27.75" customHeight="1" x14ac:dyDescent="0.15">
      <c r="A2" s="46" t="s">
        <v>63</v>
      </c>
      <c r="B2" s="8"/>
      <c r="C2" s="8"/>
      <c r="D2" s="8"/>
      <c r="E2" s="8"/>
      <c r="F2" s="8"/>
      <c r="G2" s="33"/>
      <c r="H2" s="33"/>
      <c r="I2" s="33"/>
    </row>
    <row r="3" spans="1:10" ht="20.25" customHeight="1" x14ac:dyDescent="0.15">
      <c r="A3" s="132" t="str">
        <f>国語正答数分布グラフ!A3</f>
        <v>○○市立○○小学校第５学年</v>
      </c>
      <c r="B3" s="120"/>
      <c r="C3" s="8"/>
      <c r="D3" s="8"/>
      <c r="E3" s="8"/>
      <c r="F3" s="8"/>
      <c r="G3" s="33"/>
      <c r="H3" s="33"/>
      <c r="I3" s="33"/>
    </row>
    <row r="4" spans="1:10" ht="25.5" customHeight="1" x14ac:dyDescent="0.15">
      <c r="B4" s="1"/>
      <c r="C4" s="1"/>
      <c r="D4" s="1"/>
      <c r="E4" s="1"/>
      <c r="F4" s="1"/>
    </row>
    <row r="5" spans="1:10" ht="25.5" customHeight="1" x14ac:dyDescent="0.15">
      <c r="A5" s="2"/>
      <c r="B5" s="81" t="s">
        <v>4</v>
      </c>
      <c r="C5" s="82" t="s">
        <v>5</v>
      </c>
      <c r="D5" s="82" t="s">
        <v>6</v>
      </c>
      <c r="E5" s="82" t="s">
        <v>46</v>
      </c>
      <c r="F5" s="82" t="s">
        <v>7</v>
      </c>
    </row>
    <row r="6" spans="1:10" ht="25.5" customHeight="1" x14ac:dyDescent="0.15">
      <c r="A6" s="47" t="str">
        <f>国語正答数分布グラフ!$A$6</f>
        <v>貴　　　校</v>
      </c>
      <c r="B6" s="47">
        <f>$H$25</f>
        <v>36</v>
      </c>
      <c r="C6" s="52">
        <f>AVERAGE(理科!R5:R204)</f>
        <v>10.861111111111111</v>
      </c>
      <c r="D6" s="52">
        <f>AVERAGE(理科!$Q5:$Q204)</f>
        <v>90.509259259259281</v>
      </c>
      <c r="E6" s="61">
        <f>MEDIAN(理科!R5:R204)</f>
        <v>12</v>
      </c>
      <c r="F6" s="52">
        <f>_xlfn.STDEV.P(理科!Q5:Q204)</f>
        <v>20.708214823583738</v>
      </c>
    </row>
    <row r="7" spans="1:10" ht="25.5" customHeight="1" x14ac:dyDescent="0.15">
      <c r="A7" s="47" t="s">
        <v>45</v>
      </c>
      <c r="B7" s="47">
        <f>'[1]５学年集計結果'!C62</f>
        <v>260</v>
      </c>
      <c r="C7" s="65">
        <f>'[1]５学年集計結果'!D62</f>
        <v>6</v>
      </c>
      <c r="D7" s="65">
        <f>'[1]５学年集計結果'!E62</f>
        <v>50.000000000000036</v>
      </c>
      <c r="E7" s="61">
        <f>'[1]５学年集計結果'!F62</f>
        <v>6</v>
      </c>
      <c r="F7" s="65">
        <f>'[1]５学年集計結果'!G62</f>
        <v>31.180478223116189</v>
      </c>
    </row>
    <row r="10" spans="1:10" ht="24.75" customHeight="1" x14ac:dyDescent="0.15">
      <c r="G10" s="2"/>
      <c r="H10" s="121" t="s">
        <v>33</v>
      </c>
      <c r="I10" s="122"/>
      <c r="J10" s="123"/>
    </row>
    <row r="11" spans="1:10" ht="30" customHeight="1" x14ac:dyDescent="0.15">
      <c r="G11" s="6" t="s">
        <v>8</v>
      </c>
      <c r="H11" s="6" t="s">
        <v>4</v>
      </c>
      <c r="I11" s="6" t="s">
        <v>34</v>
      </c>
      <c r="J11" s="29" t="s">
        <v>37</v>
      </c>
    </row>
    <row r="12" spans="1:10" ht="39.950000000000003" customHeight="1" x14ac:dyDescent="0.15">
      <c r="G12" s="6" t="s">
        <v>42</v>
      </c>
      <c r="H12" s="48">
        <f>理科!$S208</f>
        <v>26</v>
      </c>
      <c r="I12" s="49">
        <f t="shared" ref="I12:I24" si="0">H12/$H$25*100</f>
        <v>72.222222222222214</v>
      </c>
      <c r="J12" s="53">
        <f>'[1]５学年集計結果'!J63</f>
        <v>7.6923076923076925</v>
      </c>
    </row>
    <row r="13" spans="1:10" ht="39.950000000000003" customHeight="1" x14ac:dyDescent="0.15">
      <c r="G13" s="6" t="s">
        <v>43</v>
      </c>
      <c r="H13" s="48">
        <f>理科!$S209</f>
        <v>2</v>
      </c>
      <c r="I13" s="49">
        <f t="shared" si="0"/>
        <v>5.5555555555555554</v>
      </c>
      <c r="J13" s="53">
        <f>'[1]５学年集計結果'!J64</f>
        <v>7.6923076923076925</v>
      </c>
    </row>
    <row r="14" spans="1:10" ht="39.950000000000003" customHeight="1" x14ac:dyDescent="0.15">
      <c r="G14" s="60" t="s">
        <v>20</v>
      </c>
      <c r="H14" s="48">
        <f>理科!$S210</f>
        <v>3</v>
      </c>
      <c r="I14" s="49">
        <f t="shared" si="0"/>
        <v>8.3333333333333321</v>
      </c>
      <c r="J14" s="53">
        <f>'[1]５学年集計結果'!J65</f>
        <v>7.6923076923076925</v>
      </c>
    </row>
    <row r="15" spans="1:10" ht="39.950000000000003" customHeight="1" x14ac:dyDescent="0.15">
      <c r="G15" s="60" t="s">
        <v>21</v>
      </c>
      <c r="H15" s="48">
        <f>理科!$S211</f>
        <v>1</v>
      </c>
      <c r="I15" s="49">
        <f t="shared" si="0"/>
        <v>2.7777777777777777</v>
      </c>
      <c r="J15" s="53">
        <f>'[1]５学年集計結果'!J66</f>
        <v>7.6923076923076925</v>
      </c>
    </row>
    <row r="16" spans="1:10" ht="39.950000000000003" customHeight="1" x14ac:dyDescent="0.15">
      <c r="G16" s="60" t="s">
        <v>22</v>
      </c>
      <c r="H16" s="48">
        <f>理科!$S212</f>
        <v>0</v>
      </c>
      <c r="I16" s="49">
        <f t="shared" si="0"/>
        <v>0</v>
      </c>
      <c r="J16" s="53">
        <f>'[1]５学年集計結果'!J67</f>
        <v>7.6923076923076925</v>
      </c>
    </row>
    <row r="17" spans="7:10" ht="39.950000000000003" customHeight="1" x14ac:dyDescent="0.15">
      <c r="G17" s="60" t="s">
        <v>23</v>
      </c>
      <c r="H17" s="48">
        <f>理科!$S213</f>
        <v>1</v>
      </c>
      <c r="I17" s="49">
        <f t="shared" si="0"/>
        <v>2.7777777777777777</v>
      </c>
      <c r="J17" s="53">
        <f>'[1]５学年集計結果'!J68</f>
        <v>7.6923076923076925</v>
      </c>
    </row>
    <row r="18" spans="7:10" ht="39.950000000000003" customHeight="1" x14ac:dyDescent="0.15">
      <c r="G18" s="60" t="s">
        <v>24</v>
      </c>
      <c r="H18" s="48">
        <f>理科!$S214</f>
        <v>1</v>
      </c>
      <c r="I18" s="49">
        <f t="shared" si="0"/>
        <v>2.7777777777777777</v>
      </c>
      <c r="J18" s="53">
        <f>'[1]５学年集計結果'!J69</f>
        <v>7.6923076923076925</v>
      </c>
    </row>
    <row r="19" spans="7:10" ht="39.950000000000003" customHeight="1" x14ac:dyDescent="0.15">
      <c r="G19" s="60" t="s">
        <v>25</v>
      </c>
      <c r="H19" s="48">
        <f>理科!$S215</f>
        <v>0</v>
      </c>
      <c r="I19" s="49">
        <f t="shared" si="0"/>
        <v>0</v>
      </c>
      <c r="J19" s="53">
        <f>'[1]５学年集計結果'!J70</f>
        <v>7.6923076923076925</v>
      </c>
    </row>
    <row r="20" spans="7:10" ht="39.950000000000003" customHeight="1" x14ac:dyDescent="0.15">
      <c r="G20" s="60" t="s">
        <v>26</v>
      </c>
      <c r="H20" s="48">
        <f>理科!$S216</f>
        <v>1</v>
      </c>
      <c r="I20" s="49">
        <f t="shared" si="0"/>
        <v>2.7777777777777777</v>
      </c>
      <c r="J20" s="53">
        <f>'[1]５学年集計結果'!J71</f>
        <v>7.6923076923076925</v>
      </c>
    </row>
    <row r="21" spans="7:10" ht="39.950000000000003" customHeight="1" x14ac:dyDescent="0.15">
      <c r="G21" s="60" t="s">
        <v>27</v>
      </c>
      <c r="H21" s="48">
        <f>理科!$S217</f>
        <v>0</v>
      </c>
      <c r="I21" s="49">
        <f t="shared" si="0"/>
        <v>0</v>
      </c>
      <c r="J21" s="53">
        <f>'[1]５学年集計結果'!J72</f>
        <v>7.6923076923076925</v>
      </c>
    </row>
    <row r="22" spans="7:10" ht="39.950000000000003" customHeight="1" x14ac:dyDescent="0.15">
      <c r="G22" s="60" t="s">
        <v>28</v>
      </c>
      <c r="H22" s="48">
        <f>理科!$S218</f>
        <v>0</v>
      </c>
      <c r="I22" s="49">
        <f t="shared" si="0"/>
        <v>0</v>
      </c>
      <c r="J22" s="53">
        <f>'[1]５学年集計結果'!J73</f>
        <v>7.6923076923076925</v>
      </c>
    </row>
    <row r="23" spans="7:10" ht="30" customHeight="1" x14ac:dyDescent="0.15">
      <c r="G23" s="60" t="s">
        <v>29</v>
      </c>
      <c r="H23" s="48">
        <f>理科!$S219</f>
        <v>1</v>
      </c>
      <c r="I23" s="49">
        <f t="shared" si="0"/>
        <v>2.7777777777777777</v>
      </c>
      <c r="J23" s="53">
        <f>'[1]５学年集計結果'!J74</f>
        <v>7.6923076923076925</v>
      </c>
    </row>
    <row r="24" spans="7:10" ht="27.75" customHeight="1" x14ac:dyDescent="0.15">
      <c r="G24" s="60" t="s">
        <v>30</v>
      </c>
      <c r="H24" s="48">
        <f>理科!$S220</f>
        <v>0</v>
      </c>
      <c r="I24" s="49">
        <f t="shared" si="0"/>
        <v>0</v>
      </c>
      <c r="J24" s="53">
        <f>'[1]５学年集計結果'!J75</f>
        <v>7.6923076923076925</v>
      </c>
    </row>
    <row r="25" spans="7:10" ht="27.75" customHeight="1" x14ac:dyDescent="0.15">
      <c r="G25" s="1" t="s">
        <v>9</v>
      </c>
      <c r="H25" s="50">
        <f>SUM(H12:H24)</f>
        <v>36</v>
      </c>
      <c r="I25" s="51">
        <f>SUM(I12:I24)</f>
        <v>99.999999999999957</v>
      </c>
      <c r="J25" s="51">
        <f>SUM(J12:J24)</f>
        <v>100</v>
      </c>
    </row>
    <row r="26" spans="7:10" ht="27.75" customHeight="1" x14ac:dyDescent="0.15"/>
    <row r="27" spans="7:10" ht="27.75" customHeight="1" x14ac:dyDescent="0.15"/>
    <row r="28" spans="7:10" ht="9.9499999999999993" customHeight="1" x14ac:dyDescent="0.15"/>
    <row r="29" spans="7:10" ht="21" customHeight="1" x14ac:dyDescent="0.15"/>
    <row r="30" spans="7:10" ht="21" customHeight="1" x14ac:dyDescent="0.15"/>
  </sheetData>
  <mergeCells count="2">
    <mergeCell ref="H10:J10"/>
    <mergeCell ref="A3:B3"/>
  </mergeCells>
  <phoneticPr fontId="1"/>
  <printOptions horizontalCentered="1"/>
  <pageMargins left="0.51181102362204722" right="0.11811023622047245" top="0.74803149606299213" bottom="0.35433070866141736" header="0.31496062992125984" footer="0.31496062992125984"/>
  <pageSetup paperSize="9" scale="66" orientation="landscape"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view="pageBreakPreview" zoomScale="80" zoomScaleNormal="100" zoomScaleSheetLayoutView="80" workbookViewId="0">
      <selection activeCell="B2" sqref="B2"/>
    </sheetView>
  </sheetViews>
  <sheetFormatPr defaultRowHeight="13.5" x14ac:dyDescent="0.15"/>
  <cols>
    <col min="1" max="1" width="10.625" customWidth="1"/>
    <col min="2" max="2" width="30.625" customWidth="1"/>
    <col min="3" max="4" width="8.375" customWidth="1"/>
    <col min="5" max="5" width="8.25" customWidth="1"/>
  </cols>
  <sheetData>
    <row r="1" spans="1:21" ht="27.75" customHeight="1" x14ac:dyDescent="0.15">
      <c r="A1" s="45" t="str">
        <f>国語正答数分布グラフ!$A$1</f>
        <v>令和５年度富山県小学校教育研究会後期学力調査</v>
      </c>
      <c r="B1" s="7"/>
      <c r="C1" s="13"/>
      <c r="D1" s="13"/>
      <c r="E1" s="14"/>
      <c r="F1" s="15"/>
      <c r="G1" s="15"/>
      <c r="H1" s="16"/>
      <c r="I1" s="16"/>
      <c r="J1" s="20"/>
      <c r="K1" s="20"/>
      <c r="L1" s="20"/>
      <c r="M1" s="20"/>
      <c r="N1" s="20"/>
      <c r="O1" s="20"/>
      <c r="P1" s="20"/>
      <c r="Q1" s="20"/>
      <c r="R1" s="20"/>
      <c r="S1" s="20"/>
      <c r="T1" s="20"/>
      <c r="U1" s="20"/>
    </row>
    <row r="2" spans="1:21" ht="30" customHeight="1" x14ac:dyDescent="0.15">
      <c r="A2" s="17" t="s">
        <v>64</v>
      </c>
      <c r="B2" s="17"/>
      <c r="C2" s="13"/>
      <c r="D2" s="13"/>
      <c r="E2" s="14"/>
      <c r="F2" s="18"/>
      <c r="G2" s="19"/>
      <c r="H2" s="16"/>
      <c r="I2" s="16"/>
      <c r="J2" s="21"/>
      <c r="K2" s="21"/>
      <c r="L2" s="20"/>
      <c r="M2" s="21"/>
      <c r="N2" s="21"/>
      <c r="O2" s="20"/>
      <c r="P2" s="20"/>
      <c r="Q2" s="20"/>
      <c r="R2" s="20"/>
      <c r="S2" s="20"/>
      <c r="T2" s="20"/>
      <c r="U2" s="20"/>
    </row>
    <row r="3" spans="1:21" ht="22.5" customHeight="1" x14ac:dyDescent="0.15">
      <c r="A3" s="135" t="str">
        <f>国語正答・誤答・無答の割合!A3</f>
        <v>○○市立○○小学校第５学年</v>
      </c>
      <c r="B3" s="120"/>
      <c r="C3" s="12"/>
      <c r="D3" s="12"/>
      <c r="E3" s="12"/>
      <c r="F3" s="19"/>
      <c r="G3" s="19"/>
      <c r="H3" s="19"/>
      <c r="I3" s="19"/>
      <c r="J3" s="21"/>
      <c r="K3" s="22"/>
      <c r="L3" s="22"/>
      <c r="M3" s="20"/>
      <c r="N3" s="20"/>
      <c r="O3" s="20"/>
      <c r="P3" s="20"/>
      <c r="Q3" s="20"/>
      <c r="R3" s="20"/>
      <c r="S3" s="20"/>
      <c r="T3" s="20"/>
      <c r="U3" s="20"/>
    </row>
    <row r="4" spans="1:21" ht="18" customHeight="1" x14ac:dyDescent="0.15">
      <c r="C4" s="1"/>
    </row>
    <row r="5" spans="1:21" ht="32.25" customHeight="1" x14ac:dyDescent="0.15">
      <c r="K5" s="24"/>
      <c r="L5" s="124" t="s">
        <v>15</v>
      </c>
      <c r="M5" s="125"/>
      <c r="N5" s="124" t="s">
        <v>16</v>
      </c>
      <c r="O5" s="133"/>
      <c r="P5" s="124" t="s">
        <v>31</v>
      </c>
      <c r="Q5" s="134"/>
      <c r="R5" s="127" t="s">
        <v>36</v>
      </c>
    </row>
    <row r="6" spans="1:21" ht="35.25" customHeight="1" x14ac:dyDescent="0.15">
      <c r="A6" s="60" t="s">
        <v>19</v>
      </c>
      <c r="B6" s="60" t="s">
        <v>41</v>
      </c>
      <c r="K6" s="23" t="s">
        <v>19</v>
      </c>
      <c r="L6" s="25" t="s">
        <v>17</v>
      </c>
      <c r="M6" s="26" t="s">
        <v>35</v>
      </c>
      <c r="N6" s="25" t="s">
        <v>17</v>
      </c>
      <c r="O6" s="27" t="s">
        <v>35</v>
      </c>
      <c r="P6" s="25" t="s">
        <v>17</v>
      </c>
      <c r="Q6" s="28" t="s">
        <v>35</v>
      </c>
      <c r="R6" s="128"/>
    </row>
    <row r="7" spans="1:21" ht="39.950000000000003" customHeight="1" x14ac:dyDescent="0.15">
      <c r="A7" s="97" t="s">
        <v>60</v>
      </c>
      <c r="B7" s="67" t="s">
        <v>167</v>
      </c>
      <c r="K7" s="60" t="s">
        <v>60</v>
      </c>
      <c r="L7" s="40">
        <f>理科!D$212</f>
        <v>91.666666666666657</v>
      </c>
      <c r="M7" s="41">
        <f>'[1]５学年集計結果'!M63</f>
        <v>92.307692307692307</v>
      </c>
      <c r="N7" s="40">
        <f>理科!D$213</f>
        <v>2.7777777777777777</v>
      </c>
      <c r="O7" s="42">
        <f>'[1]５学年集計結果'!N63</f>
        <v>7.6923076923076925</v>
      </c>
      <c r="P7" s="40">
        <f>理科!D$214</f>
        <v>5.5555555555555554</v>
      </c>
      <c r="Q7" s="39">
        <f>'[1]５学年集計結果'!O63</f>
        <v>0</v>
      </c>
      <c r="R7" s="43">
        <f t="shared" ref="R7:R16" si="0">L7-M7</f>
        <v>-0.64102564102564941</v>
      </c>
    </row>
    <row r="8" spans="1:21" ht="39.950000000000003" customHeight="1" x14ac:dyDescent="0.15">
      <c r="A8" s="97" t="s">
        <v>48</v>
      </c>
      <c r="B8" s="66" t="s">
        <v>168</v>
      </c>
      <c r="K8" s="60" t="s">
        <v>48</v>
      </c>
      <c r="L8" s="40">
        <f>理科!E$212</f>
        <v>91.666666666666657</v>
      </c>
      <c r="M8" s="41">
        <f>'[1]５学年集計結果'!M64</f>
        <v>84.615384615384613</v>
      </c>
      <c r="N8" s="40">
        <f>理科!E$213</f>
        <v>2.7777777777777777</v>
      </c>
      <c r="O8" s="42">
        <f>'[1]５学年集計結果'!N64</f>
        <v>0</v>
      </c>
      <c r="P8" s="40">
        <f>理科!E$214</f>
        <v>5.5555555555555554</v>
      </c>
      <c r="Q8" s="39">
        <f>'[1]５学年集計結果'!O64</f>
        <v>15.384615384615385</v>
      </c>
      <c r="R8" s="43">
        <f t="shared" si="0"/>
        <v>7.051282051282044</v>
      </c>
    </row>
    <row r="9" spans="1:21" ht="39.950000000000003" customHeight="1" x14ac:dyDescent="0.15">
      <c r="A9" s="97" t="s">
        <v>95</v>
      </c>
      <c r="B9" s="66" t="s">
        <v>169</v>
      </c>
      <c r="K9" s="60" t="s">
        <v>95</v>
      </c>
      <c r="L9" s="40">
        <f>理科!F$212</f>
        <v>94.444444444444443</v>
      </c>
      <c r="M9" s="41">
        <f>'[1]５学年集計結果'!M65</f>
        <v>76.923076923076934</v>
      </c>
      <c r="N9" s="40">
        <f>理科!F$213</f>
        <v>2.7777777777777777</v>
      </c>
      <c r="O9" s="42">
        <f>'[1]５学年集計結果'!N65</f>
        <v>23.076923076923077</v>
      </c>
      <c r="P9" s="40">
        <f>理科!F$214</f>
        <v>2.7777777777777777</v>
      </c>
      <c r="Q9" s="39">
        <f>'[1]５学年集計結果'!O65</f>
        <v>0</v>
      </c>
      <c r="R9" s="43">
        <f t="shared" si="0"/>
        <v>17.521367521367509</v>
      </c>
    </row>
    <row r="10" spans="1:21" ht="39.950000000000003" customHeight="1" x14ac:dyDescent="0.15">
      <c r="A10" s="97" t="s">
        <v>96</v>
      </c>
      <c r="B10" s="66" t="s">
        <v>170</v>
      </c>
      <c r="K10" s="60" t="s">
        <v>96</v>
      </c>
      <c r="L10" s="40">
        <f>理科!G$212</f>
        <v>91.666666666666657</v>
      </c>
      <c r="M10" s="41">
        <f>'[1]５学年集計結果'!M66</f>
        <v>69.230769230769226</v>
      </c>
      <c r="N10" s="40">
        <f>理科!G$213</f>
        <v>2.7777777777777777</v>
      </c>
      <c r="O10" s="42">
        <f>'[1]５学年集計結果'!N66</f>
        <v>0</v>
      </c>
      <c r="P10" s="40">
        <f>理科!G$214</f>
        <v>5.5555555555555554</v>
      </c>
      <c r="Q10" s="39">
        <f>'[1]５学年集計結果'!O66</f>
        <v>30.76923076923077</v>
      </c>
      <c r="R10" s="43">
        <f t="shared" si="0"/>
        <v>22.435897435897431</v>
      </c>
    </row>
    <row r="11" spans="1:21" ht="39.950000000000003" customHeight="1" x14ac:dyDescent="0.15">
      <c r="A11" s="97" t="s">
        <v>97</v>
      </c>
      <c r="B11" s="66" t="s">
        <v>171</v>
      </c>
      <c r="K11" s="60" t="s">
        <v>97</v>
      </c>
      <c r="L11" s="40">
        <f>理科!H$212</f>
        <v>91.666666666666657</v>
      </c>
      <c r="M11" s="41">
        <f>'[1]５学年集計結果'!M67</f>
        <v>61.53846153846154</v>
      </c>
      <c r="N11" s="40">
        <f>理科!H$213</f>
        <v>8.3333333333333321</v>
      </c>
      <c r="O11" s="42">
        <f>'[1]５学年集計結果'!N67</f>
        <v>38.461538461538467</v>
      </c>
      <c r="P11" s="40">
        <f>理科!H$214</f>
        <v>0</v>
      </c>
      <c r="Q11" s="39">
        <f>'[1]５学年集計結果'!O67</f>
        <v>0</v>
      </c>
      <c r="R11" s="43">
        <f t="shared" si="0"/>
        <v>30.128205128205117</v>
      </c>
    </row>
    <row r="12" spans="1:21" ht="39.950000000000003" customHeight="1" x14ac:dyDescent="0.15">
      <c r="A12" s="97" t="s">
        <v>98</v>
      </c>
      <c r="B12" s="66" t="s">
        <v>172</v>
      </c>
      <c r="K12" s="60" t="s">
        <v>98</v>
      </c>
      <c r="L12" s="40">
        <f>理科!I$212</f>
        <v>88.888888888888886</v>
      </c>
      <c r="M12" s="41">
        <f>'[1]５学年集計結果'!M68</f>
        <v>53.846153846153847</v>
      </c>
      <c r="N12" s="40">
        <f>理科!I$213</f>
        <v>2.7777777777777777</v>
      </c>
      <c r="O12" s="42">
        <f>'[1]５学年集計結果'!N68</f>
        <v>0</v>
      </c>
      <c r="P12" s="40">
        <f>理科!I$214</f>
        <v>8.3333333333333321</v>
      </c>
      <c r="Q12" s="39">
        <f>'[1]５学年集計結果'!O68</f>
        <v>46.153846153846153</v>
      </c>
      <c r="R12" s="43">
        <f t="shared" si="0"/>
        <v>35.042735042735039</v>
      </c>
    </row>
    <row r="13" spans="1:21" ht="39.950000000000003" customHeight="1" x14ac:dyDescent="0.15">
      <c r="A13" s="97" t="s">
        <v>173</v>
      </c>
      <c r="B13" s="66" t="s">
        <v>174</v>
      </c>
      <c r="K13" s="60" t="s">
        <v>173</v>
      </c>
      <c r="L13" s="40">
        <f>理科!J$212</f>
        <v>91.666666666666657</v>
      </c>
      <c r="M13" s="41">
        <f>'[1]５学年集計結果'!M69</f>
        <v>46.153846153846153</v>
      </c>
      <c r="N13" s="40">
        <f>理科!J$213</f>
        <v>2.7777777777777777</v>
      </c>
      <c r="O13" s="42">
        <f>'[1]５学年集計結果'!N69</f>
        <v>53.846153846153847</v>
      </c>
      <c r="P13" s="40">
        <f>理科!J$214</f>
        <v>5.5555555555555554</v>
      </c>
      <c r="Q13" s="39">
        <f>'[1]５学年集計結果'!O69</f>
        <v>0</v>
      </c>
      <c r="R13" s="43">
        <f t="shared" si="0"/>
        <v>45.512820512820504</v>
      </c>
    </row>
    <row r="14" spans="1:21" ht="39.950000000000003" customHeight="1" x14ac:dyDescent="0.15">
      <c r="A14" s="97" t="s">
        <v>67</v>
      </c>
      <c r="B14" s="66" t="s">
        <v>175</v>
      </c>
      <c r="K14" s="60" t="s">
        <v>67</v>
      </c>
      <c r="L14" s="40">
        <f>理科!K$212</f>
        <v>88.888888888888886</v>
      </c>
      <c r="M14" s="41">
        <f>'[1]５学年集計結果'!M70</f>
        <v>38.461538461538467</v>
      </c>
      <c r="N14" s="40">
        <f>理科!K$213</f>
        <v>2.7777777777777777</v>
      </c>
      <c r="O14" s="42">
        <f>'[1]５学年集計結果'!N70</f>
        <v>0</v>
      </c>
      <c r="P14" s="40">
        <f>理科!K$214</f>
        <v>8.3333333333333321</v>
      </c>
      <c r="Q14" s="39">
        <f>'[1]５学年集計結果'!O70</f>
        <v>61.53846153846154</v>
      </c>
      <c r="R14" s="43">
        <f t="shared" si="0"/>
        <v>50.427350427350419</v>
      </c>
    </row>
    <row r="15" spans="1:21" ht="39.950000000000003" customHeight="1" x14ac:dyDescent="0.15">
      <c r="A15" s="97" t="s">
        <v>176</v>
      </c>
      <c r="B15" s="66" t="s">
        <v>177</v>
      </c>
      <c r="K15" s="60" t="s">
        <v>176</v>
      </c>
      <c r="L15" s="40">
        <f>理科!L$212</f>
        <v>94.444444444444443</v>
      </c>
      <c r="M15" s="41">
        <f>'[1]５学年集計結果'!M71</f>
        <v>30.76923076923077</v>
      </c>
      <c r="N15" s="40">
        <f>理科!L$213</f>
        <v>2.7777777777777777</v>
      </c>
      <c r="O15" s="42">
        <f>'[1]５学年集計結果'!N71</f>
        <v>69.230769230769226</v>
      </c>
      <c r="P15" s="40">
        <f>理科!L$214</f>
        <v>2.7777777777777777</v>
      </c>
      <c r="Q15" s="39">
        <f>'[1]５学年集計結果'!O71</f>
        <v>0</v>
      </c>
      <c r="R15" s="43">
        <f t="shared" si="0"/>
        <v>63.675213675213669</v>
      </c>
    </row>
    <row r="16" spans="1:21" ht="39.950000000000003" customHeight="1" x14ac:dyDescent="0.15">
      <c r="A16" s="97" t="s">
        <v>178</v>
      </c>
      <c r="B16" s="66" t="s">
        <v>177</v>
      </c>
      <c r="K16" s="60" t="s">
        <v>178</v>
      </c>
      <c r="L16" s="40">
        <f>理科!M$212</f>
        <v>91.666666666666657</v>
      </c>
      <c r="M16" s="41">
        <f>'[1]５学年集計結果'!M72</f>
        <v>23.076923076923077</v>
      </c>
      <c r="N16" s="40">
        <f>理科!M$213</f>
        <v>2.7777777777777777</v>
      </c>
      <c r="O16" s="42">
        <f>'[1]５学年集計結果'!N72</f>
        <v>0</v>
      </c>
      <c r="P16" s="40">
        <f>理科!M$214</f>
        <v>5.5555555555555554</v>
      </c>
      <c r="Q16" s="39">
        <f>'[1]５学年集計結果'!O72</f>
        <v>76.923076923076934</v>
      </c>
      <c r="R16" s="43">
        <f t="shared" si="0"/>
        <v>68.589743589743577</v>
      </c>
    </row>
    <row r="17" spans="1:18" ht="39.950000000000003" customHeight="1" x14ac:dyDescent="0.15">
      <c r="A17" s="106" t="s">
        <v>131</v>
      </c>
      <c r="B17" s="111" t="s">
        <v>179</v>
      </c>
      <c r="K17" s="108" t="s">
        <v>131</v>
      </c>
      <c r="L17" s="40">
        <f>理科!N$212</f>
        <v>86.111111111111114</v>
      </c>
      <c r="M17" s="41">
        <f>'[1]５学年集計結果'!M73</f>
        <v>15.384615384615385</v>
      </c>
      <c r="N17" s="40">
        <f>理科!N$213</f>
        <v>11.111111111111111</v>
      </c>
      <c r="O17" s="42">
        <f>'[1]５学年集計結果'!N73</f>
        <v>84.615384615384613</v>
      </c>
      <c r="P17" s="40">
        <f>理科!N$214</f>
        <v>2.7777777777777777</v>
      </c>
      <c r="Q17" s="39">
        <f>'[1]５学年集計結果'!O73</f>
        <v>0</v>
      </c>
      <c r="R17" s="43">
        <f t="shared" ref="R17:R18" si="1">L17-M17</f>
        <v>70.726495726495727</v>
      </c>
    </row>
    <row r="18" spans="1:18" ht="39.950000000000003" customHeight="1" x14ac:dyDescent="0.15">
      <c r="A18" s="107" t="s">
        <v>180</v>
      </c>
      <c r="B18" s="66" t="s">
        <v>181</v>
      </c>
      <c r="K18" s="108" t="s">
        <v>180</v>
      </c>
      <c r="L18" s="40">
        <f>理科!O$212</f>
        <v>83.333333333333343</v>
      </c>
      <c r="M18" s="41">
        <f>'[1]５学年集計結果'!M74</f>
        <v>7.6923076923076925</v>
      </c>
      <c r="N18" s="40">
        <f>理科!O$213</f>
        <v>11.111111111111111</v>
      </c>
      <c r="O18" s="42">
        <f>'[1]５学年集計結果'!N74</f>
        <v>0</v>
      </c>
      <c r="P18" s="40">
        <f>理科!O$214</f>
        <v>5.5555555555555554</v>
      </c>
      <c r="Q18" s="39">
        <f>'[1]５学年集計結果'!O74</f>
        <v>92.307692307692307</v>
      </c>
      <c r="R18" s="43">
        <f t="shared" si="1"/>
        <v>75.641025641025649</v>
      </c>
    </row>
    <row r="19" spans="1:18" ht="41.25" customHeight="1" x14ac:dyDescent="0.15">
      <c r="C19" s="85"/>
      <c r="D19" s="85"/>
      <c r="E19" s="85"/>
      <c r="F19" s="85"/>
      <c r="G19" s="85"/>
      <c r="H19" s="85"/>
      <c r="I19" s="85"/>
      <c r="J19" s="85"/>
    </row>
  </sheetData>
  <mergeCells count="5">
    <mergeCell ref="R5:R6"/>
    <mergeCell ref="A3:B3"/>
    <mergeCell ref="L5:M5"/>
    <mergeCell ref="N5:O5"/>
    <mergeCell ref="P5:Q5"/>
  </mergeCells>
  <phoneticPr fontId="1"/>
  <printOptions horizontalCentered="1"/>
  <pageMargins left="0.51181102362204722" right="0.11811023622047245" top="0.35433070866141736" bottom="0.35433070866141736" header="0.31496062992125984" footer="0.31496062992125984"/>
  <pageSetup paperSize="9" scale="93"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9"/>
  <sheetViews>
    <sheetView view="pageBreakPreview" zoomScale="80" zoomScaleNormal="100" zoomScaleSheetLayoutView="80" workbookViewId="0">
      <selection activeCell="B2" sqref="B2"/>
    </sheetView>
  </sheetViews>
  <sheetFormatPr defaultRowHeight="13.5" x14ac:dyDescent="0.15"/>
  <cols>
    <col min="1" max="1" width="21.625" customWidth="1"/>
    <col min="2" max="3" width="13.125" customWidth="1"/>
    <col min="4" max="4" width="17.125" bestFit="1" customWidth="1"/>
    <col min="5" max="6" width="13.125" customWidth="1"/>
    <col min="7" max="7" width="7.5" customWidth="1"/>
    <col min="8" max="8" width="7" bestFit="1" customWidth="1"/>
    <col min="9" max="9" width="13.625" bestFit="1" customWidth="1"/>
    <col min="10" max="10" width="18.375" bestFit="1" customWidth="1"/>
    <col min="11" max="11" width="8.125" customWidth="1"/>
  </cols>
  <sheetData>
    <row r="1" spans="1:10" ht="24.75" customHeight="1" x14ac:dyDescent="0.15">
      <c r="A1" s="45" t="s">
        <v>184</v>
      </c>
      <c r="B1" s="8"/>
      <c r="C1" s="8"/>
      <c r="D1" s="8"/>
      <c r="E1" s="8"/>
      <c r="F1" s="8"/>
      <c r="G1" s="33"/>
      <c r="H1" s="33"/>
      <c r="I1" s="33"/>
    </row>
    <row r="2" spans="1:10" ht="27.75" customHeight="1" x14ac:dyDescent="0.15">
      <c r="A2" s="46" t="s">
        <v>10</v>
      </c>
      <c r="B2" s="8"/>
      <c r="C2" s="8"/>
      <c r="D2" s="8"/>
      <c r="E2" s="8"/>
      <c r="F2" s="8"/>
      <c r="G2" s="33"/>
      <c r="H2" s="33"/>
      <c r="I2" s="33"/>
    </row>
    <row r="3" spans="1:10" ht="20.25" customHeight="1" x14ac:dyDescent="0.15">
      <c r="A3" s="44" t="str">
        <f>国語!$A$1</f>
        <v>○○市立○○小学校第５学年</v>
      </c>
      <c r="B3" s="8"/>
      <c r="C3" s="8"/>
      <c r="D3" s="8"/>
      <c r="E3" s="8"/>
      <c r="F3" s="8"/>
      <c r="G3" s="33"/>
      <c r="H3" s="33"/>
      <c r="I3" s="33"/>
    </row>
    <row r="4" spans="1:10" ht="25.5" customHeight="1" x14ac:dyDescent="0.15">
      <c r="B4" s="1"/>
      <c r="C4" s="1"/>
      <c r="D4" s="1"/>
      <c r="E4" s="1"/>
      <c r="F4" s="1"/>
    </row>
    <row r="5" spans="1:10" ht="25.5" customHeight="1" x14ac:dyDescent="0.15">
      <c r="A5" s="2"/>
      <c r="B5" s="81" t="s">
        <v>4</v>
      </c>
      <c r="C5" s="82" t="s">
        <v>5</v>
      </c>
      <c r="D5" s="88" t="s">
        <v>6</v>
      </c>
      <c r="E5" s="82" t="s">
        <v>46</v>
      </c>
      <c r="F5" s="82" t="s">
        <v>7</v>
      </c>
    </row>
    <row r="6" spans="1:10" ht="25.5" customHeight="1" x14ac:dyDescent="0.15">
      <c r="A6" s="47" t="s">
        <v>166</v>
      </c>
      <c r="B6" s="47">
        <f>$H$25</f>
        <v>30</v>
      </c>
      <c r="C6" s="52">
        <f>AVERAGE(国語!U5:U204)</f>
        <v>11.533333333333333</v>
      </c>
      <c r="D6" s="52">
        <f>AVERAGE(国語!$T5:$T204)</f>
        <v>96.111111111111114</v>
      </c>
      <c r="E6" s="61">
        <f>MEDIAN(国語!U5:U204)</f>
        <v>12</v>
      </c>
      <c r="F6" s="52">
        <f>_xlfn.STDEV.P(国語!T5:T204)</f>
        <v>10.482201257840529</v>
      </c>
    </row>
    <row r="7" spans="1:10" ht="25.5" customHeight="1" x14ac:dyDescent="0.15">
      <c r="A7" s="47" t="s">
        <v>45</v>
      </c>
      <c r="B7" s="47">
        <f>'[1]５学年集計結果'!C3</f>
        <v>260</v>
      </c>
      <c r="C7" s="52">
        <f>'[1]５学年集計結果'!D3</f>
        <v>6</v>
      </c>
      <c r="D7" s="52">
        <f>'[1]５学年集計結果'!E3</f>
        <v>50.000000000000036</v>
      </c>
      <c r="E7" s="61">
        <f>'[1]５学年集計結果'!F3</f>
        <v>6</v>
      </c>
      <c r="F7" s="52">
        <f>'[1]５学年集計結果'!$G$3</f>
        <v>31.180478223116189</v>
      </c>
    </row>
    <row r="10" spans="1:10" ht="24.75" customHeight="1" x14ac:dyDescent="0.15">
      <c r="G10" s="2"/>
      <c r="H10" s="121" t="s">
        <v>33</v>
      </c>
      <c r="I10" s="122"/>
      <c r="J10" s="123"/>
    </row>
    <row r="11" spans="1:10" ht="30" customHeight="1" x14ac:dyDescent="0.15">
      <c r="G11" s="6" t="s">
        <v>8</v>
      </c>
      <c r="H11" s="6" t="s">
        <v>32</v>
      </c>
      <c r="I11" s="6" t="s">
        <v>34</v>
      </c>
      <c r="J11" s="29" t="s">
        <v>37</v>
      </c>
    </row>
    <row r="12" spans="1:10" ht="21" customHeight="1" x14ac:dyDescent="0.15">
      <c r="G12" s="31" t="s">
        <v>42</v>
      </c>
      <c r="H12" s="48">
        <f>国語!V210</f>
        <v>25</v>
      </c>
      <c r="I12" s="49">
        <f t="shared" ref="I12:I24" si="0">H12/$H$25*100</f>
        <v>83.333333333333343</v>
      </c>
      <c r="J12" s="53">
        <f>'[1]５学年集計結果'!J4</f>
        <v>7.6923076923076925</v>
      </c>
    </row>
    <row r="13" spans="1:10" ht="21" customHeight="1" x14ac:dyDescent="0.15">
      <c r="G13" s="31" t="s">
        <v>43</v>
      </c>
      <c r="H13" s="48">
        <f>国語!V211</f>
        <v>1</v>
      </c>
      <c r="I13" s="49">
        <f t="shared" si="0"/>
        <v>3.3333333333333335</v>
      </c>
      <c r="J13" s="53">
        <f>'[1]５学年集計結果'!J5</f>
        <v>7.6923076923076925</v>
      </c>
    </row>
    <row r="14" spans="1:10" ht="21" customHeight="1" x14ac:dyDescent="0.15">
      <c r="G14" s="3" t="s">
        <v>20</v>
      </c>
      <c r="H14" s="48">
        <f>国語!V212</f>
        <v>2</v>
      </c>
      <c r="I14" s="49">
        <f t="shared" si="0"/>
        <v>6.666666666666667</v>
      </c>
      <c r="J14" s="53">
        <f>'[1]５学年集計結果'!J6</f>
        <v>7.6923076923076925</v>
      </c>
    </row>
    <row r="15" spans="1:10" ht="21" customHeight="1" x14ac:dyDescent="0.15">
      <c r="G15" s="3" t="s">
        <v>21</v>
      </c>
      <c r="H15" s="48">
        <f>国語!V213</f>
        <v>1</v>
      </c>
      <c r="I15" s="49">
        <f t="shared" si="0"/>
        <v>3.3333333333333335</v>
      </c>
      <c r="J15" s="53">
        <f>'[1]５学年集計結果'!J7</f>
        <v>7.6923076923076925</v>
      </c>
    </row>
    <row r="16" spans="1:10" ht="21" customHeight="1" x14ac:dyDescent="0.15">
      <c r="G16" s="3" t="s">
        <v>22</v>
      </c>
      <c r="H16" s="48">
        <f>国語!V214</f>
        <v>0</v>
      </c>
      <c r="I16" s="49">
        <f t="shared" si="0"/>
        <v>0</v>
      </c>
      <c r="J16" s="53">
        <f>'[1]５学年集計結果'!J8</f>
        <v>7.6923076923076925</v>
      </c>
    </row>
    <row r="17" spans="7:10" ht="21" customHeight="1" x14ac:dyDescent="0.15">
      <c r="G17" s="3" t="s">
        <v>23</v>
      </c>
      <c r="H17" s="48">
        <f>国語!V215</f>
        <v>0</v>
      </c>
      <c r="I17" s="49">
        <f t="shared" si="0"/>
        <v>0</v>
      </c>
      <c r="J17" s="53">
        <f>'[1]５学年集計結果'!J9</f>
        <v>7.6923076923076925</v>
      </c>
    </row>
    <row r="18" spans="7:10" ht="21" customHeight="1" x14ac:dyDescent="0.15">
      <c r="G18" s="3" t="s">
        <v>24</v>
      </c>
      <c r="H18" s="48">
        <f>国語!V216</f>
        <v>1</v>
      </c>
      <c r="I18" s="49">
        <f t="shared" si="0"/>
        <v>3.3333333333333335</v>
      </c>
      <c r="J18" s="53">
        <f>'[1]５学年集計結果'!J10</f>
        <v>7.6923076923076925</v>
      </c>
    </row>
    <row r="19" spans="7:10" ht="21" customHeight="1" x14ac:dyDescent="0.15">
      <c r="G19" s="3" t="s">
        <v>25</v>
      </c>
      <c r="H19" s="48">
        <f>国語!V217</f>
        <v>0</v>
      </c>
      <c r="I19" s="49">
        <f t="shared" si="0"/>
        <v>0</v>
      </c>
      <c r="J19" s="53">
        <f>'[1]５学年集計結果'!J11</f>
        <v>7.6923076923076925</v>
      </c>
    </row>
    <row r="20" spans="7:10" ht="21" customHeight="1" x14ac:dyDescent="0.15">
      <c r="G20" s="3" t="s">
        <v>26</v>
      </c>
      <c r="H20" s="48">
        <f>国語!V218</f>
        <v>0</v>
      </c>
      <c r="I20" s="49">
        <f t="shared" si="0"/>
        <v>0</v>
      </c>
      <c r="J20" s="53">
        <f>'[1]５学年集計結果'!J12</f>
        <v>7.6923076923076925</v>
      </c>
    </row>
    <row r="21" spans="7:10" ht="21" customHeight="1" x14ac:dyDescent="0.15">
      <c r="G21" s="3" t="s">
        <v>27</v>
      </c>
      <c r="H21" s="48">
        <f>国語!V219</f>
        <v>0</v>
      </c>
      <c r="I21" s="49">
        <f t="shared" si="0"/>
        <v>0</v>
      </c>
      <c r="J21" s="53">
        <f>'[1]５学年集計結果'!J13</f>
        <v>7.6923076923076925</v>
      </c>
    </row>
    <row r="22" spans="7:10" ht="21.75" customHeight="1" x14ac:dyDescent="0.15">
      <c r="G22" s="3" t="s">
        <v>28</v>
      </c>
      <c r="H22" s="48">
        <f>国語!V220</f>
        <v>0</v>
      </c>
      <c r="I22" s="49">
        <f t="shared" si="0"/>
        <v>0</v>
      </c>
      <c r="J22" s="53">
        <f>'[1]５学年集計結果'!J14</f>
        <v>7.6923076923076925</v>
      </c>
    </row>
    <row r="23" spans="7:10" ht="21.75" customHeight="1" x14ac:dyDescent="0.15">
      <c r="G23" s="3" t="s">
        <v>29</v>
      </c>
      <c r="H23" s="48">
        <f>国語!V221</f>
        <v>0</v>
      </c>
      <c r="I23" s="49">
        <f t="shared" si="0"/>
        <v>0</v>
      </c>
      <c r="J23" s="53">
        <f>'[1]５学年集計結果'!J15</f>
        <v>7.6923076923076925</v>
      </c>
    </row>
    <row r="24" spans="7:10" ht="21.75" customHeight="1" x14ac:dyDescent="0.15">
      <c r="G24" s="3" t="s">
        <v>30</v>
      </c>
      <c r="H24" s="48">
        <f>国語!V222</f>
        <v>0</v>
      </c>
      <c r="I24" s="49">
        <f t="shared" si="0"/>
        <v>0</v>
      </c>
      <c r="J24" s="53">
        <f>'[1]５学年集計結果'!J16</f>
        <v>7.6923076923076925</v>
      </c>
    </row>
    <row r="25" spans="7:10" ht="21.75" customHeight="1" x14ac:dyDescent="0.15">
      <c r="G25" s="1" t="s">
        <v>9</v>
      </c>
      <c r="H25" s="50">
        <f>SUM(H12:H24)</f>
        <v>30</v>
      </c>
      <c r="I25" s="51">
        <f>SUM(I12:I24)</f>
        <v>100</v>
      </c>
      <c r="J25" s="51">
        <f>SUM(J12:J24)</f>
        <v>100</v>
      </c>
    </row>
    <row r="26" spans="7:10" ht="21.75" customHeight="1" x14ac:dyDescent="0.15"/>
    <row r="27" spans="7:10" ht="21.75" customHeight="1" x14ac:dyDescent="0.15"/>
    <row r="28" spans="7:10" ht="21.75" customHeight="1" x14ac:dyDescent="0.15"/>
    <row r="29" spans="7:10" ht="21.75" customHeight="1" x14ac:dyDescent="0.15"/>
  </sheetData>
  <mergeCells count="1">
    <mergeCell ref="H10:J10"/>
  </mergeCells>
  <phoneticPr fontId="1"/>
  <printOptions horizontalCentered="1"/>
  <pageMargins left="0.70866141732283472" right="0.70866141732283472" top="0.74803149606299213" bottom="0.74803149606299213" header="0.31496062992125984" footer="0.31496062992125984"/>
  <pageSetup paperSize="9" scale="82"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20"/>
  <sheetViews>
    <sheetView view="pageBreakPreview" zoomScale="70" zoomScaleNormal="100" zoomScaleSheetLayoutView="70" workbookViewId="0">
      <selection activeCell="B2" sqref="B2"/>
    </sheetView>
  </sheetViews>
  <sheetFormatPr defaultRowHeight="13.5" x14ac:dyDescent="0.15"/>
  <cols>
    <col min="1" max="1" width="10.625" customWidth="1"/>
    <col min="2" max="2" width="31.625" customWidth="1"/>
    <col min="3" max="4" width="8.375" customWidth="1"/>
    <col min="5" max="5" width="8.25" customWidth="1"/>
    <col min="11" max="11" width="14.75" bestFit="1" customWidth="1"/>
    <col min="18" max="18" width="9.625" bestFit="1" customWidth="1"/>
  </cols>
  <sheetData>
    <row r="1" spans="1:21" ht="27.75" customHeight="1" x14ac:dyDescent="0.15">
      <c r="A1" s="45" t="str">
        <f>国語正答数分布グラフ!$A$1</f>
        <v>令和５年度富山県小学校教育研究会後期学力調査</v>
      </c>
      <c r="B1" s="7"/>
      <c r="C1" s="13"/>
      <c r="D1" s="13"/>
      <c r="E1" s="14"/>
      <c r="F1" s="15"/>
      <c r="G1" s="15"/>
      <c r="H1" s="16"/>
      <c r="I1" s="16"/>
      <c r="J1" s="20"/>
      <c r="K1" s="20"/>
      <c r="L1" s="20"/>
      <c r="M1" s="20"/>
      <c r="N1" s="20"/>
      <c r="O1" s="20"/>
      <c r="P1" s="20"/>
      <c r="Q1" s="20"/>
      <c r="R1" s="20"/>
      <c r="S1" s="20"/>
      <c r="T1" s="20"/>
      <c r="U1" s="20"/>
    </row>
    <row r="2" spans="1:21" ht="30.75" customHeight="1" x14ac:dyDescent="0.15">
      <c r="A2" s="17" t="s">
        <v>14</v>
      </c>
      <c r="B2" s="17"/>
      <c r="C2" s="13"/>
      <c r="D2" s="13"/>
      <c r="E2" s="14"/>
      <c r="F2" s="18"/>
      <c r="G2" s="19"/>
      <c r="H2" s="16"/>
      <c r="I2" s="16"/>
      <c r="J2" s="21"/>
      <c r="K2" s="21"/>
      <c r="L2" s="20"/>
      <c r="M2" s="21"/>
      <c r="N2" s="21"/>
      <c r="O2" s="20"/>
      <c r="P2" s="20"/>
      <c r="Q2" s="20"/>
      <c r="R2" s="20"/>
      <c r="S2" s="20"/>
      <c r="T2" s="20"/>
      <c r="U2" s="20"/>
    </row>
    <row r="3" spans="1:21" ht="22.5" customHeight="1" x14ac:dyDescent="0.15">
      <c r="A3" s="84" t="str">
        <f>国語!$A$1</f>
        <v>○○市立○○小学校第５学年</v>
      </c>
      <c r="B3" s="84"/>
      <c r="C3" s="84"/>
      <c r="D3" s="84"/>
      <c r="E3" s="84"/>
      <c r="F3" s="19"/>
      <c r="G3" s="19"/>
      <c r="H3" s="19"/>
      <c r="I3" s="19"/>
      <c r="J3" s="21"/>
      <c r="K3" s="22"/>
      <c r="L3" s="22"/>
      <c r="M3" s="20"/>
      <c r="N3" s="20"/>
      <c r="O3" s="20"/>
      <c r="P3" s="20"/>
      <c r="Q3" s="20"/>
      <c r="R3" s="20"/>
      <c r="S3" s="20"/>
      <c r="T3" s="20"/>
      <c r="U3" s="20"/>
    </row>
    <row r="4" spans="1:21" ht="18" customHeight="1" x14ac:dyDescent="0.15">
      <c r="C4" s="1"/>
    </row>
    <row r="5" spans="1:21" ht="20.25" customHeight="1" x14ac:dyDescent="0.15">
      <c r="B5" s="30"/>
      <c r="K5" s="24"/>
      <c r="L5" s="124" t="s">
        <v>15</v>
      </c>
      <c r="M5" s="125"/>
      <c r="N5" s="124" t="s">
        <v>16</v>
      </c>
      <c r="O5" s="125"/>
      <c r="P5" s="124" t="s">
        <v>31</v>
      </c>
      <c r="Q5" s="126"/>
      <c r="R5" s="127" t="s">
        <v>36</v>
      </c>
    </row>
    <row r="6" spans="1:21" ht="35.25" customHeight="1" x14ac:dyDescent="0.15">
      <c r="A6" s="83" t="s">
        <v>19</v>
      </c>
      <c r="B6" s="83" t="s">
        <v>41</v>
      </c>
      <c r="K6" s="23" t="s">
        <v>19</v>
      </c>
      <c r="L6" s="25" t="s">
        <v>17</v>
      </c>
      <c r="M6" s="26" t="s">
        <v>35</v>
      </c>
      <c r="N6" s="25" t="s">
        <v>17</v>
      </c>
      <c r="O6" s="27" t="s">
        <v>35</v>
      </c>
      <c r="P6" s="25" t="s">
        <v>17</v>
      </c>
      <c r="Q6" s="28" t="s">
        <v>35</v>
      </c>
      <c r="R6" s="128"/>
    </row>
    <row r="7" spans="1:21" ht="41.25" customHeight="1" x14ac:dyDescent="0.15">
      <c r="A7" s="82" t="s">
        <v>108</v>
      </c>
      <c r="B7" s="112" t="s">
        <v>118</v>
      </c>
      <c r="K7" s="101" t="s">
        <v>108</v>
      </c>
      <c r="L7" s="40">
        <f>国語!$D$212</f>
        <v>96.666666666666671</v>
      </c>
      <c r="M7" s="41">
        <f>'[1]５学年集計結果'!M4</f>
        <v>92.307692307692307</v>
      </c>
      <c r="N7" s="40">
        <f>国語!$D$213</f>
        <v>0</v>
      </c>
      <c r="O7" s="42">
        <f>'[1]５学年集計結果'!N4</f>
        <v>7.6923076923076925</v>
      </c>
      <c r="P7" s="40">
        <f>国語!$D$214</f>
        <v>3.3333333333333335</v>
      </c>
      <c r="Q7" s="39">
        <f>'[1]５学年集計結果'!O4</f>
        <v>0</v>
      </c>
      <c r="R7" s="43">
        <f>L7-M7</f>
        <v>4.3589743589743648</v>
      </c>
    </row>
    <row r="8" spans="1:21" ht="41.25" customHeight="1" x14ac:dyDescent="0.15">
      <c r="A8" s="82" t="s">
        <v>109</v>
      </c>
      <c r="B8" s="112" t="s">
        <v>118</v>
      </c>
      <c r="K8" s="101" t="s">
        <v>109</v>
      </c>
      <c r="L8" s="40">
        <f>国語!$E$212</f>
        <v>96.666666666666671</v>
      </c>
      <c r="M8" s="41">
        <f>'[1]５学年集計結果'!M5</f>
        <v>84.615384615384613</v>
      </c>
      <c r="N8" s="40">
        <f>国語!$E$213</f>
        <v>0</v>
      </c>
      <c r="O8" s="42">
        <f>'[1]５学年集計結果'!N5</f>
        <v>0</v>
      </c>
      <c r="P8" s="40">
        <f>国語!$E$214</f>
        <v>3.3333333333333335</v>
      </c>
      <c r="Q8" s="39">
        <f>'[1]５学年集計結果'!O5</f>
        <v>15.384615384615385</v>
      </c>
      <c r="R8" s="43">
        <f t="shared" ref="R8:R18" si="0">L8-M8</f>
        <v>12.051282051282058</v>
      </c>
    </row>
    <row r="9" spans="1:21" ht="41.25" customHeight="1" x14ac:dyDescent="0.15">
      <c r="A9" s="82" t="s">
        <v>67</v>
      </c>
      <c r="B9" s="112" t="s">
        <v>119</v>
      </c>
      <c r="K9" s="101" t="s">
        <v>67</v>
      </c>
      <c r="L9" s="40">
        <f>国語!$F$212</f>
        <v>96.666666666666671</v>
      </c>
      <c r="M9" s="41">
        <f>'[1]５学年集計結果'!M6</f>
        <v>76.923076923076934</v>
      </c>
      <c r="N9" s="40">
        <f>国語!$F$213</f>
        <v>0</v>
      </c>
      <c r="O9" s="42">
        <f>'[1]５学年集計結果'!N6</f>
        <v>23.076923076923077</v>
      </c>
      <c r="P9" s="40">
        <f>国語!$F$214</f>
        <v>3.3333333333333335</v>
      </c>
      <c r="Q9" s="39">
        <f>'[1]５学年集計結果'!O6</f>
        <v>0</v>
      </c>
      <c r="R9" s="43">
        <f t="shared" si="0"/>
        <v>19.743589743589737</v>
      </c>
    </row>
    <row r="10" spans="1:21" ht="41.25" customHeight="1" x14ac:dyDescent="0.15">
      <c r="A10" s="82" t="s">
        <v>99</v>
      </c>
      <c r="B10" s="112" t="s">
        <v>119</v>
      </c>
      <c r="K10" s="101" t="s">
        <v>99</v>
      </c>
      <c r="L10" s="40">
        <f>国語!$G$212</f>
        <v>96.666666666666671</v>
      </c>
      <c r="M10" s="41">
        <f>'[1]５学年集計結果'!M7</f>
        <v>69.230769230769226</v>
      </c>
      <c r="N10" s="40">
        <f>国語!$G$213</f>
        <v>3.3333333333333335</v>
      </c>
      <c r="O10" s="42">
        <f>'[1]５学年集計結果'!N7</f>
        <v>0</v>
      </c>
      <c r="P10" s="40">
        <f>国語!$G$214</f>
        <v>0</v>
      </c>
      <c r="Q10" s="39">
        <f>'[1]５学年集計結果'!O7</f>
        <v>30.76923076923077</v>
      </c>
      <c r="R10" s="43">
        <f t="shared" si="0"/>
        <v>27.435897435897445</v>
      </c>
    </row>
    <row r="11" spans="1:21" ht="41.25" customHeight="1" x14ac:dyDescent="0.15">
      <c r="A11" s="82" t="s">
        <v>110</v>
      </c>
      <c r="B11" s="112" t="s">
        <v>120</v>
      </c>
      <c r="K11" s="101" t="s">
        <v>110</v>
      </c>
      <c r="L11" s="40">
        <f>国語!$H$212</f>
        <v>96.666666666666671</v>
      </c>
      <c r="M11" s="41">
        <f>'[1]５学年集計結果'!M8</f>
        <v>61.53846153846154</v>
      </c>
      <c r="N11" s="40">
        <f>国語!$H$213</f>
        <v>3.3333333333333335</v>
      </c>
      <c r="O11" s="42">
        <f>'[1]５学年集計結果'!N8</f>
        <v>38.461538461538467</v>
      </c>
      <c r="P11" s="40">
        <f>国語!$H$214</f>
        <v>0</v>
      </c>
      <c r="Q11" s="39">
        <f>'[1]５学年集計結果'!O8</f>
        <v>0</v>
      </c>
      <c r="R11" s="43">
        <f t="shared" si="0"/>
        <v>35.128205128205131</v>
      </c>
    </row>
    <row r="12" spans="1:21" ht="41.25" customHeight="1" x14ac:dyDescent="0.15">
      <c r="A12" s="82" t="s">
        <v>111</v>
      </c>
      <c r="B12" s="112" t="s">
        <v>120</v>
      </c>
      <c r="K12" s="101" t="s">
        <v>111</v>
      </c>
      <c r="L12" s="40">
        <f>国語!$I$212</f>
        <v>96.666666666666671</v>
      </c>
      <c r="M12" s="41">
        <f>'[1]５学年集計結果'!M9</f>
        <v>53.846153846153847</v>
      </c>
      <c r="N12" s="40">
        <f>国語!$I$213</f>
        <v>0</v>
      </c>
      <c r="O12" s="42">
        <f>'[1]５学年集計結果'!N9</f>
        <v>0</v>
      </c>
      <c r="P12" s="40">
        <f>国語!$I$214</f>
        <v>3.3333333333333335</v>
      </c>
      <c r="Q12" s="39">
        <f>'[1]５学年集計結果'!O9</f>
        <v>46.153846153846153</v>
      </c>
      <c r="R12" s="43">
        <f t="shared" si="0"/>
        <v>42.820512820512825</v>
      </c>
    </row>
    <row r="13" spans="1:21" ht="41.25" customHeight="1" x14ac:dyDescent="0.15">
      <c r="A13" s="82" t="s">
        <v>112</v>
      </c>
      <c r="B13" s="113" t="s">
        <v>121</v>
      </c>
      <c r="K13" s="101" t="s">
        <v>112</v>
      </c>
      <c r="L13" s="40">
        <f>国語!$J$212</f>
        <v>96.666666666666671</v>
      </c>
      <c r="M13" s="41">
        <f>'[1]５学年集計結果'!M10</f>
        <v>46.153846153846153</v>
      </c>
      <c r="N13" s="40">
        <f>国語!$J$213</f>
        <v>0</v>
      </c>
      <c r="O13" s="42">
        <f>'[1]５学年集計結果'!N10</f>
        <v>53.846153846153847</v>
      </c>
      <c r="P13" s="40">
        <f>国語!$J$214</f>
        <v>3.3333333333333335</v>
      </c>
      <c r="Q13" s="39">
        <f>'[1]５学年集計結果'!O10</f>
        <v>0</v>
      </c>
      <c r="R13" s="43">
        <f t="shared" si="0"/>
        <v>50.512820512820518</v>
      </c>
    </row>
    <row r="14" spans="1:21" ht="41.25" customHeight="1" x14ac:dyDescent="0.15">
      <c r="A14" s="115" t="s">
        <v>113</v>
      </c>
      <c r="B14" s="112" t="s">
        <v>121</v>
      </c>
      <c r="K14" s="102" t="s">
        <v>113</v>
      </c>
      <c r="L14" s="40">
        <f>国語!$K$212</f>
        <v>96.666666666666671</v>
      </c>
      <c r="M14" s="41">
        <f>'[1]５学年集計結果'!M11</f>
        <v>38.461538461538467</v>
      </c>
      <c r="N14" s="40">
        <f>国語!$K$213</f>
        <v>0</v>
      </c>
      <c r="O14" s="42">
        <f>'[1]５学年集計結果'!N11</f>
        <v>0</v>
      </c>
      <c r="P14" s="40">
        <f>国語!$K$214</f>
        <v>3.3333333333333335</v>
      </c>
      <c r="Q14" s="39">
        <f>'[1]５学年集計結果'!O11</f>
        <v>61.53846153846154</v>
      </c>
      <c r="R14" s="43">
        <f t="shared" si="0"/>
        <v>58.205128205128204</v>
      </c>
    </row>
    <row r="15" spans="1:21" ht="41.25" customHeight="1" x14ac:dyDescent="0.15">
      <c r="A15" s="115" t="s">
        <v>114</v>
      </c>
      <c r="B15" s="112" t="s">
        <v>122</v>
      </c>
      <c r="K15" s="102" t="s">
        <v>114</v>
      </c>
      <c r="L15" s="40">
        <f>国語!$L$212</f>
        <v>96.666666666666671</v>
      </c>
      <c r="M15" s="41">
        <f>'[1]５学年集計結果'!M12</f>
        <v>30.76923076923077</v>
      </c>
      <c r="N15" s="40">
        <f>国語!$L$213</f>
        <v>0</v>
      </c>
      <c r="O15" s="42">
        <f>'[1]５学年集計結果'!N12</f>
        <v>69.230769230769226</v>
      </c>
      <c r="P15" s="40">
        <f>国語!$L$214</f>
        <v>3.3333333333333335</v>
      </c>
      <c r="Q15" s="39">
        <f>'[1]５学年集計結果'!O12</f>
        <v>0</v>
      </c>
      <c r="R15" s="43">
        <f t="shared" si="0"/>
        <v>65.897435897435898</v>
      </c>
    </row>
    <row r="16" spans="1:21" ht="41.25" customHeight="1" x14ac:dyDescent="0.15">
      <c r="A16" s="115" t="s">
        <v>115</v>
      </c>
      <c r="B16" s="114" t="s">
        <v>123</v>
      </c>
      <c r="K16" s="102" t="s">
        <v>115</v>
      </c>
      <c r="L16" s="40">
        <f>国語!$M$212</f>
        <v>96.666666666666671</v>
      </c>
      <c r="M16" s="41">
        <f>'[1]５学年集計結果'!M13</f>
        <v>23.076923076923077</v>
      </c>
      <c r="N16" s="40">
        <f>国語!$M$213</f>
        <v>0</v>
      </c>
      <c r="O16" s="42">
        <f>'[1]５学年集計結果'!N13</f>
        <v>0</v>
      </c>
      <c r="P16" s="40">
        <f>国語!$M$214</f>
        <v>3.3333333333333335</v>
      </c>
      <c r="Q16" s="39">
        <f>'[1]５学年集計結果'!O13</f>
        <v>76.923076923076934</v>
      </c>
      <c r="R16" s="43">
        <f t="shared" si="0"/>
        <v>73.589743589743591</v>
      </c>
    </row>
    <row r="17" spans="1:18" ht="41.25" customHeight="1" x14ac:dyDescent="0.15">
      <c r="A17" s="115" t="s">
        <v>116</v>
      </c>
      <c r="B17" s="116" t="s">
        <v>124</v>
      </c>
      <c r="K17" s="102" t="s">
        <v>116</v>
      </c>
      <c r="L17" s="40">
        <f>国語!$N$212</f>
        <v>93.333333333333329</v>
      </c>
      <c r="M17" s="41">
        <f>'[1]５学年集計結果'!M14</f>
        <v>15.384615384615385</v>
      </c>
      <c r="N17" s="40">
        <f>国語!$N$213</f>
        <v>3.3333333333333335</v>
      </c>
      <c r="O17" s="42">
        <f>'[1]５学年集計結果'!N14</f>
        <v>84.615384615384613</v>
      </c>
      <c r="P17" s="40">
        <f>国語!$N$214</f>
        <v>3.3333333333333335</v>
      </c>
      <c r="Q17" s="39">
        <f>'[1]５学年集計結果'!O14</f>
        <v>0</v>
      </c>
      <c r="R17" s="43">
        <f t="shared" si="0"/>
        <v>77.948717948717942</v>
      </c>
    </row>
    <row r="18" spans="1:18" ht="41.25" customHeight="1" x14ac:dyDescent="0.15">
      <c r="A18" s="115" t="s">
        <v>117</v>
      </c>
      <c r="B18" s="112" t="s">
        <v>125</v>
      </c>
      <c r="K18" s="102" t="s">
        <v>117</v>
      </c>
      <c r="L18" s="40">
        <f>国語!$O$212</f>
        <v>93.333333333333329</v>
      </c>
      <c r="M18" s="41">
        <f>'[1]５学年集計結果'!M15</f>
        <v>7.6923076923076925</v>
      </c>
      <c r="N18" s="40">
        <f>国語!$O$213</f>
        <v>6.666666666666667</v>
      </c>
      <c r="O18" s="42">
        <f>'[1]５学年集計結果'!N15</f>
        <v>0</v>
      </c>
      <c r="P18" s="40">
        <f>国語!$O$214</f>
        <v>0</v>
      </c>
      <c r="Q18" s="39">
        <f>'[1]５学年集計結果'!O15</f>
        <v>92.307692307692307</v>
      </c>
      <c r="R18" s="43">
        <f t="shared" si="0"/>
        <v>85.641025641025635</v>
      </c>
    </row>
    <row r="19" spans="1:18" ht="9.9499999999999993" customHeight="1" x14ac:dyDescent="0.15"/>
    <row r="20" spans="1:18" ht="42" customHeight="1" x14ac:dyDescent="0.15"/>
  </sheetData>
  <mergeCells count="4">
    <mergeCell ref="N5:O5"/>
    <mergeCell ref="P5:Q5"/>
    <mergeCell ref="L5:M5"/>
    <mergeCell ref="R5:R6"/>
  </mergeCells>
  <phoneticPr fontId="1"/>
  <printOptions horizontalCentered="1"/>
  <pageMargins left="0.70866141732283472" right="0.70866141732283472" top="0.35433070866141736" bottom="0.35433070866141736" header="0.31496062992125984" footer="0.31496062992125984"/>
  <pageSetup paperSize="1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3"/>
  <sheetViews>
    <sheetView zoomScale="80" zoomScaleNormal="80" workbookViewId="0">
      <selection activeCell="E1" sqref="E1"/>
    </sheetView>
  </sheetViews>
  <sheetFormatPr defaultRowHeight="13.5" x14ac:dyDescent="0.15"/>
  <cols>
    <col min="1" max="1" width="5.125" customWidth="1"/>
    <col min="2" max="2" width="5.25" bestFit="1" customWidth="1"/>
    <col min="3" max="3" width="9" bestFit="1" customWidth="1"/>
    <col min="4" max="4" width="8.5" customWidth="1"/>
    <col min="17" max="19" width="0" hidden="1" customWidth="1"/>
  </cols>
  <sheetData>
    <row r="1" spans="1:23" ht="17.25" x14ac:dyDescent="0.15">
      <c r="A1" s="120" t="str">
        <f>国語!$A$1</f>
        <v>○○市立○○小学校第５学年</v>
      </c>
      <c r="B1" s="120"/>
      <c r="C1" s="120"/>
      <c r="D1" s="120"/>
      <c r="E1" s="86" t="s">
        <v>49</v>
      </c>
    </row>
    <row r="2" spans="1:23" ht="27.75" customHeight="1" x14ac:dyDescent="0.15">
      <c r="A2" s="4"/>
      <c r="B2" s="4"/>
      <c r="C2" s="4"/>
      <c r="D2" s="129">
        <v>1</v>
      </c>
      <c r="E2" s="129"/>
      <c r="F2" s="129"/>
      <c r="G2" s="130">
        <v>2</v>
      </c>
      <c r="H2" s="131"/>
      <c r="I2" s="131"/>
      <c r="J2" s="126"/>
      <c r="K2" s="97">
        <v>3</v>
      </c>
      <c r="L2" s="97">
        <v>4</v>
      </c>
      <c r="M2" s="131">
        <v>5</v>
      </c>
      <c r="N2" s="131"/>
      <c r="O2" s="126"/>
    </row>
    <row r="3" spans="1:23" s="1" customFormat="1" ht="30.75" customHeight="1" x14ac:dyDescent="0.15">
      <c r="A3" s="27"/>
      <c r="B3" s="56"/>
      <c r="C3" s="57" t="s">
        <v>19</v>
      </c>
      <c r="D3" s="37" t="s">
        <v>103</v>
      </c>
      <c r="E3" s="37" t="s">
        <v>88</v>
      </c>
      <c r="F3" s="37" t="s">
        <v>89</v>
      </c>
      <c r="G3" s="37" t="s">
        <v>87</v>
      </c>
      <c r="H3" s="37" t="s">
        <v>104</v>
      </c>
      <c r="I3" s="37" t="s">
        <v>105</v>
      </c>
      <c r="J3" s="37" t="s">
        <v>106</v>
      </c>
      <c r="K3" s="37"/>
      <c r="L3" s="37"/>
      <c r="M3" s="37" t="s">
        <v>87</v>
      </c>
      <c r="N3" s="37" t="s">
        <v>104</v>
      </c>
      <c r="O3" s="37" t="s">
        <v>107</v>
      </c>
    </row>
    <row r="4" spans="1:23" s="1" customFormat="1" ht="30.75" customHeight="1" x14ac:dyDescent="0.15">
      <c r="A4" s="28" t="s">
        <v>44</v>
      </c>
      <c r="B4" s="3" t="s">
        <v>39</v>
      </c>
      <c r="C4" s="3" t="s">
        <v>40</v>
      </c>
      <c r="D4" s="59">
        <v>1</v>
      </c>
      <c r="E4" s="59">
        <v>2</v>
      </c>
      <c r="F4" s="59">
        <v>3</v>
      </c>
      <c r="G4" s="59">
        <v>4</v>
      </c>
      <c r="H4" s="59">
        <v>5</v>
      </c>
      <c r="I4" s="59">
        <v>6</v>
      </c>
      <c r="J4" s="59">
        <v>7</v>
      </c>
      <c r="K4" s="59">
        <v>8</v>
      </c>
      <c r="L4" s="59">
        <v>9</v>
      </c>
      <c r="M4" s="59">
        <v>10</v>
      </c>
      <c r="N4" s="59">
        <v>11</v>
      </c>
      <c r="O4" s="59">
        <v>12</v>
      </c>
      <c r="P4" s="55" t="s">
        <v>47</v>
      </c>
      <c r="R4" s="55"/>
      <c r="S4" s="55"/>
      <c r="T4" s="3" t="s">
        <v>15</v>
      </c>
      <c r="U4" s="3" t="s">
        <v>11</v>
      </c>
      <c r="V4" s="3" t="s">
        <v>1</v>
      </c>
      <c r="W4" s="3" t="s">
        <v>0</v>
      </c>
    </row>
    <row r="5" spans="1:23" x14ac:dyDescent="0.15">
      <c r="A5" s="2">
        <v>1</v>
      </c>
      <c r="B5" s="2"/>
      <c r="C5" s="36"/>
      <c r="D5" s="10">
        <v>1</v>
      </c>
      <c r="E5" s="10">
        <v>1</v>
      </c>
      <c r="F5" s="10">
        <v>1</v>
      </c>
      <c r="G5" s="10">
        <v>1</v>
      </c>
      <c r="H5" s="10">
        <v>1</v>
      </c>
      <c r="I5" s="10">
        <v>1</v>
      </c>
      <c r="J5" s="10">
        <v>1</v>
      </c>
      <c r="K5" s="10">
        <v>1</v>
      </c>
      <c r="L5" s="10">
        <v>1</v>
      </c>
      <c r="M5" s="10">
        <v>1</v>
      </c>
      <c r="N5" s="10">
        <v>1</v>
      </c>
      <c r="O5" s="10">
        <v>1</v>
      </c>
      <c r="T5" s="32">
        <f>IF(ISERROR(U5/12*100),"",U5/12*100)</f>
        <v>100</v>
      </c>
      <c r="U5">
        <f>IF(AND(ISBLANK(D5),ISBLANK(E5),ISBLANK(F5),ISBLANK(G5),ISBLANK(H5),ISBLANK(I5),ISBLANK(J5),ISBLANK(K5),ISBLANK(L5),ISBLANK(M5),ISBLANK(N5),ISBLANK(Q5)),"",COUNTIF(D5:O5,1))</f>
        <v>12</v>
      </c>
      <c r="V5">
        <f>IF(AND(ISBLANK(D5),ISBLANK(E5),ISBLANK(F5),ISBLANK(G5),ISBLANK(H5),ISBLANK(I5),ISBLANK(J5),ISBLANK(K5),ISBLANK(L5),ISBLANK(M5),ISBLANK(N5),ISBLANK(Q5)),"",COUNTIF(D5:O5,2))</f>
        <v>0</v>
      </c>
      <c r="W5">
        <f>IF(AND(ISBLANK(D5),ISBLANK(E5),ISBLANK(F5),ISBLANK(G5),ISBLANK(H5),ISBLANK(I5),ISBLANK(J5),ISBLANK(K5),ISBLANK(L5),ISBLANK(M5),ISBLANK(N5),ISBLANK(Q5)),"",COUNTIF(D5:O5,3))</f>
        <v>0</v>
      </c>
    </row>
    <row r="6" spans="1:23" x14ac:dyDescent="0.15">
      <c r="A6" s="2">
        <v>2</v>
      </c>
      <c r="B6" s="2"/>
      <c r="C6" s="36"/>
      <c r="D6" s="10">
        <v>1</v>
      </c>
      <c r="E6" s="10">
        <v>1</v>
      </c>
      <c r="F6" s="10">
        <v>1</v>
      </c>
      <c r="G6" s="10">
        <v>1</v>
      </c>
      <c r="H6" s="10">
        <v>1</v>
      </c>
      <c r="I6" s="10">
        <v>1</v>
      </c>
      <c r="J6" s="10">
        <v>1</v>
      </c>
      <c r="K6" s="10">
        <v>1</v>
      </c>
      <c r="L6" s="10">
        <v>1</v>
      </c>
      <c r="M6" s="10">
        <v>1</v>
      </c>
      <c r="N6" s="10">
        <v>1</v>
      </c>
      <c r="O6" s="10">
        <v>2</v>
      </c>
      <c r="T6" s="32">
        <f t="shared" ref="T6:T69" si="0">IF(ISERROR(U6/12*100),"",U6/12*100)</f>
        <v>91.666666666666657</v>
      </c>
      <c r="U6">
        <f t="shared" ref="U6:U69" si="1">IF(AND(ISBLANK(D6),ISBLANK(E6),ISBLANK(F6),ISBLANK(G6),ISBLANK(H6),ISBLANK(I6),ISBLANK(J6),ISBLANK(K6),ISBLANK(L6),ISBLANK(M6),ISBLANK(N6),ISBLANK(Q6)),"",COUNTIF(D6:O6,1))</f>
        <v>11</v>
      </c>
      <c r="V6">
        <f t="shared" ref="V6:V69" si="2">IF(AND(ISBLANK(D6),ISBLANK(E6),ISBLANK(F6),ISBLANK(G6),ISBLANK(H6),ISBLANK(I6),ISBLANK(J6),ISBLANK(K6),ISBLANK(L6),ISBLANK(M6),ISBLANK(N6),ISBLANK(Q6)),"",COUNTIF(D6:O6,2))</f>
        <v>1</v>
      </c>
      <c r="W6">
        <f t="shared" ref="W6:W69" si="3">IF(AND(ISBLANK(D6),ISBLANK(E6),ISBLANK(F6),ISBLANK(G6),ISBLANK(H6),ISBLANK(I6),ISBLANK(J6),ISBLANK(K6),ISBLANK(L6),ISBLANK(M6),ISBLANK(N6),ISBLANK(Q6)),"",COUNTIF(D6:O6,3))</f>
        <v>0</v>
      </c>
    </row>
    <row r="7" spans="1:23" x14ac:dyDescent="0.15">
      <c r="A7" s="2">
        <v>3</v>
      </c>
      <c r="B7" s="2"/>
      <c r="C7" s="36"/>
      <c r="D7" s="10">
        <v>1</v>
      </c>
      <c r="E7" s="10">
        <v>1</v>
      </c>
      <c r="F7" s="10">
        <v>1</v>
      </c>
      <c r="G7" s="10">
        <v>1</v>
      </c>
      <c r="H7" s="10">
        <v>1</v>
      </c>
      <c r="I7" s="10">
        <v>1</v>
      </c>
      <c r="J7" s="10">
        <v>1</v>
      </c>
      <c r="K7" s="10">
        <v>1</v>
      </c>
      <c r="L7" s="10">
        <v>1</v>
      </c>
      <c r="M7" s="10">
        <v>1</v>
      </c>
      <c r="N7" s="10">
        <v>2</v>
      </c>
      <c r="O7" s="10">
        <v>2</v>
      </c>
      <c r="T7" s="32">
        <f t="shared" si="0"/>
        <v>83.333333333333343</v>
      </c>
      <c r="U7">
        <f t="shared" si="1"/>
        <v>10</v>
      </c>
      <c r="V7">
        <f t="shared" si="2"/>
        <v>2</v>
      </c>
      <c r="W7">
        <f t="shared" si="3"/>
        <v>0</v>
      </c>
    </row>
    <row r="8" spans="1:23" x14ac:dyDescent="0.15">
      <c r="A8" s="2">
        <v>4</v>
      </c>
      <c r="B8" s="2"/>
      <c r="C8" s="36"/>
      <c r="D8" s="10">
        <v>1</v>
      </c>
      <c r="E8" s="10">
        <v>1</v>
      </c>
      <c r="F8" s="10">
        <v>1</v>
      </c>
      <c r="G8" s="10">
        <v>1</v>
      </c>
      <c r="H8" s="10">
        <v>1</v>
      </c>
      <c r="I8" s="10">
        <v>1</v>
      </c>
      <c r="J8" s="10">
        <v>1</v>
      </c>
      <c r="K8" s="10">
        <v>1</v>
      </c>
      <c r="L8" s="10">
        <v>1</v>
      </c>
      <c r="M8" s="10">
        <v>1</v>
      </c>
      <c r="N8" s="10">
        <v>1</v>
      </c>
      <c r="O8" s="10">
        <v>1</v>
      </c>
      <c r="T8" s="32">
        <f t="shared" si="0"/>
        <v>100</v>
      </c>
      <c r="U8">
        <f t="shared" si="1"/>
        <v>12</v>
      </c>
      <c r="V8">
        <f t="shared" si="2"/>
        <v>0</v>
      </c>
      <c r="W8">
        <f t="shared" si="3"/>
        <v>0</v>
      </c>
    </row>
    <row r="9" spans="1:23" x14ac:dyDescent="0.15">
      <c r="A9" s="2">
        <v>5</v>
      </c>
      <c r="B9" s="2"/>
      <c r="C9" s="36"/>
      <c r="D9" s="10">
        <v>1</v>
      </c>
      <c r="E9" s="10">
        <v>1</v>
      </c>
      <c r="F9" s="10">
        <v>1</v>
      </c>
      <c r="G9" s="10">
        <v>1</v>
      </c>
      <c r="H9" s="10">
        <v>1</v>
      </c>
      <c r="I9" s="10">
        <v>1</v>
      </c>
      <c r="J9" s="10">
        <v>1</v>
      </c>
      <c r="K9" s="10">
        <v>1</v>
      </c>
      <c r="L9" s="10">
        <v>1</v>
      </c>
      <c r="M9" s="10">
        <v>1</v>
      </c>
      <c r="N9" s="10">
        <v>1</v>
      </c>
      <c r="O9" s="10">
        <v>1</v>
      </c>
      <c r="T9" s="32">
        <f t="shared" si="0"/>
        <v>100</v>
      </c>
      <c r="U9">
        <f t="shared" si="1"/>
        <v>12</v>
      </c>
      <c r="V9">
        <f t="shared" si="2"/>
        <v>0</v>
      </c>
      <c r="W9">
        <f t="shared" si="3"/>
        <v>0</v>
      </c>
    </row>
    <row r="10" spans="1:23" x14ac:dyDescent="0.15">
      <c r="A10" s="2">
        <v>6</v>
      </c>
      <c r="B10" s="2"/>
      <c r="C10" s="36"/>
      <c r="D10" s="10">
        <v>1</v>
      </c>
      <c r="E10" s="10">
        <v>1</v>
      </c>
      <c r="F10" s="10">
        <v>1</v>
      </c>
      <c r="G10" s="10">
        <v>1</v>
      </c>
      <c r="H10" s="10">
        <v>1</v>
      </c>
      <c r="I10" s="10">
        <v>1</v>
      </c>
      <c r="J10" s="10">
        <v>1</v>
      </c>
      <c r="K10" s="10">
        <v>1</v>
      </c>
      <c r="L10" s="10">
        <v>1</v>
      </c>
      <c r="M10" s="10">
        <v>1</v>
      </c>
      <c r="N10" s="10">
        <v>1</v>
      </c>
      <c r="O10" s="10">
        <v>1</v>
      </c>
      <c r="T10" s="32">
        <f t="shared" si="0"/>
        <v>100</v>
      </c>
      <c r="U10">
        <f t="shared" si="1"/>
        <v>12</v>
      </c>
      <c r="V10">
        <f t="shared" si="2"/>
        <v>0</v>
      </c>
      <c r="W10">
        <f t="shared" si="3"/>
        <v>0</v>
      </c>
    </row>
    <row r="11" spans="1:23" x14ac:dyDescent="0.15">
      <c r="A11" s="2">
        <v>7</v>
      </c>
      <c r="B11" s="2"/>
      <c r="C11" s="36"/>
      <c r="D11" s="10">
        <v>1</v>
      </c>
      <c r="E11" s="10">
        <v>1</v>
      </c>
      <c r="F11" s="10">
        <v>1</v>
      </c>
      <c r="G11" s="10">
        <v>1</v>
      </c>
      <c r="H11" s="10">
        <v>1</v>
      </c>
      <c r="I11" s="10">
        <v>1</v>
      </c>
      <c r="J11" s="10">
        <v>1</v>
      </c>
      <c r="K11" s="10">
        <v>1</v>
      </c>
      <c r="L11" s="10">
        <v>1</v>
      </c>
      <c r="M11" s="10">
        <v>1</v>
      </c>
      <c r="N11" s="10">
        <v>1</v>
      </c>
      <c r="O11" s="10">
        <v>1</v>
      </c>
      <c r="T11" s="32">
        <f t="shared" si="0"/>
        <v>100</v>
      </c>
      <c r="U11">
        <f t="shared" si="1"/>
        <v>12</v>
      </c>
      <c r="V11">
        <f t="shared" si="2"/>
        <v>0</v>
      </c>
      <c r="W11">
        <f t="shared" si="3"/>
        <v>0</v>
      </c>
    </row>
    <row r="12" spans="1:23" x14ac:dyDescent="0.15">
      <c r="A12" s="2">
        <v>8</v>
      </c>
      <c r="B12" s="2"/>
      <c r="C12" s="36"/>
      <c r="D12" s="10">
        <v>1</v>
      </c>
      <c r="E12" s="10">
        <v>1</v>
      </c>
      <c r="F12" s="10">
        <v>1</v>
      </c>
      <c r="G12" s="10">
        <v>1</v>
      </c>
      <c r="H12" s="10">
        <v>1</v>
      </c>
      <c r="I12" s="10">
        <v>1</v>
      </c>
      <c r="J12" s="10">
        <v>1</v>
      </c>
      <c r="K12" s="10">
        <v>1</v>
      </c>
      <c r="L12" s="10">
        <v>1</v>
      </c>
      <c r="M12" s="10">
        <v>1</v>
      </c>
      <c r="N12" s="10">
        <v>1</v>
      </c>
      <c r="O12" s="10">
        <v>1</v>
      </c>
      <c r="T12" s="32">
        <f t="shared" si="0"/>
        <v>100</v>
      </c>
      <c r="U12">
        <f t="shared" si="1"/>
        <v>12</v>
      </c>
      <c r="V12">
        <f t="shared" si="2"/>
        <v>0</v>
      </c>
      <c r="W12">
        <f t="shared" si="3"/>
        <v>0</v>
      </c>
    </row>
    <row r="13" spans="1:23" x14ac:dyDescent="0.15">
      <c r="A13" s="2">
        <v>9</v>
      </c>
      <c r="B13" s="2"/>
      <c r="C13" s="36"/>
      <c r="D13" s="10">
        <v>1</v>
      </c>
      <c r="E13" s="10">
        <v>1</v>
      </c>
      <c r="F13" s="10">
        <v>1</v>
      </c>
      <c r="G13" s="10">
        <v>1</v>
      </c>
      <c r="H13" s="10">
        <v>1</v>
      </c>
      <c r="I13" s="10">
        <v>1</v>
      </c>
      <c r="J13" s="10">
        <v>1</v>
      </c>
      <c r="K13" s="10">
        <v>1</v>
      </c>
      <c r="L13" s="10">
        <v>1</v>
      </c>
      <c r="M13" s="10">
        <v>1</v>
      </c>
      <c r="N13" s="10">
        <v>1</v>
      </c>
      <c r="O13" s="10">
        <v>1</v>
      </c>
      <c r="T13" s="32">
        <f t="shared" si="0"/>
        <v>100</v>
      </c>
      <c r="U13">
        <f t="shared" si="1"/>
        <v>12</v>
      </c>
      <c r="V13">
        <f t="shared" si="2"/>
        <v>0</v>
      </c>
      <c r="W13">
        <f t="shared" si="3"/>
        <v>0</v>
      </c>
    </row>
    <row r="14" spans="1:23" x14ac:dyDescent="0.15">
      <c r="A14" s="2">
        <v>10</v>
      </c>
      <c r="B14" s="2"/>
      <c r="C14" s="36"/>
      <c r="D14" s="10">
        <v>1</v>
      </c>
      <c r="E14" s="10">
        <v>1</v>
      </c>
      <c r="F14" s="10">
        <v>1</v>
      </c>
      <c r="G14" s="10">
        <v>1</v>
      </c>
      <c r="H14" s="10">
        <v>1</v>
      </c>
      <c r="I14" s="10">
        <v>1</v>
      </c>
      <c r="J14" s="10">
        <v>1</v>
      </c>
      <c r="K14" s="10">
        <v>1</v>
      </c>
      <c r="L14" s="10">
        <v>1</v>
      </c>
      <c r="M14" s="10">
        <v>1</v>
      </c>
      <c r="N14" s="10">
        <v>1</v>
      </c>
      <c r="O14" s="10">
        <v>1</v>
      </c>
      <c r="T14" s="32">
        <f t="shared" si="0"/>
        <v>100</v>
      </c>
      <c r="U14">
        <f t="shared" si="1"/>
        <v>12</v>
      </c>
      <c r="V14">
        <f t="shared" si="2"/>
        <v>0</v>
      </c>
      <c r="W14">
        <f t="shared" si="3"/>
        <v>0</v>
      </c>
    </row>
    <row r="15" spans="1:23" x14ac:dyDescent="0.15">
      <c r="A15" s="2">
        <v>11</v>
      </c>
      <c r="B15" s="2"/>
      <c r="C15" s="36"/>
      <c r="D15" s="10">
        <v>1</v>
      </c>
      <c r="E15" s="10">
        <v>1</v>
      </c>
      <c r="F15" s="10">
        <v>1</v>
      </c>
      <c r="G15" s="10">
        <v>1</v>
      </c>
      <c r="H15" s="10">
        <v>1</v>
      </c>
      <c r="I15" s="10">
        <v>1</v>
      </c>
      <c r="J15" s="10">
        <v>1</v>
      </c>
      <c r="K15" s="10">
        <v>1</v>
      </c>
      <c r="L15" s="10">
        <v>1</v>
      </c>
      <c r="M15" s="10">
        <v>1</v>
      </c>
      <c r="N15" s="10">
        <v>1</v>
      </c>
      <c r="O15" s="10">
        <v>1</v>
      </c>
      <c r="T15" s="32">
        <f t="shared" si="0"/>
        <v>100</v>
      </c>
      <c r="U15">
        <f t="shared" si="1"/>
        <v>12</v>
      </c>
      <c r="V15">
        <f t="shared" si="2"/>
        <v>0</v>
      </c>
      <c r="W15">
        <f t="shared" si="3"/>
        <v>0</v>
      </c>
    </row>
    <row r="16" spans="1:23" x14ac:dyDescent="0.15">
      <c r="A16" s="2">
        <v>12</v>
      </c>
      <c r="B16" s="2"/>
      <c r="C16" s="36"/>
      <c r="D16" s="10">
        <v>1</v>
      </c>
      <c r="E16" s="10">
        <v>1</v>
      </c>
      <c r="F16" s="10">
        <v>1</v>
      </c>
      <c r="G16" s="10">
        <v>1</v>
      </c>
      <c r="H16" s="10">
        <v>1</v>
      </c>
      <c r="I16" s="10">
        <v>1</v>
      </c>
      <c r="J16" s="10">
        <v>1</v>
      </c>
      <c r="K16" s="10">
        <v>1</v>
      </c>
      <c r="L16" s="10">
        <v>1</v>
      </c>
      <c r="M16" s="10">
        <v>1</v>
      </c>
      <c r="N16" s="10">
        <v>1</v>
      </c>
      <c r="O16" s="10">
        <v>1</v>
      </c>
      <c r="T16" s="32">
        <f t="shared" si="0"/>
        <v>100</v>
      </c>
      <c r="U16">
        <f t="shared" si="1"/>
        <v>12</v>
      </c>
      <c r="V16">
        <f t="shared" si="2"/>
        <v>0</v>
      </c>
      <c r="W16">
        <f t="shared" si="3"/>
        <v>0</v>
      </c>
    </row>
    <row r="17" spans="1:23" x14ac:dyDescent="0.15">
      <c r="A17" s="2">
        <v>13</v>
      </c>
      <c r="B17" s="2"/>
      <c r="C17" s="36"/>
      <c r="D17" s="10">
        <v>1</v>
      </c>
      <c r="E17" s="10">
        <v>1</v>
      </c>
      <c r="F17" s="10">
        <v>1</v>
      </c>
      <c r="G17" s="10">
        <v>1</v>
      </c>
      <c r="H17" s="10">
        <v>1</v>
      </c>
      <c r="I17" s="10">
        <v>1</v>
      </c>
      <c r="J17" s="10">
        <v>1</v>
      </c>
      <c r="K17" s="10">
        <v>1</v>
      </c>
      <c r="L17" s="10">
        <v>1</v>
      </c>
      <c r="M17" s="10">
        <v>1</v>
      </c>
      <c r="N17" s="10">
        <v>1</v>
      </c>
      <c r="O17" s="10">
        <v>1</v>
      </c>
      <c r="T17" s="32">
        <f t="shared" si="0"/>
        <v>100</v>
      </c>
      <c r="U17">
        <f t="shared" si="1"/>
        <v>12</v>
      </c>
      <c r="V17">
        <f t="shared" si="2"/>
        <v>0</v>
      </c>
      <c r="W17">
        <f t="shared" si="3"/>
        <v>0</v>
      </c>
    </row>
    <row r="18" spans="1:23" x14ac:dyDescent="0.15">
      <c r="A18" s="2">
        <v>14</v>
      </c>
      <c r="B18" s="2"/>
      <c r="C18" s="36"/>
      <c r="D18" s="10">
        <v>1</v>
      </c>
      <c r="E18" s="10">
        <v>1</v>
      </c>
      <c r="F18" s="10">
        <v>1</v>
      </c>
      <c r="G18" s="10">
        <v>1</v>
      </c>
      <c r="H18" s="10">
        <v>1</v>
      </c>
      <c r="I18" s="10">
        <v>1</v>
      </c>
      <c r="J18" s="10">
        <v>1</v>
      </c>
      <c r="K18" s="10">
        <v>1</v>
      </c>
      <c r="L18" s="10">
        <v>1</v>
      </c>
      <c r="M18" s="10">
        <v>1</v>
      </c>
      <c r="N18" s="10">
        <v>1</v>
      </c>
      <c r="O18" s="10">
        <v>1</v>
      </c>
      <c r="T18" s="32">
        <f t="shared" si="0"/>
        <v>100</v>
      </c>
      <c r="U18">
        <f t="shared" si="1"/>
        <v>12</v>
      </c>
      <c r="V18">
        <f t="shared" si="2"/>
        <v>0</v>
      </c>
      <c r="W18">
        <f t="shared" si="3"/>
        <v>0</v>
      </c>
    </row>
    <row r="19" spans="1:23" x14ac:dyDescent="0.15">
      <c r="A19" s="2">
        <v>15</v>
      </c>
      <c r="B19" s="2"/>
      <c r="C19" s="36"/>
      <c r="D19" s="10">
        <v>1</v>
      </c>
      <c r="E19" s="10">
        <v>1</v>
      </c>
      <c r="F19" s="10">
        <v>1</v>
      </c>
      <c r="G19" s="10">
        <v>1</v>
      </c>
      <c r="H19" s="10">
        <v>1</v>
      </c>
      <c r="I19" s="10">
        <v>1</v>
      </c>
      <c r="J19" s="10">
        <v>1</v>
      </c>
      <c r="K19" s="10">
        <v>1</v>
      </c>
      <c r="L19" s="10">
        <v>1</v>
      </c>
      <c r="M19" s="10">
        <v>1</v>
      </c>
      <c r="N19" s="10">
        <v>1</v>
      </c>
      <c r="O19" s="10">
        <v>1</v>
      </c>
      <c r="T19" s="32">
        <f t="shared" si="0"/>
        <v>100</v>
      </c>
      <c r="U19">
        <f t="shared" si="1"/>
        <v>12</v>
      </c>
      <c r="V19">
        <f t="shared" si="2"/>
        <v>0</v>
      </c>
      <c r="W19">
        <f t="shared" si="3"/>
        <v>0</v>
      </c>
    </row>
    <row r="20" spans="1:23" x14ac:dyDescent="0.15">
      <c r="A20" s="2">
        <v>16</v>
      </c>
      <c r="B20" s="2"/>
      <c r="C20" s="36"/>
      <c r="D20" s="10">
        <v>1</v>
      </c>
      <c r="E20" s="10">
        <v>1</v>
      </c>
      <c r="F20" s="10">
        <v>1</v>
      </c>
      <c r="G20" s="10">
        <v>1</v>
      </c>
      <c r="H20" s="10">
        <v>1</v>
      </c>
      <c r="I20" s="10">
        <v>1</v>
      </c>
      <c r="J20" s="10">
        <v>1</v>
      </c>
      <c r="K20" s="10">
        <v>1</v>
      </c>
      <c r="L20" s="10">
        <v>1</v>
      </c>
      <c r="M20" s="10">
        <v>1</v>
      </c>
      <c r="N20" s="10">
        <v>1</v>
      </c>
      <c r="O20" s="10">
        <v>1</v>
      </c>
      <c r="T20" s="32">
        <f t="shared" si="0"/>
        <v>100</v>
      </c>
      <c r="U20">
        <f t="shared" si="1"/>
        <v>12</v>
      </c>
      <c r="V20">
        <f t="shared" si="2"/>
        <v>0</v>
      </c>
      <c r="W20">
        <f t="shared" si="3"/>
        <v>0</v>
      </c>
    </row>
    <row r="21" spans="1:23" x14ac:dyDescent="0.15">
      <c r="A21" s="2">
        <v>17</v>
      </c>
      <c r="B21" s="2"/>
      <c r="C21" s="36"/>
      <c r="D21" s="10">
        <v>1</v>
      </c>
      <c r="E21" s="10">
        <v>1</v>
      </c>
      <c r="F21" s="10">
        <v>1</v>
      </c>
      <c r="G21" s="10">
        <v>3</v>
      </c>
      <c r="H21" s="10">
        <v>1</v>
      </c>
      <c r="I21" s="10">
        <v>2</v>
      </c>
      <c r="J21" s="10">
        <v>1</v>
      </c>
      <c r="K21" s="10">
        <v>3</v>
      </c>
      <c r="L21" s="10">
        <v>1</v>
      </c>
      <c r="M21" s="10">
        <v>2</v>
      </c>
      <c r="N21" s="10">
        <v>1</v>
      </c>
      <c r="O21" s="10">
        <v>3</v>
      </c>
      <c r="T21" s="32">
        <f t="shared" si="0"/>
        <v>58.333333333333336</v>
      </c>
      <c r="U21">
        <f t="shared" si="1"/>
        <v>7</v>
      </c>
      <c r="V21">
        <f t="shared" si="2"/>
        <v>2</v>
      </c>
      <c r="W21">
        <f t="shared" si="3"/>
        <v>3</v>
      </c>
    </row>
    <row r="22" spans="1:23" x14ac:dyDescent="0.15">
      <c r="A22" s="2">
        <v>18</v>
      </c>
      <c r="B22" s="2"/>
      <c r="C22" s="36"/>
      <c r="D22" s="10">
        <v>1</v>
      </c>
      <c r="E22" s="10">
        <v>1</v>
      </c>
      <c r="F22" s="10">
        <v>1</v>
      </c>
      <c r="G22" s="10">
        <v>1</v>
      </c>
      <c r="H22" s="10">
        <v>1</v>
      </c>
      <c r="I22" s="10">
        <v>1</v>
      </c>
      <c r="J22" s="10">
        <v>1</v>
      </c>
      <c r="K22" s="10">
        <v>1</v>
      </c>
      <c r="L22" s="10">
        <v>1</v>
      </c>
      <c r="M22" s="10">
        <v>1</v>
      </c>
      <c r="N22" s="10">
        <v>1</v>
      </c>
      <c r="O22" s="10">
        <v>1</v>
      </c>
      <c r="T22" s="32">
        <f t="shared" si="0"/>
        <v>100</v>
      </c>
      <c r="U22">
        <f t="shared" si="1"/>
        <v>12</v>
      </c>
      <c r="V22">
        <f t="shared" si="2"/>
        <v>0</v>
      </c>
      <c r="W22">
        <f t="shared" si="3"/>
        <v>0</v>
      </c>
    </row>
    <row r="23" spans="1:23" x14ac:dyDescent="0.15">
      <c r="A23" s="2">
        <v>19</v>
      </c>
      <c r="B23" s="2"/>
      <c r="C23" s="36"/>
      <c r="D23" s="10">
        <v>1</v>
      </c>
      <c r="E23" s="10">
        <v>1</v>
      </c>
      <c r="F23" s="10">
        <v>1</v>
      </c>
      <c r="G23" s="10">
        <v>1</v>
      </c>
      <c r="H23" s="10">
        <v>1</v>
      </c>
      <c r="I23" s="10">
        <v>1</v>
      </c>
      <c r="J23" s="10">
        <v>1</v>
      </c>
      <c r="K23" s="10">
        <v>1</v>
      </c>
      <c r="L23" s="10">
        <v>1</v>
      </c>
      <c r="M23" s="10">
        <v>1</v>
      </c>
      <c r="N23" s="10">
        <v>1</v>
      </c>
      <c r="O23" s="10">
        <v>1</v>
      </c>
      <c r="T23" s="32">
        <f t="shared" si="0"/>
        <v>100</v>
      </c>
      <c r="U23">
        <f t="shared" si="1"/>
        <v>12</v>
      </c>
      <c r="V23">
        <f t="shared" si="2"/>
        <v>0</v>
      </c>
      <c r="W23">
        <f t="shared" si="3"/>
        <v>0</v>
      </c>
    </row>
    <row r="24" spans="1:23" x14ac:dyDescent="0.15">
      <c r="A24" s="2">
        <v>20</v>
      </c>
      <c r="B24" s="2"/>
      <c r="C24" s="36"/>
      <c r="D24" s="10">
        <v>1</v>
      </c>
      <c r="E24" s="10">
        <v>1</v>
      </c>
      <c r="F24" s="10">
        <v>1</v>
      </c>
      <c r="G24" s="10">
        <v>1</v>
      </c>
      <c r="H24" s="10">
        <v>1</v>
      </c>
      <c r="I24" s="10">
        <v>1</v>
      </c>
      <c r="J24" s="10">
        <v>1</v>
      </c>
      <c r="K24" s="10">
        <v>1</v>
      </c>
      <c r="L24" s="10">
        <v>1</v>
      </c>
      <c r="M24" s="10">
        <v>1</v>
      </c>
      <c r="N24" s="10">
        <v>1</v>
      </c>
      <c r="O24" s="10">
        <v>1</v>
      </c>
      <c r="T24" s="32">
        <f t="shared" si="0"/>
        <v>100</v>
      </c>
      <c r="U24">
        <f t="shared" si="1"/>
        <v>12</v>
      </c>
      <c r="V24">
        <f t="shared" si="2"/>
        <v>0</v>
      </c>
      <c r="W24">
        <f t="shared" si="3"/>
        <v>0</v>
      </c>
    </row>
    <row r="25" spans="1:23" x14ac:dyDescent="0.15">
      <c r="A25" s="2">
        <v>21</v>
      </c>
      <c r="B25" s="2"/>
      <c r="C25" s="36"/>
      <c r="D25" s="10">
        <v>1</v>
      </c>
      <c r="E25" s="10">
        <v>1</v>
      </c>
      <c r="F25" s="10">
        <v>1</v>
      </c>
      <c r="G25" s="10">
        <v>1</v>
      </c>
      <c r="H25" s="10">
        <v>1</v>
      </c>
      <c r="I25" s="10">
        <v>1</v>
      </c>
      <c r="J25" s="10">
        <v>1</v>
      </c>
      <c r="K25" s="10">
        <v>1</v>
      </c>
      <c r="L25" s="10">
        <v>1</v>
      </c>
      <c r="M25" s="10">
        <v>1</v>
      </c>
      <c r="N25" s="10">
        <v>1</v>
      </c>
      <c r="O25" s="10">
        <v>1</v>
      </c>
      <c r="T25" s="32">
        <f t="shared" si="0"/>
        <v>100</v>
      </c>
      <c r="U25">
        <f t="shared" si="1"/>
        <v>12</v>
      </c>
      <c r="V25">
        <f t="shared" si="2"/>
        <v>0</v>
      </c>
      <c r="W25">
        <f t="shared" si="3"/>
        <v>0</v>
      </c>
    </row>
    <row r="26" spans="1:23" x14ac:dyDescent="0.15">
      <c r="A26" s="2">
        <v>22</v>
      </c>
      <c r="B26" s="2"/>
      <c r="C26" s="36"/>
      <c r="D26" s="10">
        <v>1</v>
      </c>
      <c r="E26" s="10">
        <v>1</v>
      </c>
      <c r="F26" s="10">
        <v>1</v>
      </c>
      <c r="G26" s="10">
        <v>1</v>
      </c>
      <c r="H26" s="10">
        <v>1</v>
      </c>
      <c r="I26" s="10">
        <v>1</v>
      </c>
      <c r="J26" s="10">
        <v>1</v>
      </c>
      <c r="K26" s="10">
        <v>1</v>
      </c>
      <c r="L26" s="10">
        <v>1</v>
      </c>
      <c r="M26" s="10">
        <v>1</v>
      </c>
      <c r="N26" s="10">
        <v>1</v>
      </c>
      <c r="O26" s="10">
        <v>1</v>
      </c>
      <c r="T26" s="32">
        <f t="shared" si="0"/>
        <v>100</v>
      </c>
      <c r="U26">
        <f t="shared" si="1"/>
        <v>12</v>
      </c>
      <c r="V26">
        <f t="shared" si="2"/>
        <v>0</v>
      </c>
      <c r="W26">
        <f t="shared" si="3"/>
        <v>0</v>
      </c>
    </row>
    <row r="27" spans="1:23" x14ac:dyDescent="0.15">
      <c r="A27" s="2">
        <v>23</v>
      </c>
      <c r="B27" s="2"/>
      <c r="C27" s="36"/>
      <c r="D27" s="10">
        <v>1</v>
      </c>
      <c r="E27" s="10">
        <v>1</v>
      </c>
      <c r="F27" s="10">
        <v>1</v>
      </c>
      <c r="G27" s="10">
        <v>1</v>
      </c>
      <c r="H27" s="10">
        <v>1</v>
      </c>
      <c r="I27" s="10">
        <v>1</v>
      </c>
      <c r="J27" s="10">
        <v>1</v>
      </c>
      <c r="K27" s="10">
        <v>1</v>
      </c>
      <c r="L27" s="10">
        <v>1</v>
      </c>
      <c r="M27" s="10">
        <v>1</v>
      </c>
      <c r="N27" s="10">
        <v>1</v>
      </c>
      <c r="O27" s="10">
        <v>1</v>
      </c>
      <c r="T27" s="32">
        <f t="shared" si="0"/>
        <v>100</v>
      </c>
      <c r="U27">
        <f t="shared" si="1"/>
        <v>12</v>
      </c>
      <c r="V27">
        <f t="shared" si="2"/>
        <v>0</v>
      </c>
      <c r="W27">
        <f t="shared" si="3"/>
        <v>0</v>
      </c>
    </row>
    <row r="28" spans="1:23" x14ac:dyDescent="0.15">
      <c r="A28" s="2">
        <v>24</v>
      </c>
      <c r="B28" s="2"/>
      <c r="C28" s="36"/>
      <c r="D28" s="10">
        <v>1</v>
      </c>
      <c r="E28" s="10">
        <v>1</v>
      </c>
      <c r="F28" s="10">
        <v>1</v>
      </c>
      <c r="G28" s="10">
        <v>1</v>
      </c>
      <c r="H28" s="10">
        <v>1</v>
      </c>
      <c r="I28" s="10">
        <v>1</v>
      </c>
      <c r="J28" s="10">
        <v>1</v>
      </c>
      <c r="K28" s="10">
        <v>1</v>
      </c>
      <c r="L28" s="10">
        <v>1</v>
      </c>
      <c r="M28" s="10">
        <v>1</v>
      </c>
      <c r="N28" s="10">
        <v>1</v>
      </c>
      <c r="O28" s="10">
        <v>1</v>
      </c>
      <c r="T28" s="32">
        <f t="shared" si="0"/>
        <v>100</v>
      </c>
      <c r="U28">
        <f t="shared" si="1"/>
        <v>12</v>
      </c>
      <c r="V28">
        <f t="shared" si="2"/>
        <v>0</v>
      </c>
      <c r="W28">
        <f t="shared" si="3"/>
        <v>0</v>
      </c>
    </row>
    <row r="29" spans="1:23" x14ac:dyDescent="0.15">
      <c r="A29" s="2">
        <v>25</v>
      </c>
      <c r="B29" s="2"/>
      <c r="C29" s="36"/>
      <c r="D29" s="10">
        <v>3</v>
      </c>
      <c r="E29" s="10">
        <v>3</v>
      </c>
      <c r="F29" s="10">
        <v>3</v>
      </c>
      <c r="G29" s="10">
        <v>1</v>
      </c>
      <c r="H29" s="10">
        <v>1</v>
      </c>
      <c r="I29" s="10">
        <v>1</v>
      </c>
      <c r="J29" s="10">
        <v>1</v>
      </c>
      <c r="K29" s="10">
        <v>1</v>
      </c>
      <c r="L29" s="10">
        <v>1</v>
      </c>
      <c r="M29" s="10">
        <v>1</v>
      </c>
      <c r="N29" s="10">
        <v>1</v>
      </c>
      <c r="O29" s="10">
        <v>1</v>
      </c>
      <c r="T29" s="32">
        <f t="shared" si="0"/>
        <v>75</v>
      </c>
      <c r="U29">
        <f t="shared" si="1"/>
        <v>9</v>
      </c>
      <c r="V29">
        <f t="shared" si="2"/>
        <v>0</v>
      </c>
      <c r="W29">
        <f t="shared" si="3"/>
        <v>3</v>
      </c>
    </row>
    <row r="30" spans="1:23" x14ac:dyDescent="0.15">
      <c r="A30" s="2">
        <v>26</v>
      </c>
      <c r="B30" s="2"/>
      <c r="C30" s="36"/>
      <c r="D30" s="10">
        <v>1</v>
      </c>
      <c r="E30" s="10">
        <v>1</v>
      </c>
      <c r="F30" s="10">
        <v>1</v>
      </c>
      <c r="G30" s="10">
        <v>2</v>
      </c>
      <c r="H30" s="10">
        <v>2</v>
      </c>
      <c r="I30" s="10">
        <v>1</v>
      </c>
      <c r="J30" s="10">
        <v>1</v>
      </c>
      <c r="K30" s="10">
        <v>1</v>
      </c>
      <c r="L30" s="10">
        <v>1</v>
      </c>
      <c r="M30" s="10">
        <v>1</v>
      </c>
      <c r="N30" s="10">
        <v>1</v>
      </c>
      <c r="O30" s="10">
        <v>1</v>
      </c>
      <c r="T30" s="32">
        <f t="shared" si="0"/>
        <v>83.333333333333343</v>
      </c>
      <c r="U30">
        <f t="shared" si="1"/>
        <v>10</v>
      </c>
      <c r="V30">
        <f t="shared" si="2"/>
        <v>2</v>
      </c>
      <c r="W30">
        <f t="shared" si="3"/>
        <v>0</v>
      </c>
    </row>
    <row r="31" spans="1:23" x14ac:dyDescent="0.15">
      <c r="A31" s="2">
        <v>27</v>
      </c>
      <c r="B31" s="2"/>
      <c r="C31" s="36"/>
      <c r="D31" s="10">
        <v>1</v>
      </c>
      <c r="E31" s="10">
        <v>1</v>
      </c>
      <c r="F31" s="10">
        <v>1</v>
      </c>
      <c r="G31" s="10">
        <v>1</v>
      </c>
      <c r="H31" s="10">
        <v>1</v>
      </c>
      <c r="I31" s="10">
        <v>3</v>
      </c>
      <c r="J31" s="10">
        <v>3</v>
      </c>
      <c r="K31" s="10">
        <v>3</v>
      </c>
      <c r="L31" s="10">
        <v>3</v>
      </c>
      <c r="M31" s="10">
        <v>3</v>
      </c>
      <c r="N31" s="10">
        <v>3</v>
      </c>
      <c r="O31" s="10">
        <v>1</v>
      </c>
      <c r="T31" s="32">
        <f t="shared" si="0"/>
        <v>50</v>
      </c>
      <c r="U31">
        <f t="shared" si="1"/>
        <v>6</v>
      </c>
      <c r="V31">
        <f t="shared" si="2"/>
        <v>0</v>
      </c>
      <c r="W31">
        <f t="shared" si="3"/>
        <v>6</v>
      </c>
    </row>
    <row r="32" spans="1:23" x14ac:dyDescent="0.15">
      <c r="A32" s="2">
        <v>28</v>
      </c>
      <c r="B32" s="2"/>
      <c r="C32" s="36"/>
      <c r="D32" s="10">
        <v>1</v>
      </c>
      <c r="E32" s="10">
        <v>1</v>
      </c>
      <c r="F32" s="10">
        <v>1</v>
      </c>
      <c r="G32" s="10">
        <v>1</v>
      </c>
      <c r="H32" s="10">
        <v>1</v>
      </c>
      <c r="I32" s="10">
        <v>1</v>
      </c>
      <c r="J32" s="10">
        <v>1</v>
      </c>
      <c r="K32" s="10">
        <v>1</v>
      </c>
      <c r="L32" s="10">
        <v>1</v>
      </c>
      <c r="M32" s="10">
        <v>1</v>
      </c>
      <c r="N32" s="10">
        <v>1</v>
      </c>
      <c r="O32" s="10">
        <v>1</v>
      </c>
      <c r="T32" s="32">
        <f t="shared" si="0"/>
        <v>100</v>
      </c>
      <c r="U32">
        <f t="shared" si="1"/>
        <v>12</v>
      </c>
      <c r="V32">
        <f t="shared" si="2"/>
        <v>0</v>
      </c>
      <c r="W32">
        <f t="shared" si="3"/>
        <v>0</v>
      </c>
    </row>
    <row r="33" spans="1:23" x14ac:dyDescent="0.15">
      <c r="A33" s="2">
        <v>29</v>
      </c>
      <c r="B33" s="2"/>
      <c r="C33" s="36"/>
      <c r="D33" s="10">
        <v>1</v>
      </c>
      <c r="E33" s="10">
        <v>1</v>
      </c>
      <c r="F33" s="10">
        <v>1</v>
      </c>
      <c r="G33" s="10">
        <v>1</v>
      </c>
      <c r="H33" s="10">
        <v>1</v>
      </c>
      <c r="I33" s="10">
        <v>1</v>
      </c>
      <c r="J33" s="10">
        <v>1</v>
      </c>
      <c r="K33" s="10">
        <v>1</v>
      </c>
      <c r="L33" s="10">
        <v>1</v>
      </c>
      <c r="M33" s="10">
        <v>1</v>
      </c>
      <c r="N33" s="10">
        <v>1</v>
      </c>
      <c r="O33" s="10">
        <v>1</v>
      </c>
      <c r="T33" s="32">
        <f t="shared" si="0"/>
        <v>100</v>
      </c>
      <c r="U33">
        <f t="shared" si="1"/>
        <v>12</v>
      </c>
      <c r="V33">
        <f t="shared" si="2"/>
        <v>0</v>
      </c>
      <c r="W33">
        <f t="shared" si="3"/>
        <v>0</v>
      </c>
    </row>
    <row r="34" spans="1:23" x14ac:dyDescent="0.15">
      <c r="A34" s="2">
        <v>30</v>
      </c>
      <c r="B34" s="2"/>
      <c r="C34" s="36"/>
      <c r="D34" s="10">
        <v>1</v>
      </c>
      <c r="E34" s="10">
        <v>1</v>
      </c>
      <c r="F34" s="10">
        <v>1</v>
      </c>
      <c r="G34" s="10">
        <v>1</v>
      </c>
      <c r="H34" s="10">
        <v>1</v>
      </c>
      <c r="I34" s="10">
        <v>1</v>
      </c>
      <c r="J34" s="10">
        <v>1</v>
      </c>
      <c r="K34" s="10">
        <v>1</v>
      </c>
      <c r="L34" s="10">
        <v>1</v>
      </c>
      <c r="M34" s="10">
        <v>1</v>
      </c>
      <c r="N34" s="10">
        <v>1</v>
      </c>
      <c r="O34" s="10">
        <v>1</v>
      </c>
      <c r="T34" s="32">
        <f t="shared" si="0"/>
        <v>100</v>
      </c>
      <c r="U34">
        <f t="shared" si="1"/>
        <v>12</v>
      </c>
      <c r="V34">
        <f t="shared" si="2"/>
        <v>0</v>
      </c>
      <c r="W34">
        <f t="shared" si="3"/>
        <v>0</v>
      </c>
    </row>
    <row r="35" spans="1:23" x14ac:dyDescent="0.15">
      <c r="A35" s="2">
        <v>31</v>
      </c>
      <c r="B35" s="2"/>
      <c r="C35" s="36"/>
      <c r="D35" s="10"/>
      <c r="E35" s="10"/>
      <c r="F35" s="10"/>
      <c r="G35" s="10"/>
      <c r="H35" s="10"/>
      <c r="I35" s="10"/>
      <c r="J35" s="10"/>
      <c r="K35" s="10"/>
      <c r="L35" s="10"/>
      <c r="M35" s="10"/>
      <c r="N35" s="10"/>
      <c r="O35" s="10"/>
      <c r="T35" s="32" t="str">
        <f t="shared" si="0"/>
        <v/>
      </c>
      <c r="U35" t="str">
        <f t="shared" si="1"/>
        <v/>
      </c>
      <c r="V35" t="str">
        <f t="shared" si="2"/>
        <v/>
      </c>
      <c r="W35" t="str">
        <f t="shared" si="3"/>
        <v/>
      </c>
    </row>
    <row r="36" spans="1:23" x14ac:dyDescent="0.15">
      <c r="A36" s="2">
        <v>32</v>
      </c>
      <c r="B36" s="2"/>
      <c r="C36" s="36"/>
      <c r="D36" s="10"/>
      <c r="E36" s="10"/>
      <c r="F36" s="10"/>
      <c r="G36" s="10"/>
      <c r="H36" s="10"/>
      <c r="I36" s="10"/>
      <c r="J36" s="10"/>
      <c r="K36" s="10"/>
      <c r="L36" s="10"/>
      <c r="M36" s="10"/>
      <c r="N36" s="10"/>
      <c r="O36" s="10"/>
      <c r="T36" s="32" t="str">
        <f t="shared" si="0"/>
        <v/>
      </c>
      <c r="U36" t="str">
        <f t="shared" si="1"/>
        <v/>
      </c>
      <c r="V36" t="str">
        <f t="shared" si="2"/>
        <v/>
      </c>
      <c r="W36" t="str">
        <f t="shared" si="3"/>
        <v/>
      </c>
    </row>
    <row r="37" spans="1:23" x14ac:dyDescent="0.15">
      <c r="A37" s="2">
        <v>33</v>
      </c>
      <c r="B37" s="2"/>
      <c r="C37" s="36"/>
      <c r="D37" s="10"/>
      <c r="E37" s="10"/>
      <c r="F37" s="10"/>
      <c r="G37" s="10"/>
      <c r="H37" s="10"/>
      <c r="I37" s="10"/>
      <c r="J37" s="10"/>
      <c r="K37" s="10"/>
      <c r="L37" s="10"/>
      <c r="M37" s="10"/>
      <c r="N37" s="10"/>
      <c r="O37" s="10"/>
      <c r="T37" s="32" t="str">
        <f t="shared" si="0"/>
        <v/>
      </c>
      <c r="U37" t="str">
        <f t="shared" si="1"/>
        <v/>
      </c>
      <c r="V37" t="str">
        <f t="shared" si="2"/>
        <v/>
      </c>
      <c r="W37" t="str">
        <f t="shared" si="3"/>
        <v/>
      </c>
    </row>
    <row r="38" spans="1:23" x14ac:dyDescent="0.15">
      <c r="A38" s="2">
        <v>34</v>
      </c>
      <c r="B38" s="2"/>
      <c r="C38" s="36"/>
      <c r="D38" s="10"/>
      <c r="E38" s="10"/>
      <c r="F38" s="10"/>
      <c r="G38" s="10"/>
      <c r="H38" s="10"/>
      <c r="I38" s="10"/>
      <c r="J38" s="10"/>
      <c r="K38" s="10"/>
      <c r="L38" s="10"/>
      <c r="M38" s="10"/>
      <c r="N38" s="10"/>
      <c r="O38" s="10"/>
      <c r="T38" s="32" t="str">
        <f t="shared" si="0"/>
        <v/>
      </c>
      <c r="U38" t="str">
        <f t="shared" si="1"/>
        <v/>
      </c>
      <c r="V38" t="str">
        <f t="shared" si="2"/>
        <v/>
      </c>
      <c r="W38" t="str">
        <f t="shared" si="3"/>
        <v/>
      </c>
    </row>
    <row r="39" spans="1:23" x14ac:dyDescent="0.15">
      <c r="A39" s="2">
        <v>35</v>
      </c>
      <c r="B39" s="2"/>
      <c r="C39" s="36"/>
      <c r="D39" s="10"/>
      <c r="E39" s="10"/>
      <c r="F39" s="10"/>
      <c r="G39" s="10"/>
      <c r="H39" s="10"/>
      <c r="I39" s="10"/>
      <c r="J39" s="10"/>
      <c r="K39" s="10"/>
      <c r="L39" s="10"/>
      <c r="M39" s="10"/>
      <c r="N39" s="10"/>
      <c r="O39" s="10"/>
      <c r="T39" s="32" t="str">
        <f t="shared" si="0"/>
        <v/>
      </c>
      <c r="U39" t="str">
        <f t="shared" si="1"/>
        <v/>
      </c>
      <c r="V39" t="str">
        <f t="shared" si="2"/>
        <v/>
      </c>
      <c r="W39" t="str">
        <f t="shared" si="3"/>
        <v/>
      </c>
    </row>
    <row r="40" spans="1:23" x14ac:dyDescent="0.15">
      <c r="A40" s="2">
        <v>36</v>
      </c>
      <c r="B40" s="2"/>
      <c r="C40" s="36"/>
      <c r="D40" s="10"/>
      <c r="E40" s="10"/>
      <c r="F40" s="10"/>
      <c r="G40" s="10"/>
      <c r="H40" s="10"/>
      <c r="I40" s="10"/>
      <c r="J40" s="10"/>
      <c r="K40" s="10"/>
      <c r="L40" s="10"/>
      <c r="M40" s="10"/>
      <c r="N40" s="10"/>
      <c r="O40" s="10"/>
      <c r="T40" s="32" t="str">
        <f t="shared" si="0"/>
        <v/>
      </c>
      <c r="U40" t="str">
        <f t="shared" si="1"/>
        <v/>
      </c>
      <c r="V40" t="str">
        <f t="shared" si="2"/>
        <v/>
      </c>
      <c r="W40" t="str">
        <f t="shared" si="3"/>
        <v/>
      </c>
    </row>
    <row r="41" spans="1:23" x14ac:dyDescent="0.15">
      <c r="A41" s="2">
        <v>37</v>
      </c>
      <c r="B41" s="2"/>
      <c r="C41" s="36"/>
      <c r="D41" s="10"/>
      <c r="E41" s="10"/>
      <c r="F41" s="10"/>
      <c r="G41" s="10"/>
      <c r="H41" s="10"/>
      <c r="I41" s="10"/>
      <c r="J41" s="10"/>
      <c r="K41" s="10"/>
      <c r="L41" s="10"/>
      <c r="M41" s="10"/>
      <c r="N41" s="10"/>
      <c r="O41" s="10"/>
      <c r="T41" s="32" t="str">
        <f t="shared" si="0"/>
        <v/>
      </c>
      <c r="U41" t="str">
        <f t="shared" si="1"/>
        <v/>
      </c>
      <c r="V41" t="str">
        <f t="shared" si="2"/>
        <v/>
      </c>
      <c r="W41" t="str">
        <f t="shared" si="3"/>
        <v/>
      </c>
    </row>
    <row r="42" spans="1:23" x14ac:dyDescent="0.15">
      <c r="A42" s="2">
        <v>38</v>
      </c>
      <c r="B42" s="2"/>
      <c r="C42" s="36"/>
      <c r="D42" s="10"/>
      <c r="E42" s="10"/>
      <c r="F42" s="10"/>
      <c r="G42" s="10"/>
      <c r="H42" s="10"/>
      <c r="I42" s="10"/>
      <c r="J42" s="10"/>
      <c r="K42" s="10"/>
      <c r="L42" s="10"/>
      <c r="M42" s="10"/>
      <c r="N42" s="10"/>
      <c r="O42" s="10"/>
      <c r="T42" s="32" t="str">
        <f t="shared" si="0"/>
        <v/>
      </c>
      <c r="U42" t="str">
        <f t="shared" si="1"/>
        <v/>
      </c>
      <c r="V42" t="str">
        <f t="shared" si="2"/>
        <v/>
      </c>
      <c r="W42" t="str">
        <f t="shared" si="3"/>
        <v/>
      </c>
    </row>
    <row r="43" spans="1:23" x14ac:dyDescent="0.15">
      <c r="A43" s="2">
        <v>39</v>
      </c>
      <c r="B43" s="2"/>
      <c r="C43" s="36"/>
      <c r="D43" s="10"/>
      <c r="E43" s="10"/>
      <c r="F43" s="10"/>
      <c r="G43" s="10"/>
      <c r="H43" s="10"/>
      <c r="I43" s="10"/>
      <c r="J43" s="10"/>
      <c r="K43" s="10"/>
      <c r="L43" s="10"/>
      <c r="M43" s="10"/>
      <c r="N43" s="10"/>
      <c r="O43" s="10"/>
      <c r="T43" s="32" t="str">
        <f t="shared" si="0"/>
        <v/>
      </c>
      <c r="U43" t="str">
        <f t="shared" si="1"/>
        <v/>
      </c>
      <c r="V43" t="str">
        <f t="shared" si="2"/>
        <v/>
      </c>
      <c r="W43" t="str">
        <f t="shared" si="3"/>
        <v/>
      </c>
    </row>
    <row r="44" spans="1:23" x14ac:dyDescent="0.15">
      <c r="A44" s="2">
        <v>40</v>
      </c>
      <c r="B44" s="2"/>
      <c r="C44" s="36"/>
      <c r="D44" s="10"/>
      <c r="E44" s="10"/>
      <c r="F44" s="10"/>
      <c r="G44" s="10"/>
      <c r="H44" s="10"/>
      <c r="I44" s="10"/>
      <c r="J44" s="10"/>
      <c r="K44" s="10"/>
      <c r="L44" s="10"/>
      <c r="M44" s="10"/>
      <c r="N44" s="10"/>
      <c r="O44" s="10"/>
      <c r="T44" s="32" t="str">
        <f t="shared" si="0"/>
        <v/>
      </c>
      <c r="U44" t="str">
        <f t="shared" si="1"/>
        <v/>
      </c>
      <c r="V44" t="str">
        <f t="shared" si="2"/>
        <v/>
      </c>
      <c r="W44" t="str">
        <f t="shared" si="3"/>
        <v/>
      </c>
    </row>
    <row r="45" spans="1:23" x14ac:dyDescent="0.15">
      <c r="A45" s="2">
        <v>41</v>
      </c>
      <c r="B45" s="2"/>
      <c r="C45" s="36"/>
      <c r="D45" s="10"/>
      <c r="E45" s="10"/>
      <c r="F45" s="10"/>
      <c r="G45" s="10"/>
      <c r="H45" s="10"/>
      <c r="I45" s="10"/>
      <c r="J45" s="10"/>
      <c r="K45" s="10"/>
      <c r="L45" s="10"/>
      <c r="M45" s="10"/>
      <c r="N45" s="10"/>
      <c r="O45" s="10"/>
      <c r="T45" s="32" t="str">
        <f t="shared" si="0"/>
        <v/>
      </c>
      <c r="U45" t="str">
        <f t="shared" si="1"/>
        <v/>
      </c>
      <c r="V45" t="str">
        <f t="shared" si="2"/>
        <v/>
      </c>
      <c r="W45" t="str">
        <f t="shared" si="3"/>
        <v/>
      </c>
    </row>
    <row r="46" spans="1:23" x14ac:dyDescent="0.15">
      <c r="A46" s="2">
        <v>42</v>
      </c>
      <c r="B46" s="2"/>
      <c r="C46" s="36"/>
      <c r="D46" s="10"/>
      <c r="E46" s="10"/>
      <c r="F46" s="10"/>
      <c r="G46" s="10"/>
      <c r="H46" s="10"/>
      <c r="I46" s="10"/>
      <c r="J46" s="10"/>
      <c r="K46" s="10"/>
      <c r="L46" s="10"/>
      <c r="M46" s="10"/>
      <c r="N46" s="10"/>
      <c r="O46" s="10"/>
      <c r="T46" s="32" t="str">
        <f t="shared" si="0"/>
        <v/>
      </c>
      <c r="U46" t="str">
        <f t="shared" si="1"/>
        <v/>
      </c>
      <c r="V46" t="str">
        <f t="shared" si="2"/>
        <v/>
      </c>
      <c r="W46" t="str">
        <f t="shared" si="3"/>
        <v/>
      </c>
    </row>
    <row r="47" spans="1:23" x14ac:dyDescent="0.15">
      <c r="A47" s="2">
        <v>43</v>
      </c>
      <c r="B47" s="2"/>
      <c r="C47" s="36"/>
      <c r="D47" s="10"/>
      <c r="E47" s="10"/>
      <c r="F47" s="10"/>
      <c r="G47" s="10"/>
      <c r="H47" s="10"/>
      <c r="I47" s="10"/>
      <c r="J47" s="10"/>
      <c r="K47" s="10"/>
      <c r="L47" s="10"/>
      <c r="M47" s="10"/>
      <c r="N47" s="10"/>
      <c r="O47" s="10"/>
      <c r="T47" s="32" t="str">
        <f t="shared" si="0"/>
        <v/>
      </c>
      <c r="U47" t="str">
        <f t="shared" si="1"/>
        <v/>
      </c>
      <c r="V47" t="str">
        <f t="shared" si="2"/>
        <v/>
      </c>
      <c r="W47" t="str">
        <f t="shared" si="3"/>
        <v/>
      </c>
    </row>
    <row r="48" spans="1:23" x14ac:dyDescent="0.15">
      <c r="A48" s="2">
        <v>44</v>
      </c>
      <c r="B48" s="2"/>
      <c r="C48" s="36"/>
      <c r="D48" s="10"/>
      <c r="E48" s="10"/>
      <c r="F48" s="10"/>
      <c r="G48" s="10"/>
      <c r="H48" s="10"/>
      <c r="I48" s="10"/>
      <c r="J48" s="10"/>
      <c r="K48" s="10"/>
      <c r="L48" s="10"/>
      <c r="M48" s="10"/>
      <c r="N48" s="10"/>
      <c r="O48" s="10"/>
      <c r="T48" s="32" t="str">
        <f t="shared" si="0"/>
        <v/>
      </c>
      <c r="U48" t="str">
        <f t="shared" si="1"/>
        <v/>
      </c>
      <c r="V48" t="str">
        <f t="shared" si="2"/>
        <v/>
      </c>
      <c r="W48" t="str">
        <f t="shared" si="3"/>
        <v/>
      </c>
    </row>
    <row r="49" spans="1:23" x14ac:dyDescent="0.15">
      <c r="A49" s="2">
        <v>45</v>
      </c>
      <c r="B49" s="2"/>
      <c r="C49" s="36"/>
      <c r="D49" s="10"/>
      <c r="E49" s="10"/>
      <c r="F49" s="10"/>
      <c r="G49" s="10"/>
      <c r="H49" s="10"/>
      <c r="I49" s="10"/>
      <c r="J49" s="10"/>
      <c r="K49" s="10"/>
      <c r="L49" s="10"/>
      <c r="M49" s="10"/>
      <c r="N49" s="10"/>
      <c r="O49" s="10"/>
      <c r="T49" s="32" t="str">
        <f t="shared" si="0"/>
        <v/>
      </c>
      <c r="U49" t="str">
        <f t="shared" si="1"/>
        <v/>
      </c>
      <c r="V49" t="str">
        <f t="shared" si="2"/>
        <v/>
      </c>
      <c r="W49" t="str">
        <f t="shared" si="3"/>
        <v/>
      </c>
    </row>
    <row r="50" spans="1:23" x14ac:dyDescent="0.15">
      <c r="A50" s="2">
        <v>46</v>
      </c>
      <c r="B50" s="2"/>
      <c r="C50" s="36"/>
      <c r="D50" s="10"/>
      <c r="E50" s="10"/>
      <c r="F50" s="10"/>
      <c r="G50" s="10"/>
      <c r="H50" s="10"/>
      <c r="I50" s="10"/>
      <c r="J50" s="10"/>
      <c r="K50" s="10"/>
      <c r="L50" s="10"/>
      <c r="M50" s="10"/>
      <c r="N50" s="10"/>
      <c r="O50" s="10"/>
      <c r="T50" s="32" t="str">
        <f t="shared" si="0"/>
        <v/>
      </c>
      <c r="U50" t="str">
        <f t="shared" si="1"/>
        <v/>
      </c>
      <c r="V50" t="str">
        <f t="shared" si="2"/>
        <v/>
      </c>
      <c r="W50" t="str">
        <f t="shared" si="3"/>
        <v/>
      </c>
    </row>
    <row r="51" spans="1:23" x14ac:dyDescent="0.15">
      <c r="A51" s="2">
        <v>47</v>
      </c>
      <c r="B51" s="2"/>
      <c r="C51" s="36"/>
      <c r="D51" s="10"/>
      <c r="E51" s="10"/>
      <c r="F51" s="10"/>
      <c r="G51" s="10"/>
      <c r="H51" s="10"/>
      <c r="I51" s="10"/>
      <c r="J51" s="10"/>
      <c r="K51" s="10"/>
      <c r="L51" s="10"/>
      <c r="M51" s="10"/>
      <c r="N51" s="10"/>
      <c r="O51" s="10"/>
      <c r="T51" s="32" t="str">
        <f t="shared" si="0"/>
        <v/>
      </c>
      <c r="U51" t="str">
        <f t="shared" si="1"/>
        <v/>
      </c>
      <c r="V51" t="str">
        <f t="shared" si="2"/>
        <v/>
      </c>
      <c r="W51" t="str">
        <f t="shared" si="3"/>
        <v/>
      </c>
    </row>
    <row r="52" spans="1:23" x14ac:dyDescent="0.15">
      <c r="A52" s="2">
        <v>48</v>
      </c>
      <c r="B52" s="2"/>
      <c r="C52" s="36"/>
      <c r="D52" s="10"/>
      <c r="E52" s="10"/>
      <c r="F52" s="10"/>
      <c r="G52" s="10"/>
      <c r="H52" s="10"/>
      <c r="I52" s="10"/>
      <c r="J52" s="10"/>
      <c r="K52" s="10"/>
      <c r="L52" s="10"/>
      <c r="M52" s="10"/>
      <c r="N52" s="10"/>
      <c r="O52" s="10"/>
      <c r="T52" s="32" t="str">
        <f t="shared" si="0"/>
        <v/>
      </c>
      <c r="U52" t="str">
        <f t="shared" si="1"/>
        <v/>
      </c>
      <c r="V52" t="str">
        <f t="shared" si="2"/>
        <v/>
      </c>
      <c r="W52" t="str">
        <f t="shared" si="3"/>
        <v/>
      </c>
    </row>
    <row r="53" spans="1:23" x14ac:dyDescent="0.15">
      <c r="A53" s="2">
        <v>49</v>
      </c>
      <c r="B53" s="2"/>
      <c r="C53" s="36"/>
      <c r="D53" s="10"/>
      <c r="E53" s="10"/>
      <c r="F53" s="10"/>
      <c r="G53" s="10"/>
      <c r="H53" s="10"/>
      <c r="I53" s="10"/>
      <c r="J53" s="10"/>
      <c r="K53" s="10"/>
      <c r="L53" s="10"/>
      <c r="M53" s="10"/>
      <c r="N53" s="10"/>
      <c r="O53" s="10"/>
      <c r="T53" s="32" t="str">
        <f t="shared" si="0"/>
        <v/>
      </c>
      <c r="U53" t="str">
        <f t="shared" si="1"/>
        <v/>
      </c>
      <c r="V53" t="str">
        <f t="shared" si="2"/>
        <v/>
      </c>
      <c r="W53" t="str">
        <f t="shared" si="3"/>
        <v/>
      </c>
    </row>
    <row r="54" spans="1:23" x14ac:dyDescent="0.15">
      <c r="A54" s="2">
        <v>50</v>
      </c>
      <c r="B54" s="2"/>
      <c r="C54" s="36"/>
      <c r="D54" s="10"/>
      <c r="E54" s="10"/>
      <c r="F54" s="10"/>
      <c r="G54" s="10"/>
      <c r="H54" s="10"/>
      <c r="I54" s="10"/>
      <c r="J54" s="10"/>
      <c r="K54" s="10"/>
      <c r="L54" s="10"/>
      <c r="M54" s="10"/>
      <c r="N54" s="10"/>
      <c r="O54" s="10"/>
      <c r="T54" s="32" t="str">
        <f t="shared" si="0"/>
        <v/>
      </c>
      <c r="U54" t="str">
        <f t="shared" si="1"/>
        <v/>
      </c>
      <c r="V54" t="str">
        <f t="shared" si="2"/>
        <v/>
      </c>
      <c r="W54" t="str">
        <f t="shared" si="3"/>
        <v/>
      </c>
    </row>
    <row r="55" spans="1:23" x14ac:dyDescent="0.15">
      <c r="A55" s="2">
        <v>51</v>
      </c>
      <c r="B55" s="2"/>
      <c r="C55" s="36"/>
      <c r="D55" s="10"/>
      <c r="E55" s="10"/>
      <c r="F55" s="10"/>
      <c r="G55" s="10"/>
      <c r="H55" s="10"/>
      <c r="I55" s="10"/>
      <c r="J55" s="10"/>
      <c r="K55" s="10"/>
      <c r="L55" s="10"/>
      <c r="M55" s="10"/>
      <c r="N55" s="10"/>
      <c r="O55" s="10"/>
      <c r="T55" s="32" t="str">
        <f t="shared" si="0"/>
        <v/>
      </c>
      <c r="U55" t="str">
        <f t="shared" si="1"/>
        <v/>
      </c>
      <c r="V55" t="str">
        <f t="shared" si="2"/>
        <v/>
      </c>
      <c r="W55" t="str">
        <f t="shared" si="3"/>
        <v/>
      </c>
    </row>
    <row r="56" spans="1:23" x14ac:dyDescent="0.15">
      <c r="A56" s="2">
        <v>52</v>
      </c>
      <c r="B56" s="2"/>
      <c r="C56" s="36"/>
      <c r="D56" s="10"/>
      <c r="E56" s="10"/>
      <c r="F56" s="10"/>
      <c r="G56" s="10"/>
      <c r="H56" s="10"/>
      <c r="I56" s="10"/>
      <c r="J56" s="10"/>
      <c r="K56" s="10"/>
      <c r="L56" s="10"/>
      <c r="M56" s="10"/>
      <c r="N56" s="10"/>
      <c r="O56" s="10"/>
      <c r="T56" s="32" t="str">
        <f t="shared" si="0"/>
        <v/>
      </c>
      <c r="U56" t="str">
        <f t="shared" si="1"/>
        <v/>
      </c>
      <c r="V56" t="str">
        <f t="shared" si="2"/>
        <v/>
      </c>
      <c r="W56" t="str">
        <f t="shared" si="3"/>
        <v/>
      </c>
    </row>
    <row r="57" spans="1:23" x14ac:dyDescent="0.15">
      <c r="A57" s="2">
        <v>53</v>
      </c>
      <c r="B57" s="2"/>
      <c r="C57" s="36"/>
      <c r="D57" s="10"/>
      <c r="E57" s="10"/>
      <c r="F57" s="10"/>
      <c r="G57" s="10"/>
      <c r="H57" s="10"/>
      <c r="I57" s="10"/>
      <c r="J57" s="10"/>
      <c r="K57" s="10"/>
      <c r="L57" s="10"/>
      <c r="M57" s="10"/>
      <c r="N57" s="10"/>
      <c r="O57" s="10"/>
      <c r="T57" s="32" t="str">
        <f t="shared" si="0"/>
        <v/>
      </c>
      <c r="U57" t="str">
        <f t="shared" si="1"/>
        <v/>
      </c>
      <c r="V57" t="str">
        <f t="shared" si="2"/>
        <v/>
      </c>
      <c r="W57" t="str">
        <f t="shared" si="3"/>
        <v/>
      </c>
    </row>
    <row r="58" spans="1:23" x14ac:dyDescent="0.15">
      <c r="A58" s="2">
        <v>54</v>
      </c>
      <c r="B58" s="2"/>
      <c r="C58" s="36"/>
      <c r="D58" s="10"/>
      <c r="E58" s="10"/>
      <c r="F58" s="10"/>
      <c r="G58" s="10"/>
      <c r="H58" s="10"/>
      <c r="I58" s="10"/>
      <c r="J58" s="10"/>
      <c r="K58" s="10"/>
      <c r="L58" s="10"/>
      <c r="M58" s="10"/>
      <c r="N58" s="10"/>
      <c r="O58" s="10"/>
      <c r="T58" s="32" t="str">
        <f t="shared" si="0"/>
        <v/>
      </c>
      <c r="U58" t="str">
        <f t="shared" si="1"/>
        <v/>
      </c>
      <c r="V58" t="str">
        <f t="shared" si="2"/>
        <v/>
      </c>
      <c r="W58" t="str">
        <f t="shared" si="3"/>
        <v/>
      </c>
    </row>
    <row r="59" spans="1:23" x14ac:dyDescent="0.15">
      <c r="A59" s="2">
        <v>55</v>
      </c>
      <c r="B59" s="2"/>
      <c r="C59" s="36"/>
      <c r="D59" s="10"/>
      <c r="E59" s="10"/>
      <c r="F59" s="10"/>
      <c r="G59" s="10"/>
      <c r="H59" s="10"/>
      <c r="I59" s="10"/>
      <c r="J59" s="10"/>
      <c r="K59" s="10"/>
      <c r="L59" s="10"/>
      <c r="M59" s="10"/>
      <c r="N59" s="10"/>
      <c r="O59" s="10"/>
      <c r="T59" s="32" t="str">
        <f t="shared" si="0"/>
        <v/>
      </c>
      <c r="U59" t="str">
        <f t="shared" si="1"/>
        <v/>
      </c>
      <c r="V59" t="str">
        <f t="shared" si="2"/>
        <v/>
      </c>
      <c r="W59" t="str">
        <f t="shared" si="3"/>
        <v/>
      </c>
    </row>
    <row r="60" spans="1:23" x14ac:dyDescent="0.15">
      <c r="A60" s="2">
        <v>56</v>
      </c>
      <c r="B60" s="2"/>
      <c r="C60" s="36"/>
      <c r="D60" s="10"/>
      <c r="E60" s="10"/>
      <c r="F60" s="10"/>
      <c r="G60" s="10"/>
      <c r="H60" s="10"/>
      <c r="I60" s="10"/>
      <c r="J60" s="10"/>
      <c r="K60" s="10"/>
      <c r="L60" s="10"/>
      <c r="M60" s="10"/>
      <c r="N60" s="10"/>
      <c r="O60" s="10"/>
      <c r="T60" s="32" t="str">
        <f t="shared" si="0"/>
        <v/>
      </c>
      <c r="U60" t="str">
        <f t="shared" si="1"/>
        <v/>
      </c>
      <c r="V60" t="str">
        <f t="shared" si="2"/>
        <v/>
      </c>
      <c r="W60" t="str">
        <f t="shared" si="3"/>
        <v/>
      </c>
    </row>
    <row r="61" spans="1:23" x14ac:dyDescent="0.15">
      <c r="A61" s="2">
        <v>57</v>
      </c>
      <c r="B61" s="2"/>
      <c r="C61" s="36"/>
      <c r="D61" s="10"/>
      <c r="E61" s="10"/>
      <c r="F61" s="10"/>
      <c r="G61" s="10"/>
      <c r="H61" s="10"/>
      <c r="I61" s="10"/>
      <c r="J61" s="10"/>
      <c r="K61" s="10"/>
      <c r="L61" s="10"/>
      <c r="M61" s="10"/>
      <c r="N61" s="10"/>
      <c r="O61" s="10"/>
      <c r="T61" s="32" t="str">
        <f t="shared" si="0"/>
        <v/>
      </c>
      <c r="U61" t="str">
        <f t="shared" si="1"/>
        <v/>
      </c>
      <c r="V61" t="str">
        <f t="shared" si="2"/>
        <v/>
      </c>
      <c r="W61" t="str">
        <f t="shared" si="3"/>
        <v/>
      </c>
    </row>
    <row r="62" spans="1:23" x14ac:dyDescent="0.15">
      <c r="A62" s="2">
        <v>58</v>
      </c>
      <c r="B62" s="2"/>
      <c r="C62" s="36"/>
      <c r="D62" s="10"/>
      <c r="E62" s="10"/>
      <c r="F62" s="10"/>
      <c r="G62" s="10"/>
      <c r="H62" s="10"/>
      <c r="I62" s="10"/>
      <c r="J62" s="10"/>
      <c r="K62" s="10"/>
      <c r="L62" s="10"/>
      <c r="M62" s="10"/>
      <c r="N62" s="10"/>
      <c r="O62" s="10"/>
      <c r="T62" s="32" t="str">
        <f t="shared" si="0"/>
        <v/>
      </c>
      <c r="U62" t="str">
        <f t="shared" si="1"/>
        <v/>
      </c>
      <c r="V62" t="str">
        <f t="shared" si="2"/>
        <v/>
      </c>
      <c r="W62" t="str">
        <f t="shared" si="3"/>
        <v/>
      </c>
    </row>
    <row r="63" spans="1:23" x14ac:dyDescent="0.15">
      <c r="A63" s="2">
        <v>59</v>
      </c>
      <c r="B63" s="2"/>
      <c r="C63" s="36"/>
      <c r="D63" s="10"/>
      <c r="E63" s="10"/>
      <c r="F63" s="10"/>
      <c r="G63" s="10"/>
      <c r="H63" s="10"/>
      <c r="I63" s="10"/>
      <c r="J63" s="10"/>
      <c r="K63" s="10"/>
      <c r="L63" s="10"/>
      <c r="M63" s="10"/>
      <c r="N63" s="10"/>
      <c r="O63" s="10"/>
      <c r="T63" s="32" t="str">
        <f t="shared" si="0"/>
        <v/>
      </c>
      <c r="U63" t="str">
        <f t="shared" si="1"/>
        <v/>
      </c>
      <c r="V63" t="str">
        <f t="shared" si="2"/>
        <v/>
      </c>
      <c r="W63" t="str">
        <f t="shared" si="3"/>
        <v/>
      </c>
    </row>
    <row r="64" spans="1:23" x14ac:dyDescent="0.15">
      <c r="A64" s="2">
        <v>60</v>
      </c>
      <c r="B64" s="2"/>
      <c r="C64" s="36"/>
      <c r="D64" s="10"/>
      <c r="E64" s="10"/>
      <c r="F64" s="10"/>
      <c r="G64" s="10"/>
      <c r="H64" s="10"/>
      <c r="I64" s="10"/>
      <c r="J64" s="10"/>
      <c r="K64" s="10"/>
      <c r="L64" s="10"/>
      <c r="M64" s="10"/>
      <c r="N64" s="10"/>
      <c r="O64" s="10"/>
      <c r="T64" s="32" t="str">
        <f t="shared" si="0"/>
        <v/>
      </c>
      <c r="U64" t="str">
        <f t="shared" si="1"/>
        <v/>
      </c>
      <c r="V64" t="str">
        <f t="shared" si="2"/>
        <v/>
      </c>
      <c r="W64" t="str">
        <f t="shared" si="3"/>
        <v/>
      </c>
    </row>
    <row r="65" spans="1:23" x14ac:dyDescent="0.15">
      <c r="A65" s="2">
        <v>61</v>
      </c>
      <c r="B65" s="2"/>
      <c r="C65" s="36"/>
      <c r="D65" s="10"/>
      <c r="E65" s="10"/>
      <c r="F65" s="10"/>
      <c r="G65" s="10"/>
      <c r="H65" s="10"/>
      <c r="I65" s="10"/>
      <c r="J65" s="10"/>
      <c r="K65" s="10"/>
      <c r="L65" s="10"/>
      <c r="M65" s="10"/>
      <c r="N65" s="10"/>
      <c r="O65" s="10"/>
      <c r="T65" s="32" t="str">
        <f t="shared" si="0"/>
        <v/>
      </c>
      <c r="U65" t="str">
        <f t="shared" si="1"/>
        <v/>
      </c>
      <c r="V65" t="str">
        <f t="shared" si="2"/>
        <v/>
      </c>
      <c r="W65" t="str">
        <f t="shared" si="3"/>
        <v/>
      </c>
    </row>
    <row r="66" spans="1:23" x14ac:dyDescent="0.15">
      <c r="A66" s="2">
        <v>62</v>
      </c>
      <c r="B66" s="2"/>
      <c r="C66" s="36"/>
      <c r="D66" s="10"/>
      <c r="E66" s="10"/>
      <c r="F66" s="10"/>
      <c r="G66" s="10"/>
      <c r="H66" s="10"/>
      <c r="I66" s="10"/>
      <c r="J66" s="10"/>
      <c r="K66" s="10"/>
      <c r="L66" s="10"/>
      <c r="M66" s="10"/>
      <c r="N66" s="10"/>
      <c r="O66" s="10"/>
      <c r="T66" s="32" t="str">
        <f t="shared" si="0"/>
        <v/>
      </c>
      <c r="U66" t="str">
        <f t="shared" si="1"/>
        <v/>
      </c>
      <c r="V66" t="str">
        <f t="shared" si="2"/>
        <v/>
      </c>
      <c r="W66" t="str">
        <f t="shared" si="3"/>
        <v/>
      </c>
    </row>
    <row r="67" spans="1:23" x14ac:dyDescent="0.15">
      <c r="A67" s="2">
        <v>63</v>
      </c>
      <c r="B67" s="2"/>
      <c r="C67" s="36"/>
      <c r="D67" s="10"/>
      <c r="E67" s="10"/>
      <c r="F67" s="10"/>
      <c r="G67" s="10"/>
      <c r="H67" s="10"/>
      <c r="I67" s="10"/>
      <c r="J67" s="10"/>
      <c r="K67" s="10"/>
      <c r="L67" s="10"/>
      <c r="M67" s="10"/>
      <c r="N67" s="10"/>
      <c r="O67" s="10"/>
      <c r="T67" s="32" t="str">
        <f t="shared" si="0"/>
        <v/>
      </c>
      <c r="U67" t="str">
        <f t="shared" si="1"/>
        <v/>
      </c>
      <c r="V67" t="str">
        <f t="shared" si="2"/>
        <v/>
      </c>
      <c r="W67" t="str">
        <f t="shared" si="3"/>
        <v/>
      </c>
    </row>
    <row r="68" spans="1:23" x14ac:dyDescent="0.15">
      <c r="A68" s="2">
        <v>64</v>
      </c>
      <c r="B68" s="2"/>
      <c r="C68" s="36"/>
      <c r="D68" s="10"/>
      <c r="E68" s="10"/>
      <c r="F68" s="10"/>
      <c r="G68" s="10"/>
      <c r="H68" s="10"/>
      <c r="I68" s="10"/>
      <c r="J68" s="10"/>
      <c r="K68" s="10"/>
      <c r="L68" s="10"/>
      <c r="M68" s="10"/>
      <c r="N68" s="10"/>
      <c r="O68" s="10"/>
      <c r="T68" s="32" t="str">
        <f t="shared" si="0"/>
        <v/>
      </c>
      <c r="U68" t="str">
        <f t="shared" si="1"/>
        <v/>
      </c>
      <c r="V68" t="str">
        <f t="shared" si="2"/>
        <v/>
      </c>
      <c r="W68" t="str">
        <f t="shared" si="3"/>
        <v/>
      </c>
    </row>
    <row r="69" spans="1:23" x14ac:dyDescent="0.15">
      <c r="A69" s="2">
        <v>65</v>
      </c>
      <c r="B69" s="2"/>
      <c r="C69" s="36"/>
      <c r="D69" s="10"/>
      <c r="E69" s="10"/>
      <c r="F69" s="10"/>
      <c r="G69" s="10"/>
      <c r="H69" s="10"/>
      <c r="I69" s="10"/>
      <c r="J69" s="10"/>
      <c r="K69" s="10"/>
      <c r="L69" s="10"/>
      <c r="M69" s="10"/>
      <c r="N69" s="10"/>
      <c r="O69" s="10"/>
      <c r="T69" s="32" t="str">
        <f t="shared" si="0"/>
        <v/>
      </c>
      <c r="U69" t="str">
        <f t="shared" si="1"/>
        <v/>
      </c>
      <c r="V69" t="str">
        <f t="shared" si="2"/>
        <v/>
      </c>
      <c r="W69" t="str">
        <f t="shared" si="3"/>
        <v/>
      </c>
    </row>
    <row r="70" spans="1:23" x14ac:dyDescent="0.15">
      <c r="A70" s="2">
        <v>66</v>
      </c>
      <c r="B70" s="2"/>
      <c r="C70" s="36"/>
      <c r="D70" s="10"/>
      <c r="E70" s="10"/>
      <c r="F70" s="10"/>
      <c r="G70" s="10"/>
      <c r="H70" s="10"/>
      <c r="I70" s="10"/>
      <c r="J70" s="10"/>
      <c r="K70" s="10"/>
      <c r="L70" s="10"/>
      <c r="M70" s="10"/>
      <c r="N70" s="10"/>
      <c r="O70" s="10"/>
      <c r="T70" s="32" t="str">
        <f t="shared" ref="T70:T133" si="4">IF(ISERROR(U70/12*100),"",U70/12*100)</f>
        <v/>
      </c>
      <c r="U70" t="str">
        <f t="shared" ref="U70:U133" si="5">IF(AND(ISBLANK(D70),ISBLANK(E70),ISBLANK(F70),ISBLANK(G70),ISBLANK(H70),ISBLANK(I70),ISBLANK(J70),ISBLANK(K70),ISBLANK(L70),ISBLANK(M70),ISBLANK(N70),ISBLANK(Q70)),"",COUNTIF(D70:O70,1))</f>
        <v/>
      </c>
      <c r="V70" t="str">
        <f t="shared" ref="V70:V133" si="6">IF(AND(ISBLANK(D70),ISBLANK(E70),ISBLANK(F70),ISBLANK(G70),ISBLANK(H70),ISBLANK(I70),ISBLANK(J70),ISBLANK(K70),ISBLANK(L70),ISBLANK(M70),ISBLANK(N70),ISBLANK(Q70)),"",COUNTIF(D70:O70,2))</f>
        <v/>
      </c>
      <c r="W70" t="str">
        <f t="shared" ref="W70:W133" si="7">IF(AND(ISBLANK(D70),ISBLANK(E70),ISBLANK(F70),ISBLANK(G70),ISBLANK(H70),ISBLANK(I70),ISBLANK(J70),ISBLANK(K70),ISBLANK(L70),ISBLANK(M70),ISBLANK(N70),ISBLANK(Q70)),"",COUNTIF(D70:O70,3))</f>
        <v/>
      </c>
    </row>
    <row r="71" spans="1:23" x14ac:dyDescent="0.15">
      <c r="A71" s="2">
        <v>67</v>
      </c>
      <c r="B71" s="2"/>
      <c r="C71" s="36"/>
      <c r="D71" s="10"/>
      <c r="E71" s="10"/>
      <c r="F71" s="10"/>
      <c r="G71" s="10"/>
      <c r="H71" s="10"/>
      <c r="I71" s="10"/>
      <c r="J71" s="10"/>
      <c r="K71" s="10"/>
      <c r="L71" s="10"/>
      <c r="M71" s="10"/>
      <c r="N71" s="10"/>
      <c r="O71" s="10"/>
      <c r="T71" s="32" t="str">
        <f t="shared" si="4"/>
        <v/>
      </c>
      <c r="U71" t="str">
        <f t="shared" si="5"/>
        <v/>
      </c>
      <c r="V71" t="str">
        <f t="shared" si="6"/>
        <v/>
      </c>
      <c r="W71" t="str">
        <f t="shared" si="7"/>
        <v/>
      </c>
    </row>
    <row r="72" spans="1:23" x14ac:dyDescent="0.15">
      <c r="A72" s="2">
        <v>68</v>
      </c>
      <c r="B72" s="2"/>
      <c r="C72" s="36"/>
      <c r="D72" s="10"/>
      <c r="E72" s="10"/>
      <c r="F72" s="10"/>
      <c r="G72" s="10"/>
      <c r="H72" s="10"/>
      <c r="I72" s="10"/>
      <c r="J72" s="10"/>
      <c r="K72" s="10"/>
      <c r="L72" s="10"/>
      <c r="M72" s="10"/>
      <c r="N72" s="10"/>
      <c r="O72" s="10"/>
      <c r="T72" s="32" t="str">
        <f t="shared" si="4"/>
        <v/>
      </c>
      <c r="U72" t="str">
        <f t="shared" si="5"/>
        <v/>
      </c>
      <c r="V72" t="str">
        <f t="shared" si="6"/>
        <v/>
      </c>
      <c r="W72" t="str">
        <f t="shared" si="7"/>
        <v/>
      </c>
    </row>
    <row r="73" spans="1:23" x14ac:dyDescent="0.15">
      <c r="A73" s="2">
        <v>69</v>
      </c>
      <c r="B73" s="2"/>
      <c r="C73" s="36"/>
      <c r="D73" s="10"/>
      <c r="E73" s="10"/>
      <c r="F73" s="10"/>
      <c r="G73" s="10"/>
      <c r="H73" s="10"/>
      <c r="I73" s="10"/>
      <c r="J73" s="10"/>
      <c r="K73" s="10"/>
      <c r="L73" s="10"/>
      <c r="M73" s="10"/>
      <c r="N73" s="10"/>
      <c r="O73" s="10"/>
      <c r="T73" s="32" t="str">
        <f t="shared" si="4"/>
        <v/>
      </c>
      <c r="U73" t="str">
        <f t="shared" si="5"/>
        <v/>
      </c>
      <c r="V73" t="str">
        <f t="shared" si="6"/>
        <v/>
      </c>
      <c r="W73" t="str">
        <f t="shared" si="7"/>
        <v/>
      </c>
    </row>
    <row r="74" spans="1:23" x14ac:dyDescent="0.15">
      <c r="A74" s="2">
        <v>70</v>
      </c>
      <c r="B74" s="2"/>
      <c r="C74" s="36"/>
      <c r="D74" s="10"/>
      <c r="E74" s="10"/>
      <c r="F74" s="10"/>
      <c r="G74" s="10"/>
      <c r="H74" s="10"/>
      <c r="I74" s="10"/>
      <c r="J74" s="10"/>
      <c r="K74" s="10"/>
      <c r="L74" s="10"/>
      <c r="M74" s="10"/>
      <c r="N74" s="10"/>
      <c r="O74" s="10"/>
      <c r="T74" s="32" t="str">
        <f t="shared" si="4"/>
        <v/>
      </c>
      <c r="U74" t="str">
        <f t="shared" si="5"/>
        <v/>
      </c>
      <c r="V74" t="str">
        <f t="shared" si="6"/>
        <v/>
      </c>
      <c r="W74" t="str">
        <f t="shared" si="7"/>
        <v/>
      </c>
    </row>
    <row r="75" spans="1:23" x14ac:dyDescent="0.15">
      <c r="A75" s="2">
        <v>71</v>
      </c>
      <c r="B75" s="2"/>
      <c r="C75" s="36"/>
      <c r="D75" s="10"/>
      <c r="E75" s="10"/>
      <c r="F75" s="10"/>
      <c r="G75" s="10"/>
      <c r="H75" s="10"/>
      <c r="I75" s="10"/>
      <c r="J75" s="10"/>
      <c r="K75" s="10"/>
      <c r="L75" s="10"/>
      <c r="M75" s="10"/>
      <c r="N75" s="10"/>
      <c r="O75" s="10"/>
      <c r="T75" s="32" t="str">
        <f t="shared" si="4"/>
        <v/>
      </c>
      <c r="U75" t="str">
        <f t="shared" si="5"/>
        <v/>
      </c>
      <c r="V75" t="str">
        <f t="shared" si="6"/>
        <v/>
      </c>
      <c r="W75" t="str">
        <f t="shared" si="7"/>
        <v/>
      </c>
    </row>
    <row r="76" spans="1:23" x14ac:dyDescent="0.15">
      <c r="A76" s="2">
        <v>72</v>
      </c>
      <c r="B76" s="2"/>
      <c r="C76" s="36"/>
      <c r="D76" s="10"/>
      <c r="E76" s="10"/>
      <c r="F76" s="10"/>
      <c r="G76" s="10"/>
      <c r="H76" s="10"/>
      <c r="I76" s="10"/>
      <c r="J76" s="10"/>
      <c r="K76" s="10"/>
      <c r="L76" s="10"/>
      <c r="M76" s="10"/>
      <c r="N76" s="10"/>
      <c r="O76" s="10"/>
      <c r="T76" s="32" t="str">
        <f t="shared" si="4"/>
        <v/>
      </c>
      <c r="U76" t="str">
        <f t="shared" si="5"/>
        <v/>
      </c>
      <c r="V76" t="str">
        <f t="shared" si="6"/>
        <v/>
      </c>
      <c r="W76" t="str">
        <f t="shared" si="7"/>
        <v/>
      </c>
    </row>
    <row r="77" spans="1:23" x14ac:dyDescent="0.15">
      <c r="A77" s="2">
        <v>73</v>
      </c>
      <c r="B77" s="2"/>
      <c r="C77" s="36"/>
      <c r="D77" s="10"/>
      <c r="E77" s="10"/>
      <c r="F77" s="10"/>
      <c r="G77" s="10"/>
      <c r="H77" s="10"/>
      <c r="I77" s="10"/>
      <c r="J77" s="10"/>
      <c r="K77" s="10"/>
      <c r="L77" s="10"/>
      <c r="M77" s="10"/>
      <c r="N77" s="10"/>
      <c r="O77" s="10"/>
      <c r="T77" s="32" t="str">
        <f t="shared" si="4"/>
        <v/>
      </c>
      <c r="U77" t="str">
        <f t="shared" si="5"/>
        <v/>
      </c>
      <c r="V77" t="str">
        <f t="shared" si="6"/>
        <v/>
      </c>
      <c r="W77" t="str">
        <f t="shared" si="7"/>
        <v/>
      </c>
    </row>
    <row r="78" spans="1:23" x14ac:dyDescent="0.15">
      <c r="A78" s="2">
        <v>74</v>
      </c>
      <c r="B78" s="2"/>
      <c r="C78" s="36"/>
      <c r="D78" s="10"/>
      <c r="E78" s="10"/>
      <c r="F78" s="10"/>
      <c r="G78" s="10"/>
      <c r="H78" s="10"/>
      <c r="I78" s="10"/>
      <c r="J78" s="10"/>
      <c r="K78" s="10"/>
      <c r="L78" s="10"/>
      <c r="M78" s="10"/>
      <c r="N78" s="10"/>
      <c r="O78" s="10"/>
      <c r="T78" s="32" t="str">
        <f t="shared" si="4"/>
        <v/>
      </c>
      <c r="U78" t="str">
        <f t="shared" si="5"/>
        <v/>
      </c>
      <c r="V78" t="str">
        <f t="shared" si="6"/>
        <v/>
      </c>
      <c r="W78" t="str">
        <f t="shared" si="7"/>
        <v/>
      </c>
    </row>
    <row r="79" spans="1:23" x14ac:dyDescent="0.15">
      <c r="A79" s="2">
        <v>75</v>
      </c>
      <c r="B79" s="2"/>
      <c r="C79" s="36"/>
      <c r="D79" s="10"/>
      <c r="E79" s="10"/>
      <c r="F79" s="10"/>
      <c r="G79" s="10"/>
      <c r="H79" s="10"/>
      <c r="I79" s="10"/>
      <c r="J79" s="10"/>
      <c r="K79" s="10"/>
      <c r="L79" s="10"/>
      <c r="M79" s="10"/>
      <c r="N79" s="10"/>
      <c r="O79" s="10"/>
      <c r="T79" s="32" t="str">
        <f t="shared" si="4"/>
        <v/>
      </c>
      <c r="U79" t="str">
        <f t="shared" si="5"/>
        <v/>
      </c>
      <c r="V79" t="str">
        <f t="shared" si="6"/>
        <v/>
      </c>
      <c r="W79" t="str">
        <f t="shared" si="7"/>
        <v/>
      </c>
    </row>
    <row r="80" spans="1:23" x14ac:dyDescent="0.15">
      <c r="A80" s="2">
        <v>76</v>
      </c>
      <c r="B80" s="2"/>
      <c r="C80" s="36"/>
      <c r="D80" s="10"/>
      <c r="E80" s="10"/>
      <c r="F80" s="10"/>
      <c r="G80" s="10"/>
      <c r="H80" s="10"/>
      <c r="I80" s="10"/>
      <c r="J80" s="10"/>
      <c r="K80" s="10"/>
      <c r="L80" s="10"/>
      <c r="M80" s="10"/>
      <c r="N80" s="10"/>
      <c r="O80" s="10"/>
      <c r="T80" s="32" t="str">
        <f t="shared" si="4"/>
        <v/>
      </c>
      <c r="U80" t="str">
        <f t="shared" si="5"/>
        <v/>
      </c>
      <c r="V80" t="str">
        <f t="shared" si="6"/>
        <v/>
      </c>
      <c r="W80" t="str">
        <f t="shared" si="7"/>
        <v/>
      </c>
    </row>
    <row r="81" spans="1:23" x14ac:dyDescent="0.15">
      <c r="A81" s="2">
        <v>77</v>
      </c>
      <c r="B81" s="2"/>
      <c r="C81" s="36"/>
      <c r="D81" s="10"/>
      <c r="E81" s="10"/>
      <c r="F81" s="10"/>
      <c r="G81" s="10"/>
      <c r="H81" s="10"/>
      <c r="I81" s="10"/>
      <c r="J81" s="10"/>
      <c r="K81" s="10"/>
      <c r="L81" s="10"/>
      <c r="M81" s="10"/>
      <c r="N81" s="10"/>
      <c r="O81" s="10"/>
      <c r="T81" s="32" t="str">
        <f t="shared" si="4"/>
        <v/>
      </c>
      <c r="U81" t="str">
        <f t="shared" si="5"/>
        <v/>
      </c>
      <c r="V81" t="str">
        <f t="shared" si="6"/>
        <v/>
      </c>
      <c r="W81" t="str">
        <f t="shared" si="7"/>
        <v/>
      </c>
    </row>
    <row r="82" spans="1:23" x14ac:dyDescent="0.15">
      <c r="A82" s="2">
        <v>78</v>
      </c>
      <c r="B82" s="2"/>
      <c r="C82" s="36"/>
      <c r="D82" s="10"/>
      <c r="E82" s="10"/>
      <c r="F82" s="10"/>
      <c r="G82" s="10"/>
      <c r="H82" s="10"/>
      <c r="I82" s="10"/>
      <c r="J82" s="10"/>
      <c r="K82" s="10"/>
      <c r="L82" s="10"/>
      <c r="M82" s="10"/>
      <c r="N82" s="10"/>
      <c r="O82" s="10"/>
      <c r="T82" s="32" t="str">
        <f t="shared" si="4"/>
        <v/>
      </c>
      <c r="U82" t="str">
        <f t="shared" si="5"/>
        <v/>
      </c>
      <c r="V82" t="str">
        <f t="shared" si="6"/>
        <v/>
      </c>
      <c r="W82" t="str">
        <f t="shared" si="7"/>
        <v/>
      </c>
    </row>
    <row r="83" spans="1:23" x14ac:dyDescent="0.15">
      <c r="A83" s="2">
        <v>79</v>
      </c>
      <c r="B83" s="2"/>
      <c r="C83" s="36"/>
      <c r="D83" s="10"/>
      <c r="E83" s="10"/>
      <c r="F83" s="10"/>
      <c r="G83" s="10"/>
      <c r="H83" s="10"/>
      <c r="I83" s="10"/>
      <c r="J83" s="10"/>
      <c r="K83" s="10"/>
      <c r="L83" s="10"/>
      <c r="M83" s="10"/>
      <c r="N83" s="10"/>
      <c r="O83" s="10"/>
      <c r="T83" s="32" t="str">
        <f t="shared" si="4"/>
        <v/>
      </c>
      <c r="U83" t="str">
        <f t="shared" si="5"/>
        <v/>
      </c>
      <c r="V83" t="str">
        <f t="shared" si="6"/>
        <v/>
      </c>
      <c r="W83" t="str">
        <f t="shared" si="7"/>
        <v/>
      </c>
    </row>
    <row r="84" spans="1:23" x14ac:dyDescent="0.15">
      <c r="A84" s="2">
        <v>80</v>
      </c>
      <c r="B84" s="2"/>
      <c r="C84" s="36"/>
      <c r="D84" s="10"/>
      <c r="E84" s="10"/>
      <c r="F84" s="10"/>
      <c r="G84" s="10"/>
      <c r="H84" s="10"/>
      <c r="I84" s="10"/>
      <c r="J84" s="10"/>
      <c r="K84" s="10"/>
      <c r="L84" s="10"/>
      <c r="M84" s="10"/>
      <c r="N84" s="10"/>
      <c r="O84" s="10"/>
      <c r="T84" s="32" t="str">
        <f t="shared" si="4"/>
        <v/>
      </c>
      <c r="U84" t="str">
        <f t="shared" si="5"/>
        <v/>
      </c>
      <c r="V84" t="str">
        <f t="shared" si="6"/>
        <v/>
      </c>
      <c r="W84" t="str">
        <f t="shared" si="7"/>
        <v/>
      </c>
    </row>
    <row r="85" spans="1:23" x14ac:dyDescent="0.15">
      <c r="A85" s="2">
        <v>81</v>
      </c>
      <c r="B85" s="2"/>
      <c r="C85" s="36"/>
      <c r="D85" s="10"/>
      <c r="E85" s="10"/>
      <c r="F85" s="10"/>
      <c r="G85" s="10"/>
      <c r="H85" s="10"/>
      <c r="I85" s="10"/>
      <c r="J85" s="10"/>
      <c r="K85" s="10"/>
      <c r="L85" s="10"/>
      <c r="M85" s="10"/>
      <c r="N85" s="10"/>
      <c r="O85" s="10"/>
      <c r="T85" s="32" t="str">
        <f t="shared" si="4"/>
        <v/>
      </c>
      <c r="U85" t="str">
        <f t="shared" si="5"/>
        <v/>
      </c>
      <c r="V85" t="str">
        <f t="shared" si="6"/>
        <v/>
      </c>
      <c r="W85" t="str">
        <f t="shared" si="7"/>
        <v/>
      </c>
    </row>
    <row r="86" spans="1:23" x14ac:dyDescent="0.15">
      <c r="A86" s="2">
        <v>82</v>
      </c>
      <c r="B86" s="2"/>
      <c r="C86" s="36"/>
      <c r="D86" s="10"/>
      <c r="E86" s="10"/>
      <c r="F86" s="10"/>
      <c r="G86" s="10"/>
      <c r="H86" s="10"/>
      <c r="I86" s="10"/>
      <c r="J86" s="10"/>
      <c r="K86" s="10"/>
      <c r="L86" s="10"/>
      <c r="M86" s="10"/>
      <c r="N86" s="10"/>
      <c r="O86" s="10"/>
      <c r="T86" s="32" t="str">
        <f t="shared" si="4"/>
        <v/>
      </c>
      <c r="U86" t="str">
        <f t="shared" si="5"/>
        <v/>
      </c>
      <c r="V86" t="str">
        <f t="shared" si="6"/>
        <v/>
      </c>
      <c r="W86" t="str">
        <f t="shared" si="7"/>
        <v/>
      </c>
    </row>
    <row r="87" spans="1:23" x14ac:dyDescent="0.15">
      <c r="A87" s="2">
        <v>83</v>
      </c>
      <c r="B87" s="2"/>
      <c r="C87" s="36"/>
      <c r="D87" s="10"/>
      <c r="E87" s="10"/>
      <c r="F87" s="10"/>
      <c r="G87" s="10"/>
      <c r="H87" s="10"/>
      <c r="I87" s="10"/>
      <c r="J87" s="10"/>
      <c r="K87" s="10"/>
      <c r="L87" s="10"/>
      <c r="M87" s="10"/>
      <c r="N87" s="10"/>
      <c r="O87" s="10"/>
      <c r="T87" s="32" t="str">
        <f t="shared" si="4"/>
        <v/>
      </c>
      <c r="U87" t="str">
        <f t="shared" si="5"/>
        <v/>
      </c>
      <c r="V87" t="str">
        <f t="shared" si="6"/>
        <v/>
      </c>
      <c r="W87" t="str">
        <f t="shared" si="7"/>
        <v/>
      </c>
    </row>
    <row r="88" spans="1:23" x14ac:dyDescent="0.15">
      <c r="A88" s="2">
        <v>84</v>
      </c>
      <c r="B88" s="2"/>
      <c r="C88" s="36"/>
      <c r="D88" s="10"/>
      <c r="E88" s="10"/>
      <c r="F88" s="10"/>
      <c r="G88" s="10"/>
      <c r="H88" s="10"/>
      <c r="I88" s="10"/>
      <c r="J88" s="10"/>
      <c r="K88" s="10"/>
      <c r="L88" s="10"/>
      <c r="M88" s="10"/>
      <c r="N88" s="10"/>
      <c r="O88" s="10"/>
      <c r="T88" s="32" t="str">
        <f t="shared" si="4"/>
        <v/>
      </c>
      <c r="U88" t="str">
        <f t="shared" si="5"/>
        <v/>
      </c>
      <c r="V88" t="str">
        <f t="shared" si="6"/>
        <v/>
      </c>
      <c r="W88" t="str">
        <f t="shared" si="7"/>
        <v/>
      </c>
    </row>
    <row r="89" spans="1:23" x14ac:dyDescent="0.15">
      <c r="A89" s="2">
        <v>85</v>
      </c>
      <c r="B89" s="2"/>
      <c r="C89" s="36"/>
      <c r="D89" s="10"/>
      <c r="E89" s="10"/>
      <c r="F89" s="10"/>
      <c r="G89" s="10"/>
      <c r="H89" s="10"/>
      <c r="I89" s="10"/>
      <c r="J89" s="10"/>
      <c r="K89" s="10"/>
      <c r="L89" s="10"/>
      <c r="M89" s="10"/>
      <c r="N89" s="10"/>
      <c r="O89" s="10"/>
      <c r="T89" s="32" t="str">
        <f t="shared" si="4"/>
        <v/>
      </c>
      <c r="U89" t="str">
        <f t="shared" si="5"/>
        <v/>
      </c>
      <c r="V89" t="str">
        <f t="shared" si="6"/>
        <v/>
      </c>
      <c r="W89" t="str">
        <f t="shared" si="7"/>
        <v/>
      </c>
    </row>
    <row r="90" spans="1:23" x14ac:dyDescent="0.15">
      <c r="A90" s="2">
        <v>86</v>
      </c>
      <c r="B90" s="2"/>
      <c r="C90" s="36"/>
      <c r="D90" s="10"/>
      <c r="E90" s="10"/>
      <c r="F90" s="10"/>
      <c r="G90" s="10"/>
      <c r="H90" s="10"/>
      <c r="I90" s="10"/>
      <c r="J90" s="10"/>
      <c r="K90" s="10"/>
      <c r="L90" s="10"/>
      <c r="M90" s="10"/>
      <c r="N90" s="10"/>
      <c r="O90" s="10"/>
      <c r="T90" s="32" t="str">
        <f t="shared" si="4"/>
        <v/>
      </c>
      <c r="U90" t="str">
        <f t="shared" si="5"/>
        <v/>
      </c>
      <c r="V90" t="str">
        <f t="shared" si="6"/>
        <v/>
      </c>
      <c r="W90" t="str">
        <f t="shared" si="7"/>
        <v/>
      </c>
    </row>
    <row r="91" spans="1:23" x14ac:dyDescent="0.15">
      <c r="A91" s="2">
        <v>87</v>
      </c>
      <c r="B91" s="2"/>
      <c r="C91" s="36"/>
      <c r="D91" s="10"/>
      <c r="E91" s="10"/>
      <c r="F91" s="10"/>
      <c r="G91" s="10"/>
      <c r="H91" s="10"/>
      <c r="I91" s="10"/>
      <c r="J91" s="10"/>
      <c r="K91" s="10"/>
      <c r="L91" s="10"/>
      <c r="M91" s="10"/>
      <c r="N91" s="10"/>
      <c r="O91" s="10"/>
      <c r="T91" s="32" t="str">
        <f t="shared" si="4"/>
        <v/>
      </c>
      <c r="U91" t="str">
        <f t="shared" si="5"/>
        <v/>
      </c>
      <c r="V91" t="str">
        <f t="shared" si="6"/>
        <v/>
      </c>
      <c r="W91" t="str">
        <f t="shared" si="7"/>
        <v/>
      </c>
    </row>
    <row r="92" spans="1:23" x14ac:dyDescent="0.15">
      <c r="A92" s="2">
        <v>88</v>
      </c>
      <c r="B92" s="2"/>
      <c r="C92" s="36"/>
      <c r="D92" s="10"/>
      <c r="E92" s="10"/>
      <c r="F92" s="10"/>
      <c r="G92" s="10"/>
      <c r="H92" s="10"/>
      <c r="I92" s="10"/>
      <c r="J92" s="10"/>
      <c r="K92" s="10"/>
      <c r="L92" s="10"/>
      <c r="M92" s="10"/>
      <c r="N92" s="10"/>
      <c r="O92" s="10"/>
      <c r="T92" s="32" t="str">
        <f t="shared" si="4"/>
        <v/>
      </c>
      <c r="U92" t="str">
        <f t="shared" si="5"/>
        <v/>
      </c>
      <c r="V92" t="str">
        <f t="shared" si="6"/>
        <v/>
      </c>
      <c r="W92" t="str">
        <f t="shared" si="7"/>
        <v/>
      </c>
    </row>
    <row r="93" spans="1:23" x14ac:dyDescent="0.15">
      <c r="A93" s="2">
        <v>89</v>
      </c>
      <c r="B93" s="2"/>
      <c r="C93" s="36"/>
      <c r="D93" s="10"/>
      <c r="E93" s="10"/>
      <c r="F93" s="10"/>
      <c r="G93" s="10"/>
      <c r="H93" s="10"/>
      <c r="I93" s="10"/>
      <c r="J93" s="10"/>
      <c r="K93" s="10"/>
      <c r="L93" s="10"/>
      <c r="M93" s="10"/>
      <c r="N93" s="10"/>
      <c r="O93" s="10"/>
      <c r="T93" s="32" t="str">
        <f t="shared" si="4"/>
        <v/>
      </c>
      <c r="U93" t="str">
        <f t="shared" si="5"/>
        <v/>
      </c>
      <c r="V93" t="str">
        <f t="shared" si="6"/>
        <v/>
      </c>
      <c r="W93" t="str">
        <f t="shared" si="7"/>
        <v/>
      </c>
    </row>
    <row r="94" spans="1:23" x14ac:dyDescent="0.15">
      <c r="A94" s="2">
        <v>90</v>
      </c>
      <c r="B94" s="2"/>
      <c r="C94" s="36"/>
      <c r="D94" s="10"/>
      <c r="E94" s="10"/>
      <c r="F94" s="10"/>
      <c r="G94" s="10"/>
      <c r="H94" s="10"/>
      <c r="I94" s="10"/>
      <c r="J94" s="10"/>
      <c r="K94" s="10"/>
      <c r="L94" s="10"/>
      <c r="M94" s="10"/>
      <c r="N94" s="10"/>
      <c r="O94" s="10"/>
      <c r="T94" s="32" t="str">
        <f t="shared" si="4"/>
        <v/>
      </c>
      <c r="U94" t="str">
        <f t="shared" si="5"/>
        <v/>
      </c>
      <c r="V94" t="str">
        <f t="shared" si="6"/>
        <v/>
      </c>
      <c r="W94" t="str">
        <f t="shared" si="7"/>
        <v/>
      </c>
    </row>
    <row r="95" spans="1:23" x14ac:dyDescent="0.15">
      <c r="A95" s="2">
        <v>91</v>
      </c>
      <c r="B95" s="2"/>
      <c r="C95" s="36"/>
      <c r="D95" s="10"/>
      <c r="E95" s="10"/>
      <c r="F95" s="10"/>
      <c r="G95" s="10"/>
      <c r="H95" s="10"/>
      <c r="I95" s="10"/>
      <c r="J95" s="10"/>
      <c r="K95" s="10"/>
      <c r="L95" s="10"/>
      <c r="M95" s="10"/>
      <c r="N95" s="10"/>
      <c r="O95" s="10"/>
      <c r="T95" s="32" t="str">
        <f t="shared" si="4"/>
        <v/>
      </c>
      <c r="U95" t="str">
        <f t="shared" si="5"/>
        <v/>
      </c>
      <c r="V95" t="str">
        <f t="shared" si="6"/>
        <v/>
      </c>
      <c r="W95" t="str">
        <f t="shared" si="7"/>
        <v/>
      </c>
    </row>
    <row r="96" spans="1:23" x14ac:dyDescent="0.15">
      <c r="A96" s="2">
        <v>92</v>
      </c>
      <c r="B96" s="2"/>
      <c r="C96" s="36"/>
      <c r="D96" s="10"/>
      <c r="E96" s="10"/>
      <c r="F96" s="10"/>
      <c r="G96" s="10"/>
      <c r="H96" s="10"/>
      <c r="I96" s="10"/>
      <c r="J96" s="10"/>
      <c r="K96" s="10"/>
      <c r="L96" s="10"/>
      <c r="M96" s="10"/>
      <c r="N96" s="10"/>
      <c r="O96" s="10"/>
      <c r="T96" s="32" t="str">
        <f t="shared" si="4"/>
        <v/>
      </c>
      <c r="U96" t="str">
        <f t="shared" si="5"/>
        <v/>
      </c>
      <c r="V96" t="str">
        <f t="shared" si="6"/>
        <v/>
      </c>
      <c r="W96" t="str">
        <f t="shared" si="7"/>
        <v/>
      </c>
    </row>
    <row r="97" spans="1:23" x14ac:dyDescent="0.15">
      <c r="A97" s="2">
        <v>93</v>
      </c>
      <c r="B97" s="2"/>
      <c r="C97" s="36"/>
      <c r="D97" s="10"/>
      <c r="E97" s="10"/>
      <c r="F97" s="10"/>
      <c r="G97" s="10"/>
      <c r="H97" s="10"/>
      <c r="I97" s="10"/>
      <c r="J97" s="10"/>
      <c r="K97" s="10"/>
      <c r="L97" s="10"/>
      <c r="M97" s="10"/>
      <c r="N97" s="10"/>
      <c r="O97" s="10"/>
      <c r="T97" s="32" t="str">
        <f t="shared" si="4"/>
        <v/>
      </c>
      <c r="U97" t="str">
        <f t="shared" si="5"/>
        <v/>
      </c>
      <c r="V97" t="str">
        <f t="shared" si="6"/>
        <v/>
      </c>
      <c r="W97" t="str">
        <f t="shared" si="7"/>
        <v/>
      </c>
    </row>
    <row r="98" spans="1:23" x14ac:dyDescent="0.15">
      <c r="A98" s="2">
        <v>94</v>
      </c>
      <c r="B98" s="2"/>
      <c r="C98" s="36"/>
      <c r="D98" s="10"/>
      <c r="E98" s="10"/>
      <c r="F98" s="10"/>
      <c r="G98" s="10"/>
      <c r="H98" s="10"/>
      <c r="I98" s="10"/>
      <c r="J98" s="10"/>
      <c r="K98" s="10"/>
      <c r="L98" s="10"/>
      <c r="M98" s="10"/>
      <c r="N98" s="10"/>
      <c r="O98" s="10"/>
      <c r="T98" s="32" t="str">
        <f t="shared" si="4"/>
        <v/>
      </c>
      <c r="U98" t="str">
        <f t="shared" si="5"/>
        <v/>
      </c>
      <c r="V98" t="str">
        <f t="shared" si="6"/>
        <v/>
      </c>
      <c r="W98" t="str">
        <f t="shared" si="7"/>
        <v/>
      </c>
    </row>
    <row r="99" spans="1:23" x14ac:dyDescent="0.15">
      <c r="A99" s="2">
        <v>95</v>
      </c>
      <c r="B99" s="2"/>
      <c r="C99" s="36"/>
      <c r="D99" s="10"/>
      <c r="E99" s="10"/>
      <c r="F99" s="10"/>
      <c r="G99" s="10"/>
      <c r="H99" s="10"/>
      <c r="I99" s="10"/>
      <c r="J99" s="10"/>
      <c r="K99" s="10"/>
      <c r="L99" s="10"/>
      <c r="M99" s="10"/>
      <c r="N99" s="10"/>
      <c r="O99" s="10"/>
      <c r="T99" s="32" t="str">
        <f t="shared" si="4"/>
        <v/>
      </c>
      <c r="U99" t="str">
        <f t="shared" si="5"/>
        <v/>
      </c>
      <c r="V99" t="str">
        <f t="shared" si="6"/>
        <v/>
      </c>
      <c r="W99" t="str">
        <f t="shared" si="7"/>
        <v/>
      </c>
    </row>
    <row r="100" spans="1:23" x14ac:dyDescent="0.15">
      <c r="A100" s="2">
        <v>96</v>
      </c>
      <c r="B100" s="2"/>
      <c r="C100" s="36"/>
      <c r="D100" s="10"/>
      <c r="E100" s="10"/>
      <c r="F100" s="10"/>
      <c r="G100" s="10"/>
      <c r="H100" s="10"/>
      <c r="I100" s="10"/>
      <c r="J100" s="10"/>
      <c r="K100" s="10"/>
      <c r="L100" s="10"/>
      <c r="M100" s="10"/>
      <c r="N100" s="10"/>
      <c r="O100" s="10"/>
      <c r="T100" s="32" t="str">
        <f t="shared" si="4"/>
        <v/>
      </c>
      <c r="U100" t="str">
        <f t="shared" si="5"/>
        <v/>
      </c>
      <c r="V100" t="str">
        <f t="shared" si="6"/>
        <v/>
      </c>
      <c r="W100" t="str">
        <f t="shared" si="7"/>
        <v/>
      </c>
    </row>
    <row r="101" spans="1:23" x14ac:dyDescent="0.15">
      <c r="A101" s="2">
        <v>97</v>
      </c>
      <c r="B101" s="2"/>
      <c r="C101" s="36"/>
      <c r="D101" s="10"/>
      <c r="E101" s="10"/>
      <c r="F101" s="10"/>
      <c r="G101" s="10"/>
      <c r="H101" s="10"/>
      <c r="I101" s="10"/>
      <c r="J101" s="10"/>
      <c r="K101" s="10"/>
      <c r="L101" s="10"/>
      <c r="M101" s="10"/>
      <c r="N101" s="10"/>
      <c r="O101" s="10"/>
      <c r="T101" s="32" t="str">
        <f t="shared" si="4"/>
        <v/>
      </c>
      <c r="U101" t="str">
        <f t="shared" si="5"/>
        <v/>
      </c>
      <c r="V101" t="str">
        <f t="shared" si="6"/>
        <v/>
      </c>
      <c r="W101" t="str">
        <f t="shared" si="7"/>
        <v/>
      </c>
    </row>
    <row r="102" spans="1:23" x14ac:dyDescent="0.15">
      <c r="A102" s="2">
        <v>98</v>
      </c>
      <c r="B102" s="2"/>
      <c r="C102" s="36"/>
      <c r="D102" s="10"/>
      <c r="E102" s="10"/>
      <c r="F102" s="10"/>
      <c r="G102" s="10"/>
      <c r="H102" s="10"/>
      <c r="I102" s="10"/>
      <c r="J102" s="10"/>
      <c r="K102" s="10"/>
      <c r="L102" s="10"/>
      <c r="M102" s="10"/>
      <c r="N102" s="10"/>
      <c r="O102" s="10"/>
      <c r="T102" s="32" t="str">
        <f t="shared" si="4"/>
        <v/>
      </c>
      <c r="U102" t="str">
        <f t="shared" si="5"/>
        <v/>
      </c>
      <c r="V102" t="str">
        <f t="shared" si="6"/>
        <v/>
      </c>
      <c r="W102" t="str">
        <f t="shared" si="7"/>
        <v/>
      </c>
    </row>
    <row r="103" spans="1:23" x14ac:dyDescent="0.15">
      <c r="A103" s="2">
        <v>99</v>
      </c>
      <c r="B103" s="2"/>
      <c r="C103" s="36"/>
      <c r="D103" s="10"/>
      <c r="E103" s="10"/>
      <c r="F103" s="10"/>
      <c r="G103" s="10"/>
      <c r="H103" s="10"/>
      <c r="I103" s="10"/>
      <c r="J103" s="10"/>
      <c r="K103" s="10"/>
      <c r="L103" s="10"/>
      <c r="M103" s="10"/>
      <c r="N103" s="10"/>
      <c r="O103" s="10"/>
      <c r="T103" s="32" t="str">
        <f t="shared" si="4"/>
        <v/>
      </c>
      <c r="U103" t="str">
        <f t="shared" si="5"/>
        <v/>
      </c>
      <c r="V103" t="str">
        <f t="shared" si="6"/>
        <v/>
      </c>
      <c r="W103" t="str">
        <f t="shared" si="7"/>
        <v/>
      </c>
    </row>
    <row r="104" spans="1:23" x14ac:dyDescent="0.15">
      <c r="A104" s="2">
        <v>100</v>
      </c>
      <c r="B104" s="2"/>
      <c r="C104" s="36"/>
      <c r="D104" s="10"/>
      <c r="E104" s="10"/>
      <c r="F104" s="10"/>
      <c r="G104" s="10"/>
      <c r="H104" s="10"/>
      <c r="I104" s="10"/>
      <c r="J104" s="10"/>
      <c r="K104" s="10"/>
      <c r="L104" s="10"/>
      <c r="M104" s="10"/>
      <c r="N104" s="10"/>
      <c r="O104" s="10"/>
      <c r="T104" s="32" t="str">
        <f t="shared" si="4"/>
        <v/>
      </c>
      <c r="U104" t="str">
        <f t="shared" si="5"/>
        <v/>
      </c>
      <c r="V104" t="str">
        <f t="shared" si="6"/>
        <v/>
      </c>
      <c r="W104" t="str">
        <f t="shared" si="7"/>
        <v/>
      </c>
    </row>
    <row r="105" spans="1:23" x14ac:dyDescent="0.15">
      <c r="A105" s="2">
        <v>101</v>
      </c>
      <c r="B105" s="2"/>
      <c r="C105" s="36"/>
      <c r="D105" s="10"/>
      <c r="E105" s="10"/>
      <c r="F105" s="10"/>
      <c r="G105" s="10"/>
      <c r="H105" s="10"/>
      <c r="I105" s="10"/>
      <c r="J105" s="10"/>
      <c r="K105" s="10"/>
      <c r="L105" s="10"/>
      <c r="M105" s="10"/>
      <c r="N105" s="10"/>
      <c r="O105" s="10"/>
      <c r="T105" s="32" t="str">
        <f t="shared" si="4"/>
        <v/>
      </c>
      <c r="U105" t="str">
        <f t="shared" si="5"/>
        <v/>
      </c>
      <c r="V105" t="str">
        <f t="shared" si="6"/>
        <v/>
      </c>
      <c r="W105" t="str">
        <f t="shared" si="7"/>
        <v/>
      </c>
    </row>
    <row r="106" spans="1:23" x14ac:dyDescent="0.15">
      <c r="A106" s="2">
        <v>102</v>
      </c>
      <c r="B106" s="2"/>
      <c r="C106" s="36"/>
      <c r="D106" s="10"/>
      <c r="E106" s="10"/>
      <c r="F106" s="10"/>
      <c r="G106" s="10"/>
      <c r="H106" s="10"/>
      <c r="I106" s="10"/>
      <c r="J106" s="10"/>
      <c r="K106" s="10"/>
      <c r="L106" s="10"/>
      <c r="M106" s="10"/>
      <c r="N106" s="10"/>
      <c r="O106" s="10"/>
      <c r="T106" s="32" t="str">
        <f t="shared" si="4"/>
        <v/>
      </c>
      <c r="U106" t="str">
        <f t="shared" si="5"/>
        <v/>
      </c>
      <c r="V106" t="str">
        <f t="shared" si="6"/>
        <v/>
      </c>
      <c r="W106" t="str">
        <f t="shared" si="7"/>
        <v/>
      </c>
    </row>
    <row r="107" spans="1:23" x14ac:dyDescent="0.15">
      <c r="A107" s="2">
        <v>103</v>
      </c>
      <c r="B107" s="2"/>
      <c r="C107" s="36"/>
      <c r="D107" s="10"/>
      <c r="E107" s="10"/>
      <c r="F107" s="10"/>
      <c r="G107" s="10"/>
      <c r="H107" s="10"/>
      <c r="I107" s="10"/>
      <c r="J107" s="10"/>
      <c r="K107" s="10"/>
      <c r="L107" s="10"/>
      <c r="M107" s="10"/>
      <c r="N107" s="10"/>
      <c r="O107" s="10"/>
      <c r="T107" s="32" t="str">
        <f t="shared" si="4"/>
        <v/>
      </c>
      <c r="U107" t="str">
        <f t="shared" si="5"/>
        <v/>
      </c>
      <c r="V107" t="str">
        <f t="shared" si="6"/>
        <v/>
      </c>
      <c r="W107" t="str">
        <f t="shared" si="7"/>
        <v/>
      </c>
    </row>
    <row r="108" spans="1:23" x14ac:dyDescent="0.15">
      <c r="A108" s="2">
        <v>104</v>
      </c>
      <c r="B108" s="2"/>
      <c r="C108" s="36"/>
      <c r="D108" s="10"/>
      <c r="E108" s="10"/>
      <c r="F108" s="10"/>
      <c r="G108" s="10"/>
      <c r="H108" s="10"/>
      <c r="I108" s="10"/>
      <c r="J108" s="10"/>
      <c r="K108" s="10"/>
      <c r="L108" s="10"/>
      <c r="M108" s="10"/>
      <c r="N108" s="10"/>
      <c r="O108" s="10"/>
      <c r="T108" s="32" t="str">
        <f t="shared" si="4"/>
        <v/>
      </c>
      <c r="U108" t="str">
        <f t="shared" si="5"/>
        <v/>
      </c>
      <c r="V108" t="str">
        <f t="shared" si="6"/>
        <v/>
      </c>
      <c r="W108" t="str">
        <f t="shared" si="7"/>
        <v/>
      </c>
    </row>
    <row r="109" spans="1:23" x14ac:dyDescent="0.15">
      <c r="A109" s="2">
        <v>105</v>
      </c>
      <c r="B109" s="2"/>
      <c r="C109" s="36"/>
      <c r="D109" s="10"/>
      <c r="E109" s="10"/>
      <c r="F109" s="10"/>
      <c r="G109" s="10"/>
      <c r="H109" s="10"/>
      <c r="I109" s="10"/>
      <c r="J109" s="10"/>
      <c r="K109" s="10"/>
      <c r="L109" s="10"/>
      <c r="M109" s="10"/>
      <c r="N109" s="10"/>
      <c r="O109" s="10"/>
      <c r="T109" s="32" t="str">
        <f t="shared" si="4"/>
        <v/>
      </c>
      <c r="U109" t="str">
        <f t="shared" si="5"/>
        <v/>
      </c>
      <c r="V109" t="str">
        <f t="shared" si="6"/>
        <v/>
      </c>
      <c r="W109" t="str">
        <f t="shared" si="7"/>
        <v/>
      </c>
    </row>
    <row r="110" spans="1:23" x14ac:dyDescent="0.15">
      <c r="A110" s="2">
        <v>106</v>
      </c>
      <c r="B110" s="2"/>
      <c r="C110" s="36"/>
      <c r="D110" s="10"/>
      <c r="E110" s="10"/>
      <c r="F110" s="10"/>
      <c r="G110" s="10"/>
      <c r="H110" s="10"/>
      <c r="I110" s="10"/>
      <c r="J110" s="10"/>
      <c r="K110" s="10"/>
      <c r="L110" s="10"/>
      <c r="M110" s="10"/>
      <c r="N110" s="10"/>
      <c r="O110" s="10"/>
      <c r="T110" s="32" t="str">
        <f t="shared" si="4"/>
        <v/>
      </c>
      <c r="U110" t="str">
        <f t="shared" si="5"/>
        <v/>
      </c>
      <c r="V110" t="str">
        <f t="shared" si="6"/>
        <v/>
      </c>
      <c r="W110" t="str">
        <f t="shared" si="7"/>
        <v/>
      </c>
    </row>
    <row r="111" spans="1:23" x14ac:dyDescent="0.15">
      <c r="A111" s="2">
        <v>107</v>
      </c>
      <c r="B111" s="2"/>
      <c r="C111" s="36"/>
      <c r="D111" s="10"/>
      <c r="E111" s="10"/>
      <c r="F111" s="10"/>
      <c r="G111" s="10"/>
      <c r="H111" s="10"/>
      <c r="I111" s="10"/>
      <c r="J111" s="10"/>
      <c r="K111" s="10"/>
      <c r="L111" s="10"/>
      <c r="M111" s="10"/>
      <c r="N111" s="10"/>
      <c r="O111" s="10"/>
      <c r="T111" s="32" t="str">
        <f t="shared" si="4"/>
        <v/>
      </c>
      <c r="U111" t="str">
        <f t="shared" si="5"/>
        <v/>
      </c>
      <c r="V111" t="str">
        <f t="shared" si="6"/>
        <v/>
      </c>
      <c r="W111" t="str">
        <f t="shared" si="7"/>
        <v/>
      </c>
    </row>
    <row r="112" spans="1:23" x14ac:dyDescent="0.15">
      <c r="A112" s="2">
        <v>108</v>
      </c>
      <c r="B112" s="2"/>
      <c r="C112" s="36"/>
      <c r="D112" s="10"/>
      <c r="E112" s="10"/>
      <c r="F112" s="10"/>
      <c r="G112" s="10"/>
      <c r="H112" s="10"/>
      <c r="I112" s="10"/>
      <c r="J112" s="10"/>
      <c r="K112" s="10"/>
      <c r="L112" s="10"/>
      <c r="M112" s="10"/>
      <c r="N112" s="10"/>
      <c r="O112" s="10"/>
      <c r="T112" s="32" t="str">
        <f t="shared" si="4"/>
        <v/>
      </c>
      <c r="U112" t="str">
        <f t="shared" si="5"/>
        <v/>
      </c>
      <c r="V112" t="str">
        <f t="shared" si="6"/>
        <v/>
      </c>
      <c r="W112" t="str">
        <f t="shared" si="7"/>
        <v/>
      </c>
    </row>
    <row r="113" spans="1:23" x14ac:dyDescent="0.15">
      <c r="A113" s="2">
        <v>109</v>
      </c>
      <c r="B113" s="2"/>
      <c r="C113" s="36"/>
      <c r="D113" s="10"/>
      <c r="E113" s="10"/>
      <c r="F113" s="10"/>
      <c r="G113" s="10"/>
      <c r="H113" s="10"/>
      <c r="I113" s="10"/>
      <c r="J113" s="10"/>
      <c r="K113" s="10"/>
      <c r="L113" s="10"/>
      <c r="M113" s="10"/>
      <c r="N113" s="10"/>
      <c r="O113" s="10"/>
      <c r="T113" s="32" t="str">
        <f t="shared" si="4"/>
        <v/>
      </c>
      <c r="U113" t="str">
        <f t="shared" si="5"/>
        <v/>
      </c>
      <c r="V113" t="str">
        <f t="shared" si="6"/>
        <v/>
      </c>
      <c r="W113" t="str">
        <f t="shared" si="7"/>
        <v/>
      </c>
    </row>
    <row r="114" spans="1:23" x14ac:dyDescent="0.15">
      <c r="A114" s="2">
        <v>110</v>
      </c>
      <c r="B114" s="2"/>
      <c r="C114" s="36"/>
      <c r="D114" s="10"/>
      <c r="E114" s="10"/>
      <c r="F114" s="10"/>
      <c r="G114" s="10"/>
      <c r="H114" s="10"/>
      <c r="I114" s="10"/>
      <c r="J114" s="10"/>
      <c r="K114" s="10"/>
      <c r="L114" s="10"/>
      <c r="M114" s="10"/>
      <c r="N114" s="10"/>
      <c r="O114" s="10"/>
      <c r="T114" s="32" t="str">
        <f t="shared" si="4"/>
        <v/>
      </c>
      <c r="U114" t="str">
        <f t="shared" si="5"/>
        <v/>
      </c>
      <c r="V114" t="str">
        <f t="shared" si="6"/>
        <v/>
      </c>
      <c r="W114" t="str">
        <f t="shared" si="7"/>
        <v/>
      </c>
    </row>
    <row r="115" spans="1:23" x14ac:dyDescent="0.15">
      <c r="A115" s="2">
        <v>111</v>
      </c>
      <c r="B115" s="2"/>
      <c r="C115" s="36"/>
      <c r="D115" s="10"/>
      <c r="E115" s="10"/>
      <c r="F115" s="10"/>
      <c r="G115" s="10"/>
      <c r="H115" s="10"/>
      <c r="I115" s="10"/>
      <c r="J115" s="10"/>
      <c r="K115" s="10"/>
      <c r="L115" s="10"/>
      <c r="M115" s="10"/>
      <c r="N115" s="10"/>
      <c r="O115" s="10"/>
      <c r="T115" s="32" t="str">
        <f t="shared" si="4"/>
        <v/>
      </c>
      <c r="U115" t="str">
        <f t="shared" si="5"/>
        <v/>
      </c>
      <c r="V115" t="str">
        <f t="shared" si="6"/>
        <v/>
      </c>
      <c r="W115" t="str">
        <f t="shared" si="7"/>
        <v/>
      </c>
    </row>
    <row r="116" spans="1:23" x14ac:dyDescent="0.15">
      <c r="A116" s="2">
        <v>112</v>
      </c>
      <c r="B116" s="2"/>
      <c r="C116" s="36"/>
      <c r="D116" s="10"/>
      <c r="E116" s="10"/>
      <c r="F116" s="10"/>
      <c r="G116" s="10"/>
      <c r="H116" s="10"/>
      <c r="I116" s="10"/>
      <c r="J116" s="10"/>
      <c r="K116" s="10"/>
      <c r="L116" s="10"/>
      <c r="M116" s="10"/>
      <c r="N116" s="10"/>
      <c r="O116" s="10"/>
      <c r="T116" s="32" t="str">
        <f t="shared" si="4"/>
        <v/>
      </c>
      <c r="U116" t="str">
        <f t="shared" si="5"/>
        <v/>
      </c>
      <c r="V116" t="str">
        <f t="shared" si="6"/>
        <v/>
      </c>
      <c r="W116" t="str">
        <f t="shared" si="7"/>
        <v/>
      </c>
    </row>
    <row r="117" spans="1:23" x14ac:dyDescent="0.15">
      <c r="A117" s="2">
        <v>113</v>
      </c>
      <c r="B117" s="2"/>
      <c r="C117" s="36"/>
      <c r="D117" s="10"/>
      <c r="E117" s="10"/>
      <c r="F117" s="10"/>
      <c r="G117" s="10"/>
      <c r="H117" s="10"/>
      <c r="I117" s="10"/>
      <c r="J117" s="10"/>
      <c r="K117" s="10"/>
      <c r="L117" s="10"/>
      <c r="M117" s="10"/>
      <c r="N117" s="10"/>
      <c r="O117" s="10"/>
      <c r="T117" s="32" t="str">
        <f t="shared" si="4"/>
        <v/>
      </c>
      <c r="U117" t="str">
        <f t="shared" si="5"/>
        <v/>
      </c>
      <c r="V117" t="str">
        <f t="shared" si="6"/>
        <v/>
      </c>
      <c r="W117" t="str">
        <f t="shared" si="7"/>
        <v/>
      </c>
    </row>
    <row r="118" spans="1:23" x14ac:dyDescent="0.15">
      <c r="A118" s="2">
        <v>114</v>
      </c>
      <c r="B118" s="2"/>
      <c r="C118" s="36"/>
      <c r="D118" s="10"/>
      <c r="E118" s="10"/>
      <c r="F118" s="10"/>
      <c r="G118" s="10"/>
      <c r="H118" s="10"/>
      <c r="I118" s="10"/>
      <c r="J118" s="10"/>
      <c r="K118" s="10"/>
      <c r="L118" s="10"/>
      <c r="M118" s="10"/>
      <c r="N118" s="10"/>
      <c r="O118" s="10"/>
      <c r="T118" s="32" t="str">
        <f t="shared" si="4"/>
        <v/>
      </c>
      <c r="U118" t="str">
        <f t="shared" si="5"/>
        <v/>
      </c>
      <c r="V118" t="str">
        <f t="shared" si="6"/>
        <v/>
      </c>
      <c r="W118" t="str">
        <f t="shared" si="7"/>
        <v/>
      </c>
    </row>
    <row r="119" spans="1:23" x14ac:dyDescent="0.15">
      <c r="A119" s="2">
        <v>115</v>
      </c>
      <c r="B119" s="2"/>
      <c r="C119" s="36"/>
      <c r="D119" s="10"/>
      <c r="E119" s="10"/>
      <c r="F119" s="10"/>
      <c r="G119" s="10"/>
      <c r="H119" s="10"/>
      <c r="I119" s="10"/>
      <c r="J119" s="10"/>
      <c r="K119" s="10"/>
      <c r="L119" s="10"/>
      <c r="M119" s="10"/>
      <c r="N119" s="10"/>
      <c r="O119" s="10"/>
      <c r="T119" s="32" t="str">
        <f t="shared" si="4"/>
        <v/>
      </c>
      <c r="U119" t="str">
        <f t="shared" si="5"/>
        <v/>
      </c>
      <c r="V119" t="str">
        <f t="shared" si="6"/>
        <v/>
      </c>
      <c r="W119" t="str">
        <f t="shared" si="7"/>
        <v/>
      </c>
    </row>
    <row r="120" spans="1:23" x14ac:dyDescent="0.15">
      <c r="A120" s="2">
        <v>116</v>
      </c>
      <c r="B120" s="2"/>
      <c r="C120" s="36"/>
      <c r="D120" s="10"/>
      <c r="E120" s="10"/>
      <c r="F120" s="10"/>
      <c r="G120" s="10"/>
      <c r="H120" s="10"/>
      <c r="I120" s="10"/>
      <c r="J120" s="10"/>
      <c r="K120" s="10"/>
      <c r="L120" s="10"/>
      <c r="M120" s="10"/>
      <c r="N120" s="10"/>
      <c r="O120" s="10"/>
      <c r="T120" s="32" t="str">
        <f t="shared" si="4"/>
        <v/>
      </c>
      <c r="U120" t="str">
        <f t="shared" si="5"/>
        <v/>
      </c>
      <c r="V120" t="str">
        <f t="shared" si="6"/>
        <v/>
      </c>
      <c r="W120" t="str">
        <f t="shared" si="7"/>
        <v/>
      </c>
    </row>
    <row r="121" spans="1:23" x14ac:dyDescent="0.15">
      <c r="A121" s="2">
        <v>117</v>
      </c>
      <c r="B121" s="2"/>
      <c r="C121" s="36"/>
      <c r="D121" s="10"/>
      <c r="E121" s="10"/>
      <c r="F121" s="10"/>
      <c r="G121" s="10"/>
      <c r="H121" s="10"/>
      <c r="I121" s="10"/>
      <c r="J121" s="10"/>
      <c r="K121" s="10"/>
      <c r="L121" s="10"/>
      <c r="M121" s="10"/>
      <c r="N121" s="10"/>
      <c r="O121" s="10"/>
      <c r="T121" s="32" t="str">
        <f t="shared" si="4"/>
        <v/>
      </c>
      <c r="U121" t="str">
        <f t="shared" si="5"/>
        <v/>
      </c>
      <c r="V121" t="str">
        <f t="shared" si="6"/>
        <v/>
      </c>
      <c r="W121" t="str">
        <f t="shared" si="7"/>
        <v/>
      </c>
    </row>
    <row r="122" spans="1:23" x14ac:dyDescent="0.15">
      <c r="A122" s="2">
        <v>118</v>
      </c>
      <c r="B122" s="2"/>
      <c r="C122" s="36"/>
      <c r="D122" s="10"/>
      <c r="E122" s="10"/>
      <c r="F122" s="10"/>
      <c r="G122" s="10"/>
      <c r="H122" s="10"/>
      <c r="I122" s="10"/>
      <c r="J122" s="10"/>
      <c r="K122" s="10"/>
      <c r="L122" s="10"/>
      <c r="M122" s="10"/>
      <c r="N122" s="10"/>
      <c r="O122" s="10"/>
      <c r="T122" s="32" t="str">
        <f t="shared" si="4"/>
        <v/>
      </c>
      <c r="U122" t="str">
        <f t="shared" si="5"/>
        <v/>
      </c>
      <c r="V122" t="str">
        <f t="shared" si="6"/>
        <v/>
      </c>
      <c r="W122" t="str">
        <f t="shared" si="7"/>
        <v/>
      </c>
    </row>
    <row r="123" spans="1:23" x14ac:dyDescent="0.15">
      <c r="A123" s="2">
        <v>119</v>
      </c>
      <c r="B123" s="2"/>
      <c r="C123" s="36"/>
      <c r="D123" s="10"/>
      <c r="E123" s="10"/>
      <c r="F123" s="10"/>
      <c r="G123" s="10"/>
      <c r="H123" s="10"/>
      <c r="I123" s="10"/>
      <c r="J123" s="10"/>
      <c r="K123" s="10"/>
      <c r="L123" s="10"/>
      <c r="M123" s="10"/>
      <c r="N123" s="10"/>
      <c r="O123" s="10"/>
      <c r="T123" s="32" t="str">
        <f t="shared" si="4"/>
        <v/>
      </c>
      <c r="U123" t="str">
        <f t="shared" si="5"/>
        <v/>
      </c>
      <c r="V123" t="str">
        <f t="shared" si="6"/>
        <v/>
      </c>
      <c r="W123" t="str">
        <f t="shared" si="7"/>
        <v/>
      </c>
    </row>
    <row r="124" spans="1:23" x14ac:dyDescent="0.15">
      <c r="A124" s="2">
        <v>120</v>
      </c>
      <c r="B124" s="2"/>
      <c r="C124" s="36"/>
      <c r="D124" s="10"/>
      <c r="E124" s="10"/>
      <c r="F124" s="10"/>
      <c r="G124" s="10"/>
      <c r="H124" s="10"/>
      <c r="I124" s="10"/>
      <c r="J124" s="10"/>
      <c r="K124" s="10"/>
      <c r="L124" s="10"/>
      <c r="M124" s="10"/>
      <c r="N124" s="10"/>
      <c r="O124" s="10"/>
      <c r="T124" s="32" t="str">
        <f t="shared" si="4"/>
        <v/>
      </c>
      <c r="U124" t="str">
        <f t="shared" si="5"/>
        <v/>
      </c>
      <c r="V124" t="str">
        <f t="shared" si="6"/>
        <v/>
      </c>
      <c r="W124" t="str">
        <f t="shared" si="7"/>
        <v/>
      </c>
    </row>
    <row r="125" spans="1:23" x14ac:dyDescent="0.15">
      <c r="A125" s="2">
        <v>121</v>
      </c>
      <c r="B125" s="2"/>
      <c r="C125" s="36"/>
      <c r="D125" s="10"/>
      <c r="E125" s="10"/>
      <c r="F125" s="10"/>
      <c r="G125" s="10"/>
      <c r="H125" s="10"/>
      <c r="I125" s="10"/>
      <c r="J125" s="10"/>
      <c r="K125" s="10"/>
      <c r="L125" s="10"/>
      <c r="M125" s="10"/>
      <c r="N125" s="10"/>
      <c r="O125" s="10"/>
      <c r="T125" s="32" t="str">
        <f t="shared" si="4"/>
        <v/>
      </c>
      <c r="U125" t="str">
        <f t="shared" si="5"/>
        <v/>
      </c>
      <c r="V125" t="str">
        <f t="shared" si="6"/>
        <v/>
      </c>
      <c r="W125" t="str">
        <f t="shared" si="7"/>
        <v/>
      </c>
    </row>
    <row r="126" spans="1:23" x14ac:dyDescent="0.15">
      <c r="A126" s="2">
        <v>122</v>
      </c>
      <c r="B126" s="2"/>
      <c r="C126" s="36"/>
      <c r="D126" s="10"/>
      <c r="E126" s="10"/>
      <c r="F126" s="10"/>
      <c r="G126" s="10"/>
      <c r="H126" s="10"/>
      <c r="I126" s="10"/>
      <c r="J126" s="10"/>
      <c r="K126" s="10"/>
      <c r="L126" s="10"/>
      <c r="M126" s="10"/>
      <c r="N126" s="10"/>
      <c r="O126" s="10"/>
      <c r="T126" s="32" t="str">
        <f t="shared" si="4"/>
        <v/>
      </c>
      <c r="U126" t="str">
        <f t="shared" si="5"/>
        <v/>
      </c>
      <c r="V126" t="str">
        <f t="shared" si="6"/>
        <v/>
      </c>
      <c r="W126" t="str">
        <f t="shared" si="7"/>
        <v/>
      </c>
    </row>
    <row r="127" spans="1:23" x14ac:dyDescent="0.15">
      <c r="A127" s="2">
        <v>123</v>
      </c>
      <c r="B127" s="2"/>
      <c r="C127" s="36"/>
      <c r="D127" s="10"/>
      <c r="E127" s="10"/>
      <c r="F127" s="10"/>
      <c r="G127" s="10"/>
      <c r="H127" s="10"/>
      <c r="I127" s="10"/>
      <c r="J127" s="10"/>
      <c r="K127" s="10"/>
      <c r="L127" s="10"/>
      <c r="M127" s="10"/>
      <c r="N127" s="10"/>
      <c r="O127" s="10"/>
      <c r="T127" s="32" t="str">
        <f t="shared" si="4"/>
        <v/>
      </c>
      <c r="U127" t="str">
        <f t="shared" si="5"/>
        <v/>
      </c>
      <c r="V127" t="str">
        <f t="shared" si="6"/>
        <v/>
      </c>
      <c r="W127" t="str">
        <f t="shared" si="7"/>
        <v/>
      </c>
    </row>
    <row r="128" spans="1:23" x14ac:dyDescent="0.15">
      <c r="A128" s="2">
        <v>124</v>
      </c>
      <c r="B128" s="2"/>
      <c r="C128" s="36"/>
      <c r="D128" s="10"/>
      <c r="E128" s="10"/>
      <c r="F128" s="10"/>
      <c r="G128" s="10"/>
      <c r="H128" s="10"/>
      <c r="I128" s="10"/>
      <c r="J128" s="10"/>
      <c r="K128" s="10"/>
      <c r="L128" s="10"/>
      <c r="M128" s="10"/>
      <c r="N128" s="10"/>
      <c r="O128" s="10"/>
      <c r="T128" s="32" t="str">
        <f t="shared" si="4"/>
        <v/>
      </c>
      <c r="U128" t="str">
        <f t="shared" si="5"/>
        <v/>
      </c>
      <c r="V128" t="str">
        <f t="shared" si="6"/>
        <v/>
      </c>
      <c r="W128" t="str">
        <f t="shared" si="7"/>
        <v/>
      </c>
    </row>
    <row r="129" spans="1:23" x14ac:dyDescent="0.15">
      <c r="A129" s="2">
        <v>125</v>
      </c>
      <c r="B129" s="2"/>
      <c r="C129" s="36"/>
      <c r="D129" s="10"/>
      <c r="E129" s="10"/>
      <c r="F129" s="10"/>
      <c r="G129" s="10"/>
      <c r="H129" s="10"/>
      <c r="I129" s="10"/>
      <c r="J129" s="10"/>
      <c r="K129" s="10"/>
      <c r="L129" s="10"/>
      <c r="M129" s="10"/>
      <c r="N129" s="10"/>
      <c r="O129" s="10"/>
      <c r="T129" s="32" t="str">
        <f t="shared" si="4"/>
        <v/>
      </c>
      <c r="U129" t="str">
        <f t="shared" si="5"/>
        <v/>
      </c>
      <c r="V129" t="str">
        <f t="shared" si="6"/>
        <v/>
      </c>
      <c r="W129" t="str">
        <f t="shared" si="7"/>
        <v/>
      </c>
    </row>
    <row r="130" spans="1:23" x14ac:dyDescent="0.15">
      <c r="A130" s="2">
        <v>126</v>
      </c>
      <c r="B130" s="2"/>
      <c r="C130" s="36"/>
      <c r="D130" s="10"/>
      <c r="E130" s="10"/>
      <c r="F130" s="10"/>
      <c r="G130" s="10"/>
      <c r="H130" s="10"/>
      <c r="I130" s="10"/>
      <c r="J130" s="10"/>
      <c r="K130" s="10"/>
      <c r="L130" s="10"/>
      <c r="M130" s="10"/>
      <c r="N130" s="10"/>
      <c r="O130" s="10"/>
      <c r="T130" s="32" t="str">
        <f t="shared" si="4"/>
        <v/>
      </c>
      <c r="U130" t="str">
        <f t="shared" si="5"/>
        <v/>
      </c>
      <c r="V130" t="str">
        <f t="shared" si="6"/>
        <v/>
      </c>
      <c r="W130" t="str">
        <f t="shared" si="7"/>
        <v/>
      </c>
    </row>
    <row r="131" spans="1:23" x14ac:dyDescent="0.15">
      <c r="A131" s="2">
        <v>127</v>
      </c>
      <c r="B131" s="2"/>
      <c r="C131" s="36"/>
      <c r="D131" s="10"/>
      <c r="E131" s="10"/>
      <c r="F131" s="10"/>
      <c r="G131" s="10"/>
      <c r="H131" s="10"/>
      <c r="I131" s="10"/>
      <c r="J131" s="10"/>
      <c r="K131" s="10"/>
      <c r="L131" s="10"/>
      <c r="M131" s="10"/>
      <c r="N131" s="10"/>
      <c r="O131" s="10"/>
      <c r="T131" s="32" t="str">
        <f t="shared" si="4"/>
        <v/>
      </c>
      <c r="U131" t="str">
        <f t="shared" si="5"/>
        <v/>
      </c>
      <c r="V131" t="str">
        <f t="shared" si="6"/>
        <v/>
      </c>
      <c r="W131" t="str">
        <f t="shared" si="7"/>
        <v/>
      </c>
    </row>
    <row r="132" spans="1:23" x14ac:dyDescent="0.15">
      <c r="A132" s="2">
        <v>128</v>
      </c>
      <c r="B132" s="2"/>
      <c r="C132" s="36"/>
      <c r="D132" s="10"/>
      <c r="E132" s="10"/>
      <c r="F132" s="10"/>
      <c r="G132" s="10"/>
      <c r="H132" s="10"/>
      <c r="I132" s="10"/>
      <c r="J132" s="10"/>
      <c r="K132" s="10"/>
      <c r="L132" s="10"/>
      <c r="M132" s="10"/>
      <c r="N132" s="10"/>
      <c r="O132" s="10"/>
      <c r="T132" s="32" t="str">
        <f t="shared" si="4"/>
        <v/>
      </c>
      <c r="U132" t="str">
        <f t="shared" si="5"/>
        <v/>
      </c>
      <c r="V132" t="str">
        <f t="shared" si="6"/>
        <v/>
      </c>
      <c r="W132" t="str">
        <f t="shared" si="7"/>
        <v/>
      </c>
    </row>
    <row r="133" spans="1:23" x14ac:dyDescent="0.15">
      <c r="A133" s="2">
        <v>129</v>
      </c>
      <c r="B133" s="2"/>
      <c r="C133" s="36"/>
      <c r="D133" s="10"/>
      <c r="E133" s="10"/>
      <c r="F133" s="10"/>
      <c r="G133" s="10"/>
      <c r="H133" s="10"/>
      <c r="I133" s="10"/>
      <c r="J133" s="10"/>
      <c r="K133" s="10"/>
      <c r="L133" s="10"/>
      <c r="M133" s="10"/>
      <c r="N133" s="10"/>
      <c r="O133" s="10"/>
      <c r="T133" s="32" t="str">
        <f t="shared" si="4"/>
        <v/>
      </c>
      <c r="U133" t="str">
        <f t="shared" si="5"/>
        <v/>
      </c>
      <c r="V133" t="str">
        <f t="shared" si="6"/>
        <v/>
      </c>
      <c r="W133" t="str">
        <f t="shared" si="7"/>
        <v/>
      </c>
    </row>
    <row r="134" spans="1:23" x14ac:dyDescent="0.15">
      <c r="A134" s="2">
        <v>130</v>
      </c>
      <c r="B134" s="2"/>
      <c r="C134" s="36"/>
      <c r="D134" s="10"/>
      <c r="E134" s="10"/>
      <c r="F134" s="10"/>
      <c r="G134" s="10"/>
      <c r="H134" s="10"/>
      <c r="I134" s="10"/>
      <c r="J134" s="10"/>
      <c r="K134" s="10"/>
      <c r="L134" s="10"/>
      <c r="M134" s="10"/>
      <c r="N134" s="10"/>
      <c r="O134" s="10"/>
      <c r="T134" s="32" t="str">
        <f t="shared" ref="T134:T197" si="8">IF(ISERROR(U134/12*100),"",U134/12*100)</f>
        <v/>
      </c>
      <c r="U134" t="str">
        <f t="shared" ref="U134:U197" si="9">IF(AND(ISBLANK(D134),ISBLANK(E134),ISBLANK(F134),ISBLANK(G134),ISBLANK(H134),ISBLANK(I134),ISBLANK(J134),ISBLANK(K134),ISBLANK(L134),ISBLANK(M134),ISBLANK(N134),ISBLANK(Q134)),"",COUNTIF(D134:O134,1))</f>
        <v/>
      </c>
      <c r="V134" t="str">
        <f t="shared" ref="V134:V197" si="10">IF(AND(ISBLANK(D134),ISBLANK(E134),ISBLANK(F134),ISBLANK(G134),ISBLANK(H134),ISBLANK(I134),ISBLANK(J134),ISBLANK(K134),ISBLANK(L134),ISBLANK(M134),ISBLANK(N134),ISBLANK(Q134)),"",COUNTIF(D134:O134,2))</f>
        <v/>
      </c>
      <c r="W134" t="str">
        <f t="shared" ref="W134:W197" si="11">IF(AND(ISBLANK(D134),ISBLANK(E134),ISBLANK(F134),ISBLANK(G134),ISBLANK(H134),ISBLANK(I134),ISBLANK(J134),ISBLANK(K134),ISBLANK(L134),ISBLANK(M134),ISBLANK(N134),ISBLANK(Q134)),"",COUNTIF(D134:O134,3))</f>
        <v/>
      </c>
    </row>
    <row r="135" spans="1:23" x14ac:dyDescent="0.15">
      <c r="A135" s="2">
        <v>131</v>
      </c>
      <c r="B135" s="2"/>
      <c r="C135" s="36"/>
      <c r="D135" s="10"/>
      <c r="E135" s="10"/>
      <c r="F135" s="10"/>
      <c r="G135" s="10"/>
      <c r="H135" s="10"/>
      <c r="I135" s="10"/>
      <c r="J135" s="10"/>
      <c r="K135" s="10"/>
      <c r="L135" s="10"/>
      <c r="M135" s="10"/>
      <c r="N135" s="10"/>
      <c r="O135" s="10"/>
      <c r="T135" s="32" t="str">
        <f t="shared" si="8"/>
        <v/>
      </c>
      <c r="U135" t="str">
        <f t="shared" si="9"/>
        <v/>
      </c>
      <c r="V135" t="str">
        <f t="shared" si="10"/>
        <v/>
      </c>
      <c r="W135" t="str">
        <f t="shared" si="11"/>
        <v/>
      </c>
    </row>
    <row r="136" spans="1:23" x14ac:dyDescent="0.15">
      <c r="A136" s="2">
        <v>132</v>
      </c>
      <c r="B136" s="2"/>
      <c r="C136" s="36"/>
      <c r="D136" s="10"/>
      <c r="E136" s="10"/>
      <c r="F136" s="10"/>
      <c r="G136" s="10"/>
      <c r="H136" s="10"/>
      <c r="I136" s="10"/>
      <c r="J136" s="10"/>
      <c r="K136" s="10"/>
      <c r="L136" s="10"/>
      <c r="M136" s="10"/>
      <c r="N136" s="10"/>
      <c r="O136" s="10"/>
      <c r="T136" s="32" t="str">
        <f t="shared" si="8"/>
        <v/>
      </c>
      <c r="U136" t="str">
        <f t="shared" si="9"/>
        <v/>
      </c>
      <c r="V136" t="str">
        <f t="shared" si="10"/>
        <v/>
      </c>
      <c r="W136" t="str">
        <f t="shared" si="11"/>
        <v/>
      </c>
    </row>
    <row r="137" spans="1:23" x14ac:dyDescent="0.15">
      <c r="A137" s="2">
        <v>133</v>
      </c>
      <c r="B137" s="2"/>
      <c r="C137" s="36"/>
      <c r="D137" s="10"/>
      <c r="E137" s="10"/>
      <c r="F137" s="10"/>
      <c r="G137" s="10"/>
      <c r="H137" s="10"/>
      <c r="I137" s="10"/>
      <c r="J137" s="10"/>
      <c r="K137" s="10"/>
      <c r="L137" s="10"/>
      <c r="M137" s="10"/>
      <c r="N137" s="10"/>
      <c r="O137" s="10"/>
      <c r="T137" s="32" t="str">
        <f t="shared" si="8"/>
        <v/>
      </c>
      <c r="U137" t="str">
        <f t="shared" si="9"/>
        <v/>
      </c>
      <c r="V137" t="str">
        <f t="shared" si="10"/>
        <v/>
      </c>
      <c r="W137" t="str">
        <f t="shared" si="11"/>
        <v/>
      </c>
    </row>
    <row r="138" spans="1:23" x14ac:dyDescent="0.15">
      <c r="A138" s="2">
        <v>134</v>
      </c>
      <c r="B138" s="2"/>
      <c r="C138" s="36"/>
      <c r="D138" s="10"/>
      <c r="E138" s="10"/>
      <c r="F138" s="10"/>
      <c r="G138" s="10"/>
      <c r="H138" s="10"/>
      <c r="I138" s="10"/>
      <c r="J138" s="10"/>
      <c r="K138" s="10"/>
      <c r="L138" s="10"/>
      <c r="M138" s="10"/>
      <c r="N138" s="10"/>
      <c r="O138" s="10"/>
      <c r="T138" s="32" t="str">
        <f t="shared" si="8"/>
        <v/>
      </c>
      <c r="U138" t="str">
        <f t="shared" si="9"/>
        <v/>
      </c>
      <c r="V138" t="str">
        <f t="shared" si="10"/>
        <v/>
      </c>
      <c r="W138" t="str">
        <f t="shared" si="11"/>
        <v/>
      </c>
    </row>
    <row r="139" spans="1:23" x14ac:dyDescent="0.15">
      <c r="A139" s="2">
        <v>135</v>
      </c>
      <c r="B139" s="2"/>
      <c r="C139" s="36"/>
      <c r="D139" s="10"/>
      <c r="E139" s="10"/>
      <c r="F139" s="10"/>
      <c r="G139" s="10"/>
      <c r="H139" s="10"/>
      <c r="I139" s="10"/>
      <c r="J139" s="10"/>
      <c r="K139" s="10"/>
      <c r="L139" s="10"/>
      <c r="M139" s="10"/>
      <c r="N139" s="10"/>
      <c r="O139" s="10"/>
      <c r="T139" s="32" t="str">
        <f t="shared" si="8"/>
        <v/>
      </c>
      <c r="U139" t="str">
        <f t="shared" si="9"/>
        <v/>
      </c>
      <c r="V139" t="str">
        <f t="shared" si="10"/>
        <v/>
      </c>
      <c r="W139" t="str">
        <f t="shared" si="11"/>
        <v/>
      </c>
    </row>
    <row r="140" spans="1:23" x14ac:dyDescent="0.15">
      <c r="A140" s="2">
        <v>136</v>
      </c>
      <c r="B140" s="2"/>
      <c r="C140" s="36"/>
      <c r="D140" s="10"/>
      <c r="E140" s="10"/>
      <c r="F140" s="10"/>
      <c r="G140" s="10"/>
      <c r="H140" s="10"/>
      <c r="I140" s="10"/>
      <c r="J140" s="10"/>
      <c r="K140" s="10"/>
      <c r="L140" s="10"/>
      <c r="M140" s="10"/>
      <c r="N140" s="10"/>
      <c r="O140" s="10"/>
      <c r="T140" s="32" t="str">
        <f t="shared" si="8"/>
        <v/>
      </c>
      <c r="U140" t="str">
        <f t="shared" si="9"/>
        <v/>
      </c>
      <c r="V140" t="str">
        <f t="shared" si="10"/>
        <v/>
      </c>
      <c r="W140" t="str">
        <f t="shared" si="11"/>
        <v/>
      </c>
    </row>
    <row r="141" spans="1:23" x14ac:dyDescent="0.15">
      <c r="A141" s="2">
        <v>137</v>
      </c>
      <c r="B141" s="2"/>
      <c r="C141" s="36"/>
      <c r="D141" s="10"/>
      <c r="E141" s="10"/>
      <c r="F141" s="10"/>
      <c r="G141" s="10"/>
      <c r="H141" s="10"/>
      <c r="I141" s="10"/>
      <c r="J141" s="10"/>
      <c r="K141" s="10"/>
      <c r="L141" s="10"/>
      <c r="M141" s="10"/>
      <c r="N141" s="10"/>
      <c r="O141" s="10"/>
      <c r="T141" s="32" t="str">
        <f t="shared" si="8"/>
        <v/>
      </c>
      <c r="U141" t="str">
        <f t="shared" si="9"/>
        <v/>
      </c>
      <c r="V141" t="str">
        <f t="shared" si="10"/>
        <v/>
      </c>
      <c r="W141" t="str">
        <f t="shared" si="11"/>
        <v/>
      </c>
    </row>
    <row r="142" spans="1:23" x14ac:dyDescent="0.15">
      <c r="A142" s="2">
        <v>138</v>
      </c>
      <c r="B142" s="2"/>
      <c r="C142" s="36"/>
      <c r="D142" s="10"/>
      <c r="E142" s="10"/>
      <c r="F142" s="10"/>
      <c r="G142" s="10"/>
      <c r="H142" s="10"/>
      <c r="I142" s="10"/>
      <c r="J142" s="10"/>
      <c r="K142" s="10"/>
      <c r="L142" s="10"/>
      <c r="M142" s="10"/>
      <c r="N142" s="10"/>
      <c r="O142" s="10"/>
      <c r="T142" s="32" t="str">
        <f t="shared" si="8"/>
        <v/>
      </c>
      <c r="U142" t="str">
        <f t="shared" si="9"/>
        <v/>
      </c>
      <c r="V142" t="str">
        <f t="shared" si="10"/>
        <v/>
      </c>
      <c r="W142" t="str">
        <f t="shared" si="11"/>
        <v/>
      </c>
    </row>
    <row r="143" spans="1:23" x14ac:dyDescent="0.15">
      <c r="A143" s="2">
        <v>139</v>
      </c>
      <c r="B143" s="2"/>
      <c r="C143" s="36"/>
      <c r="D143" s="10"/>
      <c r="E143" s="10"/>
      <c r="F143" s="10"/>
      <c r="G143" s="10"/>
      <c r="H143" s="10"/>
      <c r="I143" s="10"/>
      <c r="J143" s="10"/>
      <c r="K143" s="10"/>
      <c r="L143" s="10"/>
      <c r="M143" s="10"/>
      <c r="N143" s="10"/>
      <c r="O143" s="10"/>
      <c r="T143" s="32" t="str">
        <f t="shared" si="8"/>
        <v/>
      </c>
      <c r="U143" t="str">
        <f t="shared" si="9"/>
        <v/>
      </c>
      <c r="V143" t="str">
        <f t="shared" si="10"/>
        <v/>
      </c>
      <c r="W143" t="str">
        <f t="shared" si="11"/>
        <v/>
      </c>
    </row>
    <row r="144" spans="1:23" x14ac:dyDescent="0.15">
      <c r="A144" s="2">
        <v>140</v>
      </c>
      <c r="B144" s="2"/>
      <c r="C144" s="36"/>
      <c r="D144" s="10"/>
      <c r="E144" s="10"/>
      <c r="F144" s="10"/>
      <c r="G144" s="10"/>
      <c r="H144" s="10"/>
      <c r="I144" s="10"/>
      <c r="J144" s="10"/>
      <c r="K144" s="10"/>
      <c r="L144" s="10"/>
      <c r="M144" s="10"/>
      <c r="N144" s="10"/>
      <c r="O144" s="10"/>
      <c r="T144" s="32" t="str">
        <f t="shared" si="8"/>
        <v/>
      </c>
      <c r="U144" t="str">
        <f t="shared" si="9"/>
        <v/>
      </c>
      <c r="V144" t="str">
        <f t="shared" si="10"/>
        <v/>
      </c>
      <c r="W144" t="str">
        <f t="shared" si="11"/>
        <v/>
      </c>
    </row>
    <row r="145" spans="1:23" x14ac:dyDescent="0.15">
      <c r="A145" s="2">
        <v>141</v>
      </c>
      <c r="B145" s="2"/>
      <c r="C145" s="36"/>
      <c r="D145" s="10"/>
      <c r="E145" s="10"/>
      <c r="F145" s="10"/>
      <c r="G145" s="10"/>
      <c r="H145" s="10"/>
      <c r="I145" s="10"/>
      <c r="J145" s="10"/>
      <c r="K145" s="10"/>
      <c r="L145" s="10"/>
      <c r="M145" s="10"/>
      <c r="N145" s="10"/>
      <c r="O145" s="10"/>
      <c r="T145" s="32" t="str">
        <f t="shared" si="8"/>
        <v/>
      </c>
      <c r="U145" t="str">
        <f t="shared" si="9"/>
        <v/>
      </c>
      <c r="V145" t="str">
        <f t="shared" si="10"/>
        <v/>
      </c>
      <c r="W145" t="str">
        <f t="shared" si="11"/>
        <v/>
      </c>
    </row>
    <row r="146" spans="1:23" x14ac:dyDescent="0.15">
      <c r="A146" s="2">
        <v>142</v>
      </c>
      <c r="B146" s="2"/>
      <c r="C146" s="36"/>
      <c r="D146" s="10"/>
      <c r="E146" s="10"/>
      <c r="F146" s="10"/>
      <c r="G146" s="10"/>
      <c r="H146" s="10"/>
      <c r="I146" s="10"/>
      <c r="J146" s="10"/>
      <c r="K146" s="10"/>
      <c r="L146" s="10"/>
      <c r="M146" s="10"/>
      <c r="N146" s="10"/>
      <c r="O146" s="10"/>
      <c r="T146" s="32" t="str">
        <f t="shared" si="8"/>
        <v/>
      </c>
      <c r="U146" t="str">
        <f t="shared" si="9"/>
        <v/>
      </c>
      <c r="V146" t="str">
        <f t="shared" si="10"/>
        <v/>
      </c>
      <c r="W146" t="str">
        <f t="shared" si="11"/>
        <v/>
      </c>
    </row>
    <row r="147" spans="1:23" x14ac:dyDescent="0.15">
      <c r="A147" s="2">
        <v>143</v>
      </c>
      <c r="B147" s="2"/>
      <c r="C147" s="36"/>
      <c r="D147" s="10"/>
      <c r="E147" s="10"/>
      <c r="F147" s="10"/>
      <c r="G147" s="10"/>
      <c r="H147" s="10"/>
      <c r="I147" s="10"/>
      <c r="J147" s="10"/>
      <c r="K147" s="10"/>
      <c r="L147" s="10"/>
      <c r="M147" s="10"/>
      <c r="N147" s="10"/>
      <c r="O147" s="10"/>
      <c r="T147" s="32" t="str">
        <f t="shared" si="8"/>
        <v/>
      </c>
      <c r="U147" t="str">
        <f t="shared" si="9"/>
        <v/>
      </c>
      <c r="V147" t="str">
        <f t="shared" si="10"/>
        <v/>
      </c>
      <c r="W147" t="str">
        <f t="shared" si="11"/>
        <v/>
      </c>
    </row>
    <row r="148" spans="1:23" x14ac:dyDescent="0.15">
      <c r="A148" s="2">
        <v>144</v>
      </c>
      <c r="B148" s="2"/>
      <c r="C148" s="36"/>
      <c r="D148" s="10"/>
      <c r="E148" s="10"/>
      <c r="F148" s="10"/>
      <c r="G148" s="10"/>
      <c r="H148" s="10"/>
      <c r="I148" s="10"/>
      <c r="J148" s="10"/>
      <c r="K148" s="10"/>
      <c r="L148" s="10"/>
      <c r="M148" s="10"/>
      <c r="N148" s="10"/>
      <c r="O148" s="10"/>
      <c r="T148" s="32" t="str">
        <f t="shared" si="8"/>
        <v/>
      </c>
      <c r="U148" t="str">
        <f t="shared" si="9"/>
        <v/>
      </c>
      <c r="V148" t="str">
        <f t="shared" si="10"/>
        <v/>
      </c>
      <c r="W148" t="str">
        <f t="shared" si="11"/>
        <v/>
      </c>
    </row>
    <row r="149" spans="1:23" x14ac:dyDescent="0.15">
      <c r="A149" s="2">
        <v>145</v>
      </c>
      <c r="B149" s="2"/>
      <c r="C149" s="36"/>
      <c r="D149" s="10"/>
      <c r="E149" s="10"/>
      <c r="F149" s="10"/>
      <c r="G149" s="10"/>
      <c r="H149" s="10"/>
      <c r="I149" s="10"/>
      <c r="J149" s="10"/>
      <c r="K149" s="10"/>
      <c r="L149" s="10"/>
      <c r="M149" s="10"/>
      <c r="N149" s="10"/>
      <c r="O149" s="10"/>
      <c r="T149" s="32" t="str">
        <f t="shared" si="8"/>
        <v/>
      </c>
      <c r="U149" t="str">
        <f t="shared" si="9"/>
        <v/>
      </c>
      <c r="V149" t="str">
        <f t="shared" si="10"/>
        <v/>
      </c>
      <c r="W149" t="str">
        <f t="shared" si="11"/>
        <v/>
      </c>
    </row>
    <row r="150" spans="1:23" x14ac:dyDescent="0.15">
      <c r="A150" s="2">
        <v>146</v>
      </c>
      <c r="B150" s="2"/>
      <c r="C150" s="36"/>
      <c r="D150" s="10"/>
      <c r="E150" s="10"/>
      <c r="F150" s="10"/>
      <c r="G150" s="10"/>
      <c r="H150" s="10"/>
      <c r="I150" s="10"/>
      <c r="J150" s="10"/>
      <c r="K150" s="10"/>
      <c r="L150" s="10"/>
      <c r="M150" s="10"/>
      <c r="N150" s="10"/>
      <c r="O150" s="10"/>
      <c r="T150" s="32" t="str">
        <f t="shared" si="8"/>
        <v/>
      </c>
      <c r="U150" t="str">
        <f t="shared" si="9"/>
        <v/>
      </c>
      <c r="V150" t="str">
        <f t="shared" si="10"/>
        <v/>
      </c>
      <c r="W150" t="str">
        <f t="shared" si="11"/>
        <v/>
      </c>
    </row>
    <row r="151" spans="1:23" x14ac:dyDescent="0.15">
      <c r="A151" s="2">
        <v>147</v>
      </c>
      <c r="B151" s="2"/>
      <c r="C151" s="36"/>
      <c r="D151" s="10"/>
      <c r="E151" s="10"/>
      <c r="F151" s="10"/>
      <c r="G151" s="10"/>
      <c r="H151" s="10"/>
      <c r="I151" s="10"/>
      <c r="J151" s="10"/>
      <c r="K151" s="10"/>
      <c r="L151" s="10"/>
      <c r="M151" s="10"/>
      <c r="N151" s="10"/>
      <c r="O151" s="10"/>
      <c r="T151" s="32" t="str">
        <f t="shared" si="8"/>
        <v/>
      </c>
      <c r="U151" t="str">
        <f t="shared" si="9"/>
        <v/>
      </c>
      <c r="V151" t="str">
        <f t="shared" si="10"/>
        <v/>
      </c>
      <c r="W151" t="str">
        <f t="shared" si="11"/>
        <v/>
      </c>
    </row>
    <row r="152" spans="1:23" x14ac:dyDescent="0.15">
      <c r="A152" s="2">
        <v>148</v>
      </c>
      <c r="B152" s="2"/>
      <c r="C152" s="36"/>
      <c r="D152" s="10"/>
      <c r="E152" s="10"/>
      <c r="F152" s="10"/>
      <c r="G152" s="10"/>
      <c r="H152" s="10"/>
      <c r="I152" s="10"/>
      <c r="J152" s="10"/>
      <c r="K152" s="10"/>
      <c r="L152" s="10"/>
      <c r="M152" s="10"/>
      <c r="N152" s="10"/>
      <c r="O152" s="10"/>
      <c r="T152" s="32" t="str">
        <f t="shared" si="8"/>
        <v/>
      </c>
      <c r="U152" t="str">
        <f t="shared" si="9"/>
        <v/>
      </c>
      <c r="V152" t="str">
        <f t="shared" si="10"/>
        <v/>
      </c>
      <c r="W152" t="str">
        <f t="shared" si="11"/>
        <v/>
      </c>
    </row>
    <row r="153" spans="1:23" x14ac:dyDescent="0.15">
      <c r="A153" s="2">
        <v>149</v>
      </c>
      <c r="B153" s="2"/>
      <c r="C153" s="36"/>
      <c r="D153" s="10"/>
      <c r="E153" s="10"/>
      <c r="F153" s="10"/>
      <c r="G153" s="10"/>
      <c r="H153" s="10"/>
      <c r="I153" s="10"/>
      <c r="J153" s="10"/>
      <c r="K153" s="10"/>
      <c r="L153" s="10"/>
      <c r="M153" s="10"/>
      <c r="N153" s="10"/>
      <c r="O153" s="10"/>
      <c r="T153" s="32" t="str">
        <f t="shared" si="8"/>
        <v/>
      </c>
      <c r="U153" t="str">
        <f t="shared" si="9"/>
        <v/>
      </c>
      <c r="V153" t="str">
        <f t="shared" si="10"/>
        <v/>
      </c>
      <c r="W153" t="str">
        <f t="shared" si="11"/>
        <v/>
      </c>
    </row>
    <row r="154" spans="1:23" x14ac:dyDescent="0.15">
      <c r="A154" s="2">
        <v>150</v>
      </c>
      <c r="B154" s="2"/>
      <c r="C154" s="36"/>
      <c r="D154" s="10"/>
      <c r="E154" s="10"/>
      <c r="F154" s="10"/>
      <c r="G154" s="10"/>
      <c r="H154" s="10"/>
      <c r="I154" s="10"/>
      <c r="J154" s="10"/>
      <c r="K154" s="10"/>
      <c r="L154" s="10"/>
      <c r="M154" s="10"/>
      <c r="N154" s="10"/>
      <c r="O154" s="10"/>
      <c r="T154" s="32" t="str">
        <f t="shared" si="8"/>
        <v/>
      </c>
      <c r="U154" t="str">
        <f t="shared" si="9"/>
        <v/>
      </c>
      <c r="V154" t="str">
        <f t="shared" si="10"/>
        <v/>
      </c>
      <c r="W154" t="str">
        <f t="shared" si="11"/>
        <v/>
      </c>
    </row>
    <row r="155" spans="1:23" x14ac:dyDescent="0.15">
      <c r="A155" s="2">
        <v>151</v>
      </c>
      <c r="B155" s="2"/>
      <c r="C155" s="36"/>
      <c r="D155" s="10"/>
      <c r="E155" s="10"/>
      <c r="F155" s="10"/>
      <c r="G155" s="10"/>
      <c r="H155" s="10"/>
      <c r="I155" s="10"/>
      <c r="J155" s="10"/>
      <c r="K155" s="10"/>
      <c r="L155" s="10"/>
      <c r="M155" s="10"/>
      <c r="N155" s="10"/>
      <c r="O155" s="10"/>
      <c r="T155" s="32" t="str">
        <f t="shared" si="8"/>
        <v/>
      </c>
      <c r="U155" t="str">
        <f t="shared" si="9"/>
        <v/>
      </c>
      <c r="V155" t="str">
        <f t="shared" si="10"/>
        <v/>
      </c>
      <c r="W155" t="str">
        <f t="shared" si="11"/>
        <v/>
      </c>
    </row>
    <row r="156" spans="1:23" x14ac:dyDescent="0.15">
      <c r="A156" s="2">
        <v>152</v>
      </c>
      <c r="B156" s="2"/>
      <c r="C156" s="36"/>
      <c r="D156" s="10"/>
      <c r="E156" s="10"/>
      <c r="F156" s="10"/>
      <c r="G156" s="10"/>
      <c r="H156" s="10"/>
      <c r="I156" s="10"/>
      <c r="J156" s="10"/>
      <c r="K156" s="10"/>
      <c r="L156" s="10"/>
      <c r="M156" s="10"/>
      <c r="N156" s="10"/>
      <c r="O156" s="10"/>
      <c r="T156" s="32" t="str">
        <f t="shared" si="8"/>
        <v/>
      </c>
      <c r="U156" t="str">
        <f t="shared" si="9"/>
        <v/>
      </c>
      <c r="V156" t="str">
        <f t="shared" si="10"/>
        <v/>
      </c>
      <c r="W156" t="str">
        <f t="shared" si="11"/>
        <v/>
      </c>
    </row>
    <row r="157" spans="1:23" x14ac:dyDescent="0.15">
      <c r="A157" s="2">
        <v>153</v>
      </c>
      <c r="B157" s="2"/>
      <c r="C157" s="36"/>
      <c r="D157" s="10"/>
      <c r="E157" s="10"/>
      <c r="F157" s="10"/>
      <c r="G157" s="10"/>
      <c r="H157" s="10"/>
      <c r="I157" s="10"/>
      <c r="J157" s="10"/>
      <c r="K157" s="10"/>
      <c r="L157" s="10"/>
      <c r="M157" s="10"/>
      <c r="N157" s="10"/>
      <c r="O157" s="10"/>
      <c r="T157" s="32" t="str">
        <f t="shared" si="8"/>
        <v/>
      </c>
      <c r="U157" t="str">
        <f t="shared" si="9"/>
        <v/>
      </c>
      <c r="V157" t="str">
        <f t="shared" si="10"/>
        <v/>
      </c>
      <c r="W157" t="str">
        <f t="shared" si="11"/>
        <v/>
      </c>
    </row>
    <row r="158" spans="1:23" x14ac:dyDescent="0.15">
      <c r="A158" s="2">
        <v>154</v>
      </c>
      <c r="B158" s="2"/>
      <c r="C158" s="36"/>
      <c r="D158" s="10"/>
      <c r="E158" s="10"/>
      <c r="F158" s="10"/>
      <c r="G158" s="10"/>
      <c r="H158" s="10"/>
      <c r="I158" s="10"/>
      <c r="J158" s="10"/>
      <c r="K158" s="10"/>
      <c r="L158" s="10"/>
      <c r="M158" s="10"/>
      <c r="N158" s="10"/>
      <c r="O158" s="10"/>
      <c r="T158" s="32" t="str">
        <f t="shared" si="8"/>
        <v/>
      </c>
      <c r="U158" t="str">
        <f t="shared" si="9"/>
        <v/>
      </c>
      <c r="V158" t="str">
        <f t="shared" si="10"/>
        <v/>
      </c>
      <c r="W158" t="str">
        <f t="shared" si="11"/>
        <v/>
      </c>
    </row>
    <row r="159" spans="1:23" x14ac:dyDescent="0.15">
      <c r="A159" s="2">
        <v>155</v>
      </c>
      <c r="B159" s="2"/>
      <c r="C159" s="36"/>
      <c r="D159" s="10"/>
      <c r="E159" s="10"/>
      <c r="F159" s="10"/>
      <c r="G159" s="10"/>
      <c r="H159" s="10"/>
      <c r="I159" s="10"/>
      <c r="J159" s="10"/>
      <c r="K159" s="10"/>
      <c r="L159" s="10"/>
      <c r="M159" s="10"/>
      <c r="N159" s="10"/>
      <c r="O159" s="10"/>
      <c r="T159" s="32" t="str">
        <f t="shared" si="8"/>
        <v/>
      </c>
      <c r="U159" t="str">
        <f t="shared" si="9"/>
        <v/>
      </c>
      <c r="V159" t="str">
        <f t="shared" si="10"/>
        <v/>
      </c>
      <c r="W159" t="str">
        <f t="shared" si="11"/>
        <v/>
      </c>
    </row>
    <row r="160" spans="1:23" x14ac:dyDescent="0.15">
      <c r="A160" s="2">
        <v>156</v>
      </c>
      <c r="B160" s="2"/>
      <c r="C160" s="36"/>
      <c r="D160" s="10"/>
      <c r="E160" s="10"/>
      <c r="F160" s="10"/>
      <c r="G160" s="10"/>
      <c r="H160" s="10"/>
      <c r="I160" s="10"/>
      <c r="J160" s="10"/>
      <c r="K160" s="10"/>
      <c r="L160" s="10"/>
      <c r="M160" s="10"/>
      <c r="N160" s="10"/>
      <c r="O160" s="10"/>
      <c r="T160" s="32" t="str">
        <f t="shared" si="8"/>
        <v/>
      </c>
      <c r="U160" t="str">
        <f t="shared" si="9"/>
        <v/>
      </c>
      <c r="V160" t="str">
        <f t="shared" si="10"/>
        <v/>
      </c>
      <c r="W160" t="str">
        <f t="shared" si="11"/>
        <v/>
      </c>
    </row>
    <row r="161" spans="1:23" x14ac:dyDescent="0.15">
      <c r="A161" s="2">
        <v>157</v>
      </c>
      <c r="B161" s="2"/>
      <c r="C161" s="36"/>
      <c r="D161" s="10"/>
      <c r="E161" s="10"/>
      <c r="F161" s="10"/>
      <c r="G161" s="10"/>
      <c r="H161" s="10"/>
      <c r="I161" s="10"/>
      <c r="J161" s="10"/>
      <c r="K161" s="10"/>
      <c r="L161" s="10"/>
      <c r="M161" s="10"/>
      <c r="N161" s="10"/>
      <c r="O161" s="10"/>
      <c r="T161" s="32" t="str">
        <f t="shared" si="8"/>
        <v/>
      </c>
      <c r="U161" t="str">
        <f t="shared" si="9"/>
        <v/>
      </c>
      <c r="V161" t="str">
        <f t="shared" si="10"/>
        <v/>
      </c>
      <c r="W161" t="str">
        <f t="shared" si="11"/>
        <v/>
      </c>
    </row>
    <row r="162" spans="1:23" x14ac:dyDescent="0.15">
      <c r="A162" s="2">
        <v>158</v>
      </c>
      <c r="B162" s="2"/>
      <c r="C162" s="36"/>
      <c r="D162" s="10"/>
      <c r="E162" s="10"/>
      <c r="F162" s="10"/>
      <c r="G162" s="10"/>
      <c r="H162" s="10"/>
      <c r="I162" s="10"/>
      <c r="J162" s="10"/>
      <c r="K162" s="10"/>
      <c r="L162" s="10"/>
      <c r="M162" s="10"/>
      <c r="N162" s="10"/>
      <c r="O162" s="10"/>
      <c r="T162" s="32" t="str">
        <f t="shared" si="8"/>
        <v/>
      </c>
      <c r="U162" t="str">
        <f t="shared" si="9"/>
        <v/>
      </c>
      <c r="V162" t="str">
        <f t="shared" si="10"/>
        <v/>
      </c>
      <c r="W162" t="str">
        <f t="shared" si="11"/>
        <v/>
      </c>
    </row>
    <row r="163" spans="1:23" x14ac:dyDescent="0.15">
      <c r="A163" s="2">
        <v>159</v>
      </c>
      <c r="B163" s="2"/>
      <c r="C163" s="36"/>
      <c r="D163" s="10"/>
      <c r="E163" s="10"/>
      <c r="F163" s="10"/>
      <c r="G163" s="10"/>
      <c r="H163" s="10"/>
      <c r="I163" s="10"/>
      <c r="J163" s="10"/>
      <c r="K163" s="10"/>
      <c r="L163" s="10"/>
      <c r="M163" s="10"/>
      <c r="N163" s="10"/>
      <c r="O163" s="10"/>
      <c r="T163" s="32" t="str">
        <f t="shared" si="8"/>
        <v/>
      </c>
      <c r="U163" t="str">
        <f t="shared" si="9"/>
        <v/>
      </c>
      <c r="V163" t="str">
        <f t="shared" si="10"/>
        <v/>
      </c>
      <c r="W163" t="str">
        <f t="shared" si="11"/>
        <v/>
      </c>
    </row>
    <row r="164" spans="1:23" x14ac:dyDescent="0.15">
      <c r="A164" s="2">
        <v>160</v>
      </c>
      <c r="B164" s="2"/>
      <c r="C164" s="36"/>
      <c r="D164" s="10"/>
      <c r="E164" s="10"/>
      <c r="F164" s="10"/>
      <c r="G164" s="10"/>
      <c r="H164" s="10"/>
      <c r="I164" s="10"/>
      <c r="J164" s="10"/>
      <c r="K164" s="10"/>
      <c r="L164" s="10"/>
      <c r="M164" s="10"/>
      <c r="N164" s="10"/>
      <c r="O164" s="10"/>
      <c r="T164" s="32" t="str">
        <f t="shared" si="8"/>
        <v/>
      </c>
      <c r="U164" t="str">
        <f t="shared" si="9"/>
        <v/>
      </c>
      <c r="V164" t="str">
        <f t="shared" si="10"/>
        <v/>
      </c>
      <c r="W164" t="str">
        <f t="shared" si="11"/>
        <v/>
      </c>
    </row>
    <row r="165" spans="1:23" x14ac:dyDescent="0.15">
      <c r="A165" s="2">
        <v>161</v>
      </c>
      <c r="B165" s="2"/>
      <c r="C165" s="36"/>
      <c r="D165" s="10"/>
      <c r="E165" s="10"/>
      <c r="F165" s="10"/>
      <c r="G165" s="10"/>
      <c r="H165" s="10"/>
      <c r="I165" s="10"/>
      <c r="J165" s="10"/>
      <c r="K165" s="10"/>
      <c r="L165" s="10"/>
      <c r="M165" s="10"/>
      <c r="N165" s="10"/>
      <c r="O165" s="10"/>
      <c r="T165" s="32" t="str">
        <f t="shared" si="8"/>
        <v/>
      </c>
      <c r="U165" t="str">
        <f t="shared" si="9"/>
        <v/>
      </c>
      <c r="V165" t="str">
        <f t="shared" si="10"/>
        <v/>
      </c>
      <c r="W165" t="str">
        <f t="shared" si="11"/>
        <v/>
      </c>
    </row>
    <row r="166" spans="1:23" x14ac:dyDescent="0.15">
      <c r="A166" s="2">
        <v>162</v>
      </c>
      <c r="B166" s="2"/>
      <c r="C166" s="36"/>
      <c r="D166" s="10"/>
      <c r="E166" s="10"/>
      <c r="F166" s="10"/>
      <c r="G166" s="10"/>
      <c r="H166" s="10"/>
      <c r="I166" s="10"/>
      <c r="J166" s="10"/>
      <c r="K166" s="10"/>
      <c r="L166" s="10"/>
      <c r="M166" s="10"/>
      <c r="N166" s="10"/>
      <c r="O166" s="10"/>
      <c r="T166" s="32" t="str">
        <f t="shared" si="8"/>
        <v/>
      </c>
      <c r="U166" t="str">
        <f t="shared" si="9"/>
        <v/>
      </c>
      <c r="V166" t="str">
        <f t="shared" si="10"/>
        <v/>
      </c>
      <c r="W166" t="str">
        <f t="shared" si="11"/>
        <v/>
      </c>
    </row>
    <row r="167" spans="1:23" x14ac:dyDescent="0.15">
      <c r="A167" s="2">
        <v>163</v>
      </c>
      <c r="B167" s="2"/>
      <c r="C167" s="36"/>
      <c r="D167" s="10"/>
      <c r="E167" s="10"/>
      <c r="F167" s="10"/>
      <c r="G167" s="10"/>
      <c r="H167" s="10"/>
      <c r="I167" s="10"/>
      <c r="J167" s="10"/>
      <c r="K167" s="10"/>
      <c r="L167" s="10"/>
      <c r="M167" s="10"/>
      <c r="N167" s="10"/>
      <c r="O167" s="10"/>
      <c r="T167" s="32" t="str">
        <f t="shared" si="8"/>
        <v/>
      </c>
      <c r="U167" t="str">
        <f t="shared" si="9"/>
        <v/>
      </c>
      <c r="V167" t="str">
        <f t="shared" si="10"/>
        <v/>
      </c>
      <c r="W167" t="str">
        <f t="shared" si="11"/>
        <v/>
      </c>
    </row>
    <row r="168" spans="1:23" x14ac:dyDescent="0.15">
      <c r="A168" s="2">
        <v>164</v>
      </c>
      <c r="B168" s="2"/>
      <c r="C168" s="36"/>
      <c r="D168" s="10"/>
      <c r="E168" s="10"/>
      <c r="F168" s="10"/>
      <c r="G168" s="10"/>
      <c r="H168" s="10"/>
      <c r="I168" s="10"/>
      <c r="J168" s="10"/>
      <c r="K168" s="10"/>
      <c r="L168" s="10"/>
      <c r="M168" s="10"/>
      <c r="N168" s="10"/>
      <c r="O168" s="10"/>
      <c r="T168" s="32" t="str">
        <f t="shared" si="8"/>
        <v/>
      </c>
      <c r="U168" t="str">
        <f t="shared" si="9"/>
        <v/>
      </c>
      <c r="V168" t="str">
        <f t="shared" si="10"/>
        <v/>
      </c>
      <c r="W168" t="str">
        <f t="shared" si="11"/>
        <v/>
      </c>
    </row>
    <row r="169" spans="1:23" x14ac:dyDescent="0.15">
      <c r="A169" s="2">
        <v>165</v>
      </c>
      <c r="B169" s="2"/>
      <c r="C169" s="36"/>
      <c r="D169" s="10"/>
      <c r="E169" s="10"/>
      <c r="F169" s="10"/>
      <c r="G169" s="10"/>
      <c r="H169" s="10"/>
      <c r="I169" s="10"/>
      <c r="J169" s="10"/>
      <c r="K169" s="10"/>
      <c r="L169" s="10"/>
      <c r="M169" s="10"/>
      <c r="N169" s="10"/>
      <c r="O169" s="10"/>
      <c r="T169" s="32" t="str">
        <f t="shared" si="8"/>
        <v/>
      </c>
      <c r="U169" t="str">
        <f t="shared" si="9"/>
        <v/>
      </c>
      <c r="V169" t="str">
        <f t="shared" si="10"/>
        <v/>
      </c>
      <c r="W169" t="str">
        <f t="shared" si="11"/>
        <v/>
      </c>
    </row>
    <row r="170" spans="1:23" x14ac:dyDescent="0.15">
      <c r="A170" s="2">
        <v>166</v>
      </c>
      <c r="B170" s="2"/>
      <c r="C170" s="36"/>
      <c r="D170" s="10"/>
      <c r="E170" s="10"/>
      <c r="F170" s="10"/>
      <c r="G170" s="10"/>
      <c r="H170" s="10"/>
      <c r="I170" s="10"/>
      <c r="J170" s="10"/>
      <c r="K170" s="10"/>
      <c r="L170" s="10"/>
      <c r="M170" s="10"/>
      <c r="N170" s="10"/>
      <c r="O170" s="10"/>
      <c r="T170" s="32" t="str">
        <f t="shared" si="8"/>
        <v/>
      </c>
      <c r="U170" t="str">
        <f t="shared" si="9"/>
        <v/>
      </c>
      <c r="V170" t="str">
        <f t="shared" si="10"/>
        <v/>
      </c>
      <c r="W170" t="str">
        <f t="shared" si="11"/>
        <v/>
      </c>
    </row>
    <row r="171" spans="1:23" x14ac:dyDescent="0.15">
      <c r="A171" s="2">
        <v>167</v>
      </c>
      <c r="B171" s="2"/>
      <c r="C171" s="36"/>
      <c r="D171" s="10"/>
      <c r="E171" s="10"/>
      <c r="F171" s="10"/>
      <c r="G171" s="10"/>
      <c r="H171" s="10"/>
      <c r="I171" s="10"/>
      <c r="J171" s="10"/>
      <c r="K171" s="10"/>
      <c r="L171" s="10"/>
      <c r="M171" s="10"/>
      <c r="N171" s="10"/>
      <c r="O171" s="10"/>
      <c r="T171" s="32" t="str">
        <f t="shared" si="8"/>
        <v/>
      </c>
      <c r="U171" t="str">
        <f t="shared" si="9"/>
        <v/>
      </c>
      <c r="V171" t="str">
        <f t="shared" si="10"/>
        <v/>
      </c>
      <c r="W171" t="str">
        <f t="shared" si="11"/>
        <v/>
      </c>
    </row>
    <row r="172" spans="1:23" x14ac:dyDescent="0.15">
      <c r="A172" s="2">
        <v>168</v>
      </c>
      <c r="B172" s="2"/>
      <c r="C172" s="36"/>
      <c r="D172" s="10"/>
      <c r="E172" s="10"/>
      <c r="F172" s="10"/>
      <c r="G172" s="10"/>
      <c r="H172" s="10"/>
      <c r="I172" s="10"/>
      <c r="J172" s="10"/>
      <c r="K172" s="10"/>
      <c r="L172" s="10"/>
      <c r="M172" s="10"/>
      <c r="N172" s="10"/>
      <c r="O172" s="10"/>
      <c r="T172" s="32" t="str">
        <f t="shared" si="8"/>
        <v/>
      </c>
      <c r="U172" t="str">
        <f t="shared" si="9"/>
        <v/>
      </c>
      <c r="V172" t="str">
        <f t="shared" si="10"/>
        <v/>
      </c>
      <c r="W172" t="str">
        <f t="shared" si="11"/>
        <v/>
      </c>
    </row>
    <row r="173" spans="1:23" x14ac:dyDescent="0.15">
      <c r="A173" s="2">
        <v>169</v>
      </c>
      <c r="B173" s="2"/>
      <c r="C173" s="36"/>
      <c r="D173" s="10"/>
      <c r="E173" s="10"/>
      <c r="F173" s="10"/>
      <c r="G173" s="10"/>
      <c r="H173" s="10"/>
      <c r="I173" s="10"/>
      <c r="J173" s="10"/>
      <c r="K173" s="10"/>
      <c r="L173" s="10"/>
      <c r="M173" s="10"/>
      <c r="N173" s="10"/>
      <c r="O173" s="10"/>
      <c r="T173" s="32" t="str">
        <f t="shared" si="8"/>
        <v/>
      </c>
      <c r="U173" t="str">
        <f t="shared" si="9"/>
        <v/>
      </c>
      <c r="V173" t="str">
        <f t="shared" si="10"/>
        <v/>
      </c>
      <c r="W173" t="str">
        <f t="shared" si="11"/>
        <v/>
      </c>
    </row>
    <row r="174" spans="1:23" x14ac:dyDescent="0.15">
      <c r="A174" s="2">
        <v>170</v>
      </c>
      <c r="B174" s="2"/>
      <c r="C174" s="36"/>
      <c r="D174" s="10"/>
      <c r="E174" s="10"/>
      <c r="F174" s="10"/>
      <c r="G174" s="10"/>
      <c r="H174" s="10"/>
      <c r="I174" s="10"/>
      <c r="J174" s="10"/>
      <c r="K174" s="10"/>
      <c r="L174" s="10"/>
      <c r="M174" s="10"/>
      <c r="N174" s="10"/>
      <c r="O174" s="10"/>
      <c r="T174" s="32" t="str">
        <f t="shared" si="8"/>
        <v/>
      </c>
      <c r="U174" t="str">
        <f t="shared" si="9"/>
        <v/>
      </c>
      <c r="V174" t="str">
        <f t="shared" si="10"/>
        <v/>
      </c>
      <c r="W174" t="str">
        <f t="shared" si="11"/>
        <v/>
      </c>
    </row>
    <row r="175" spans="1:23" x14ac:dyDescent="0.15">
      <c r="A175" s="2">
        <v>171</v>
      </c>
      <c r="B175" s="2"/>
      <c r="C175" s="36"/>
      <c r="D175" s="10"/>
      <c r="E175" s="10"/>
      <c r="F175" s="10"/>
      <c r="G175" s="10"/>
      <c r="H175" s="10"/>
      <c r="I175" s="10"/>
      <c r="J175" s="10"/>
      <c r="K175" s="10"/>
      <c r="L175" s="10"/>
      <c r="M175" s="10"/>
      <c r="N175" s="10"/>
      <c r="O175" s="10"/>
      <c r="T175" s="32" t="str">
        <f t="shared" si="8"/>
        <v/>
      </c>
      <c r="U175" t="str">
        <f t="shared" si="9"/>
        <v/>
      </c>
      <c r="V175" t="str">
        <f t="shared" si="10"/>
        <v/>
      </c>
      <c r="W175" t="str">
        <f t="shared" si="11"/>
        <v/>
      </c>
    </row>
    <row r="176" spans="1:23" x14ac:dyDescent="0.15">
      <c r="A176" s="2">
        <v>172</v>
      </c>
      <c r="B176" s="2"/>
      <c r="C176" s="36"/>
      <c r="D176" s="10"/>
      <c r="E176" s="10"/>
      <c r="F176" s="10"/>
      <c r="G176" s="10"/>
      <c r="H176" s="10"/>
      <c r="I176" s="10"/>
      <c r="J176" s="10"/>
      <c r="K176" s="10"/>
      <c r="L176" s="10"/>
      <c r="M176" s="10"/>
      <c r="N176" s="10"/>
      <c r="O176" s="10"/>
      <c r="T176" s="32" t="str">
        <f t="shared" si="8"/>
        <v/>
      </c>
      <c r="U176" t="str">
        <f t="shared" si="9"/>
        <v/>
      </c>
      <c r="V176" t="str">
        <f t="shared" si="10"/>
        <v/>
      </c>
      <c r="W176" t="str">
        <f t="shared" si="11"/>
        <v/>
      </c>
    </row>
    <row r="177" spans="1:23" x14ac:dyDescent="0.15">
      <c r="A177" s="2">
        <v>173</v>
      </c>
      <c r="B177" s="2"/>
      <c r="C177" s="36"/>
      <c r="D177" s="10"/>
      <c r="E177" s="10"/>
      <c r="F177" s="10"/>
      <c r="G177" s="10"/>
      <c r="H177" s="10"/>
      <c r="I177" s="10"/>
      <c r="J177" s="10"/>
      <c r="K177" s="10"/>
      <c r="L177" s="10"/>
      <c r="M177" s="10"/>
      <c r="N177" s="10"/>
      <c r="O177" s="10"/>
      <c r="T177" s="32" t="str">
        <f t="shared" si="8"/>
        <v/>
      </c>
      <c r="U177" t="str">
        <f t="shared" si="9"/>
        <v/>
      </c>
      <c r="V177" t="str">
        <f t="shared" si="10"/>
        <v/>
      </c>
      <c r="W177" t="str">
        <f t="shared" si="11"/>
        <v/>
      </c>
    </row>
    <row r="178" spans="1:23" x14ac:dyDescent="0.15">
      <c r="A178" s="2">
        <v>174</v>
      </c>
      <c r="B178" s="2"/>
      <c r="C178" s="36"/>
      <c r="D178" s="10"/>
      <c r="E178" s="10"/>
      <c r="F178" s="10"/>
      <c r="G178" s="10"/>
      <c r="H178" s="10"/>
      <c r="I178" s="10"/>
      <c r="J178" s="10"/>
      <c r="K178" s="10"/>
      <c r="L178" s="10"/>
      <c r="M178" s="10"/>
      <c r="N178" s="10"/>
      <c r="O178" s="10"/>
      <c r="T178" s="32" t="str">
        <f t="shared" si="8"/>
        <v/>
      </c>
      <c r="U178" t="str">
        <f t="shared" si="9"/>
        <v/>
      </c>
      <c r="V178" t="str">
        <f t="shared" si="10"/>
        <v/>
      </c>
      <c r="W178" t="str">
        <f t="shared" si="11"/>
        <v/>
      </c>
    </row>
    <row r="179" spans="1:23" x14ac:dyDescent="0.15">
      <c r="A179" s="2">
        <v>175</v>
      </c>
      <c r="B179" s="2"/>
      <c r="C179" s="36"/>
      <c r="D179" s="10"/>
      <c r="E179" s="10"/>
      <c r="F179" s="10"/>
      <c r="G179" s="10"/>
      <c r="H179" s="10"/>
      <c r="I179" s="10"/>
      <c r="J179" s="10"/>
      <c r="K179" s="10"/>
      <c r="L179" s="10"/>
      <c r="M179" s="10"/>
      <c r="N179" s="10"/>
      <c r="O179" s="10"/>
      <c r="T179" s="32" t="str">
        <f t="shared" si="8"/>
        <v/>
      </c>
      <c r="U179" t="str">
        <f t="shared" si="9"/>
        <v/>
      </c>
      <c r="V179" t="str">
        <f t="shared" si="10"/>
        <v/>
      </c>
      <c r="W179" t="str">
        <f t="shared" si="11"/>
        <v/>
      </c>
    </row>
    <row r="180" spans="1:23" x14ac:dyDescent="0.15">
      <c r="A180" s="2">
        <v>176</v>
      </c>
      <c r="B180" s="2"/>
      <c r="C180" s="36"/>
      <c r="D180" s="10"/>
      <c r="E180" s="10"/>
      <c r="F180" s="10"/>
      <c r="G180" s="10"/>
      <c r="H180" s="10"/>
      <c r="I180" s="10"/>
      <c r="J180" s="10"/>
      <c r="K180" s="10"/>
      <c r="L180" s="10"/>
      <c r="M180" s="10"/>
      <c r="N180" s="10"/>
      <c r="O180" s="10"/>
      <c r="T180" s="32" t="str">
        <f t="shared" si="8"/>
        <v/>
      </c>
      <c r="U180" t="str">
        <f t="shared" si="9"/>
        <v/>
      </c>
      <c r="V180" t="str">
        <f t="shared" si="10"/>
        <v/>
      </c>
      <c r="W180" t="str">
        <f t="shared" si="11"/>
        <v/>
      </c>
    </row>
    <row r="181" spans="1:23" x14ac:dyDescent="0.15">
      <c r="A181" s="2">
        <v>177</v>
      </c>
      <c r="B181" s="2"/>
      <c r="C181" s="36"/>
      <c r="D181" s="10"/>
      <c r="E181" s="10"/>
      <c r="F181" s="10"/>
      <c r="G181" s="10"/>
      <c r="H181" s="10"/>
      <c r="I181" s="10"/>
      <c r="J181" s="10"/>
      <c r="K181" s="10"/>
      <c r="L181" s="10"/>
      <c r="M181" s="10"/>
      <c r="N181" s="10"/>
      <c r="O181" s="10"/>
      <c r="T181" s="32" t="str">
        <f t="shared" si="8"/>
        <v/>
      </c>
      <c r="U181" t="str">
        <f t="shared" si="9"/>
        <v/>
      </c>
      <c r="V181" t="str">
        <f t="shared" si="10"/>
        <v/>
      </c>
      <c r="W181" t="str">
        <f t="shared" si="11"/>
        <v/>
      </c>
    </row>
    <row r="182" spans="1:23" x14ac:dyDescent="0.15">
      <c r="A182" s="2">
        <v>178</v>
      </c>
      <c r="B182" s="2"/>
      <c r="C182" s="36"/>
      <c r="D182" s="10"/>
      <c r="E182" s="10"/>
      <c r="F182" s="10"/>
      <c r="G182" s="10"/>
      <c r="H182" s="10"/>
      <c r="I182" s="10"/>
      <c r="J182" s="10"/>
      <c r="K182" s="10"/>
      <c r="L182" s="10"/>
      <c r="M182" s="10"/>
      <c r="N182" s="10"/>
      <c r="O182" s="10"/>
      <c r="T182" s="32" t="str">
        <f t="shared" si="8"/>
        <v/>
      </c>
      <c r="U182" t="str">
        <f t="shared" si="9"/>
        <v/>
      </c>
      <c r="V182" t="str">
        <f t="shared" si="10"/>
        <v/>
      </c>
      <c r="W182" t="str">
        <f t="shared" si="11"/>
        <v/>
      </c>
    </row>
    <row r="183" spans="1:23" x14ac:dyDescent="0.15">
      <c r="A183" s="2">
        <v>179</v>
      </c>
      <c r="B183" s="2"/>
      <c r="C183" s="36"/>
      <c r="D183" s="10"/>
      <c r="E183" s="10"/>
      <c r="F183" s="10"/>
      <c r="G183" s="10"/>
      <c r="H183" s="10"/>
      <c r="I183" s="10"/>
      <c r="J183" s="10"/>
      <c r="K183" s="10"/>
      <c r="L183" s="10"/>
      <c r="M183" s="10"/>
      <c r="N183" s="10"/>
      <c r="O183" s="10"/>
      <c r="T183" s="32" t="str">
        <f t="shared" si="8"/>
        <v/>
      </c>
      <c r="U183" t="str">
        <f t="shared" si="9"/>
        <v/>
      </c>
      <c r="V183" t="str">
        <f t="shared" si="10"/>
        <v/>
      </c>
      <c r="W183" t="str">
        <f t="shared" si="11"/>
        <v/>
      </c>
    </row>
    <row r="184" spans="1:23" x14ac:dyDescent="0.15">
      <c r="A184" s="2">
        <v>180</v>
      </c>
      <c r="B184" s="2"/>
      <c r="C184" s="36"/>
      <c r="D184" s="10"/>
      <c r="E184" s="10"/>
      <c r="F184" s="10"/>
      <c r="G184" s="10"/>
      <c r="H184" s="10"/>
      <c r="I184" s="10"/>
      <c r="J184" s="10"/>
      <c r="K184" s="10"/>
      <c r="L184" s="10"/>
      <c r="M184" s="10"/>
      <c r="N184" s="10"/>
      <c r="O184" s="10"/>
      <c r="T184" s="32" t="str">
        <f t="shared" si="8"/>
        <v/>
      </c>
      <c r="U184" t="str">
        <f t="shared" si="9"/>
        <v/>
      </c>
      <c r="V184" t="str">
        <f t="shared" si="10"/>
        <v/>
      </c>
      <c r="W184" t="str">
        <f t="shared" si="11"/>
        <v/>
      </c>
    </row>
    <row r="185" spans="1:23" x14ac:dyDescent="0.15">
      <c r="A185" s="2">
        <v>181</v>
      </c>
      <c r="B185" s="2"/>
      <c r="C185" s="36"/>
      <c r="D185" s="10"/>
      <c r="E185" s="10"/>
      <c r="F185" s="10"/>
      <c r="G185" s="10"/>
      <c r="H185" s="10"/>
      <c r="I185" s="10"/>
      <c r="J185" s="10"/>
      <c r="K185" s="10"/>
      <c r="L185" s="10"/>
      <c r="M185" s="10"/>
      <c r="N185" s="10"/>
      <c r="O185" s="10"/>
      <c r="T185" s="32" t="str">
        <f t="shared" si="8"/>
        <v/>
      </c>
      <c r="U185" t="str">
        <f t="shared" si="9"/>
        <v/>
      </c>
      <c r="V185" t="str">
        <f t="shared" si="10"/>
        <v/>
      </c>
      <c r="W185" t="str">
        <f t="shared" si="11"/>
        <v/>
      </c>
    </row>
    <row r="186" spans="1:23" x14ac:dyDescent="0.15">
      <c r="A186" s="2">
        <v>182</v>
      </c>
      <c r="B186" s="2"/>
      <c r="C186" s="36"/>
      <c r="D186" s="10"/>
      <c r="E186" s="10"/>
      <c r="F186" s="10"/>
      <c r="G186" s="10"/>
      <c r="H186" s="10"/>
      <c r="I186" s="10"/>
      <c r="J186" s="10"/>
      <c r="K186" s="10"/>
      <c r="L186" s="10"/>
      <c r="M186" s="10"/>
      <c r="N186" s="10"/>
      <c r="O186" s="10"/>
      <c r="T186" s="32" t="str">
        <f t="shared" si="8"/>
        <v/>
      </c>
      <c r="U186" t="str">
        <f t="shared" si="9"/>
        <v/>
      </c>
      <c r="V186" t="str">
        <f t="shared" si="10"/>
        <v/>
      </c>
      <c r="W186" t="str">
        <f t="shared" si="11"/>
        <v/>
      </c>
    </row>
    <row r="187" spans="1:23" x14ac:dyDescent="0.15">
      <c r="A187" s="2">
        <v>183</v>
      </c>
      <c r="B187" s="2"/>
      <c r="C187" s="36"/>
      <c r="D187" s="10"/>
      <c r="E187" s="10"/>
      <c r="F187" s="10"/>
      <c r="G187" s="10"/>
      <c r="H187" s="10"/>
      <c r="I187" s="10"/>
      <c r="J187" s="10"/>
      <c r="K187" s="10"/>
      <c r="L187" s="10"/>
      <c r="M187" s="10"/>
      <c r="N187" s="10"/>
      <c r="O187" s="10"/>
      <c r="T187" s="32" t="str">
        <f t="shared" si="8"/>
        <v/>
      </c>
      <c r="U187" t="str">
        <f t="shared" si="9"/>
        <v/>
      </c>
      <c r="V187" t="str">
        <f t="shared" si="10"/>
        <v/>
      </c>
      <c r="W187" t="str">
        <f t="shared" si="11"/>
        <v/>
      </c>
    </row>
    <row r="188" spans="1:23" x14ac:dyDescent="0.15">
      <c r="A188" s="2">
        <v>184</v>
      </c>
      <c r="B188" s="2"/>
      <c r="C188" s="36"/>
      <c r="D188" s="10"/>
      <c r="E188" s="10"/>
      <c r="F188" s="10"/>
      <c r="G188" s="10"/>
      <c r="H188" s="10"/>
      <c r="I188" s="10"/>
      <c r="J188" s="10"/>
      <c r="K188" s="10"/>
      <c r="L188" s="10"/>
      <c r="M188" s="10"/>
      <c r="N188" s="10"/>
      <c r="O188" s="10"/>
      <c r="T188" s="32" t="str">
        <f t="shared" si="8"/>
        <v/>
      </c>
      <c r="U188" t="str">
        <f t="shared" si="9"/>
        <v/>
      </c>
      <c r="V188" t="str">
        <f t="shared" si="10"/>
        <v/>
      </c>
      <c r="W188" t="str">
        <f t="shared" si="11"/>
        <v/>
      </c>
    </row>
    <row r="189" spans="1:23" x14ac:dyDescent="0.15">
      <c r="A189" s="2">
        <v>185</v>
      </c>
      <c r="B189" s="2"/>
      <c r="C189" s="36"/>
      <c r="D189" s="10"/>
      <c r="E189" s="10"/>
      <c r="F189" s="10"/>
      <c r="G189" s="10"/>
      <c r="H189" s="10"/>
      <c r="I189" s="10"/>
      <c r="J189" s="10"/>
      <c r="K189" s="10"/>
      <c r="L189" s="10"/>
      <c r="M189" s="10"/>
      <c r="N189" s="10"/>
      <c r="O189" s="10"/>
      <c r="T189" s="32" t="str">
        <f t="shared" si="8"/>
        <v/>
      </c>
      <c r="U189" t="str">
        <f t="shared" si="9"/>
        <v/>
      </c>
      <c r="V189" t="str">
        <f t="shared" si="10"/>
        <v/>
      </c>
      <c r="W189" t="str">
        <f t="shared" si="11"/>
        <v/>
      </c>
    </row>
    <row r="190" spans="1:23" x14ac:dyDescent="0.15">
      <c r="A190" s="2">
        <v>186</v>
      </c>
      <c r="B190" s="2"/>
      <c r="C190" s="36"/>
      <c r="D190" s="10"/>
      <c r="E190" s="10"/>
      <c r="F190" s="10"/>
      <c r="G190" s="10"/>
      <c r="H190" s="10"/>
      <c r="I190" s="10"/>
      <c r="J190" s="10"/>
      <c r="K190" s="10"/>
      <c r="L190" s="10"/>
      <c r="M190" s="10"/>
      <c r="N190" s="10"/>
      <c r="O190" s="10"/>
      <c r="T190" s="32" t="str">
        <f t="shared" si="8"/>
        <v/>
      </c>
      <c r="U190" t="str">
        <f t="shared" si="9"/>
        <v/>
      </c>
      <c r="V190" t="str">
        <f t="shared" si="10"/>
        <v/>
      </c>
      <c r="W190" t="str">
        <f t="shared" si="11"/>
        <v/>
      </c>
    </row>
    <row r="191" spans="1:23" x14ac:dyDescent="0.15">
      <c r="A191" s="2">
        <v>187</v>
      </c>
      <c r="B191" s="2"/>
      <c r="C191" s="36"/>
      <c r="D191" s="10"/>
      <c r="E191" s="10"/>
      <c r="F191" s="10"/>
      <c r="G191" s="10"/>
      <c r="H191" s="10"/>
      <c r="I191" s="10"/>
      <c r="J191" s="10"/>
      <c r="K191" s="10"/>
      <c r="L191" s="10"/>
      <c r="M191" s="10"/>
      <c r="N191" s="10"/>
      <c r="O191" s="10"/>
      <c r="T191" s="32" t="str">
        <f t="shared" si="8"/>
        <v/>
      </c>
      <c r="U191" t="str">
        <f t="shared" si="9"/>
        <v/>
      </c>
      <c r="V191" t="str">
        <f t="shared" si="10"/>
        <v/>
      </c>
      <c r="W191" t="str">
        <f t="shared" si="11"/>
        <v/>
      </c>
    </row>
    <row r="192" spans="1:23" x14ac:dyDescent="0.15">
      <c r="A192" s="2">
        <v>188</v>
      </c>
      <c r="B192" s="2"/>
      <c r="C192" s="36"/>
      <c r="D192" s="10"/>
      <c r="E192" s="10"/>
      <c r="F192" s="10"/>
      <c r="G192" s="10"/>
      <c r="H192" s="10"/>
      <c r="I192" s="10"/>
      <c r="J192" s="10"/>
      <c r="K192" s="10"/>
      <c r="L192" s="10"/>
      <c r="M192" s="10"/>
      <c r="N192" s="10"/>
      <c r="O192" s="10"/>
      <c r="T192" s="32" t="str">
        <f t="shared" si="8"/>
        <v/>
      </c>
      <c r="U192" t="str">
        <f t="shared" si="9"/>
        <v/>
      </c>
      <c r="V192" t="str">
        <f t="shared" si="10"/>
        <v/>
      </c>
      <c r="W192" t="str">
        <f t="shared" si="11"/>
        <v/>
      </c>
    </row>
    <row r="193" spans="1:23" x14ac:dyDescent="0.15">
      <c r="A193" s="2">
        <v>189</v>
      </c>
      <c r="B193" s="2"/>
      <c r="C193" s="36"/>
      <c r="D193" s="10"/>
      <c r="E193" s="10"/>
      <c r="F193" s="10"/>
      <c r="G193" s="10"/>
      <c r="H193" s="10"/>
      <c r="I193" s="10"/>
      <c r="J193" s="10"/>
      <c r="K193" s="10"/>
      <c r="L193" s="10"/>
      <c r="M193" s="10"/>
      <c r="N193" s="10"/>
      <c r="O193" s="10"/>
      <c r="T193" s="32" t="str">
        <f t="shared" si="8"/>
        <v/>
      </c>
      <c r="U193" t="str">
        <f t="shared" si="9"/>
        <v/>
      </c>
      <c r="V193" t="str">
        <f t="shared" si="10"/>
        <v/>
      </c>
      <c r="W193" t="str">
        <f t="shared" si="11"/>
        <v/>
      </c>
    </row>
    <row r="194" spans="1:23" x14ac:dyDescent="0.15">
      <c r="A194" s="2">
        <v>190</v>
      </c>
      <c r="B194" s="2"/>
      <c r="C194" s="36"/>
      <c r="D194" s="10"/>
      <c r="E194" s="10"/>
      <c r="F194" s="10"/>
      <c r="G194" s="10"/>
      <c r="H194" s="10"/>
      <c r="I194" s="10"/>
      <c r="J194" s="10"/>
      <c r="K194" s="10"/>
      <c r="L194" s="10"/>
      <c r="M194" s="10"/>
      <c r="N194" s="10"/>
      <c r="O194" s="10"/>
      <c r="T194" s="32" t="str">
        <f t="shared" si="8"/>
        <v/>
      </c>
      <c r="U194" t="str">
        <f t="shared" si="9"/>
        <v/>
      </c>
      <c r="V194" t="str">
        <f t="shared" si="10"/>
        <v/>
      </c>
      <c r="W194" t="str">
        <f t="shared" si="11"/>
        <v/>
      </c>
    </row>
    <row r="195" spans="1:23" x14ac:dyDescent="0.15">
      <c r="A195" s="2">
        <v>191</v>
      </c>
      <c r="B195" s="2"/>
      <c r="C195" s="36"/>
      <c r="D195" s="10"/>
      <c r="E195" s="10"/>
      <c r="F195" s="10"/>
      <c r="G195" s="10"/>
      <c r="H195" s="10"/>
      <c r="I195" s="10"/>
      <c r="J195" s="10"/>
      <c r="K195" s="10"/>
      <c r="L195" s="10"/>
      <c r="M195" s="10"/>
      <c r="N195" s="10"/>
      <c r="O195" s="10"/>
      <c r="T195" s="32" t="str">
        <f t="shared" si="8"/>
        <v/>
      </c>
      <c r="U195" t="str">
        <f t="shared" si="9"/>
        <v/>
      </c>
      <c r="V195" t="str">
        <f t="shared" si="10"/>
        <v/>
      </c>
      <c r="W195" t="str">
        <f t="shared" si="11"/>
        <v/>
      </c>
    </row>
    <row r="196" spans="1:23" x14ac:dyDescent="0.15">
      <c r="A196" s="2">
        <v>192</v>
      </c>
      <c r="B196" s="2"/>
      <c r="C196" s="36"/>
      <c r="D196" s="10"/>
      <c r="E196" s="10"/>
      <c r="F196" s="10"/>
      <c r="G196" s="10"/>
      <c r="H196" s="10"/>
      <c r="I196" s="10"/>
      <c r="J196" s="10"/>
      <c r="K196" s="10"/>
      <c r="L196" s="10"/>
      <c r="M196" s="10"/>
      <c r="N196" s="10"/>
      <c r="O196" s="10"/>
      <c r="T196" s="32" t="str">
        <f t="shared" si="8"/>
        <v/>
      </c>
      <c r="U196" t="str">
        <f t="shared" si="9"/>
        <v/>
      </c>
      <c r="V196" t="str">
        <f t="shared" si="10"/>
        <v/>
      </c>
      <c r="W196" t="str">
        <f t="shared" si="11"/>
        <v/>
      </c>
    </row>
    <row r="197" spans="1:23" x14ac:dyDescent="0.15">
      <c r="A197" s="2">
        <v>193</v>
      </c>
      <c r="B197" s="2"/>
      <c r="C197" s="36"/>
      <c r="D197" s="10"/>
      <c r="E197" s="10"/>
      <c r="F197" s="10"/>
      <c r="G197" s="10"/>
      <c r="H197" s="10"/>
      <c r="I197" s="10"/>
      <c r="J197" s="10"/>
      <c r="K197" s="10"/>
      <c r="L197" s="10"/>
      <c r="M197" s="10"/>
      <c r="N197" s="10"/>
      <c r="O197" s="10"/>
      <c r="T197" s="32" t="str">
        <f t="shared" si="8"/>
        <v/>
      </c>
      <c r="U197" t="str">
        <f t="shared" si="9"/>
        <v/>
      </c>
      <c r="V197" t="str">
        <f t="shared" si="10"/>
        <v/>
      </c>
      <c r="W197" t="str">
        <f t="shared" si="11"/>
        <v/>
      </c>
    </row>
    <row r="198" spans="1:23" x14ac:dyDescent="0.15">
      <c r="A198" s="2">
        <v>194</v>
      </c>
      <c r="B198" s="2"/>
      <c r="C198" s="36"/>
      <c r="D198" s="10"/>
      <c r="E198" s="10"/>
      <c r="F198" s="10"/>
      <c r="G198" s="10"/>
      <c r="H198" s="10"/>
      <c r="I198" s="10"/>
      <c r="J198" s="10"/>
      <c r="K198" s="10"/>
      <c r="L198" s="10"/>
      <c r="M198" s="10"/>
      <c r="N198" s="10"/>
      <c r="O198" s="10"/>
      <c r="T198" s="32" t="str">
        <f t="shared" ref="T198:T204" si="12">IF(ISERROR(U198/12*100),"",U198/12*100)</f>
        <v/>
      </c>
      <c r="U198" t="str">
        <f t="shared" ref="U198:U204" si="13">IF(AND(ISBLANK(D198),ISBLANK(E198),ISBLANK(F198),ISBLANK(G198),ISBLANK(H198),ISBLANK(I198),ISBLANK(J198),ISBLANK(K198),ISBLANK(L198),ISBLANK(M198),ISBLANK(N198),ISBLANK(Q198)),"",COUNTIF(D198:O198,1))</f>
        <v/>
      </c>
      <c r="V198" t="str">
        <f t="shared" ref="V198:V204" si="14">IF(AND(ISBLANK(D198),ISBLANK(E198),ISBLANK(F198),ISBLANK(G198),ISBLANK(H198),ISBLANK(I198),ISBLANK(J198),ISBLANK(K198),ISBLANK(L198),ISBLANK(M198),ISBLANK(N198),ISBLANK(Q198)),"",COUNTIF(D198:O198,2))</f>
        <v/>
      </c>
      <c r="W198" t="str">
        <f t="shared" ref="W198:W204" si="15">IF(AND(ISBLANK(D198),ISBLANK(E198),ISBLANK(F198),ISBLANK(G198),ISBLANK(H198),ISBLANK(I198),ISBLANK(J198),ISBLANK(K198),ISBLANK(L198),ISBLANK(M198),ISBLANK(N198),ISBLANK(Q198)),"",COUNTIF(D198:O198,3))</f>
        <v/>
      </c>
    </row>
    <row r="199" spans="1:23" x14ac:dyDescent="0.15">
      <c r="A199" s="2">
        <v>195</v>
      </c>
      <c r="B199" s="2"/>
      <c r="C199" s="36"/>
      <c r="D199" s="10"/>
      <c r="E199" s="10"/>
      <c r="F199" s="10"/>
      <c r="G199" s="10"/>
      <c r="H199" s="10"/>
      <c r="I199" s="10"/>
      <c r="J199" s="10"/>
      <c r="K199" s="10"/>
      <c r="L199" s="10"/>
      <c r="M199" s="10"/>
      <c r="N199" s="10"/>
      <c r="O199" s="10"/>
      <c r="T199" s="32" t="str">
        <f t="shared" si="12"/>
        <v/>
      </c>
      <c r="U199" t="str">
        <f t="shared" si="13"/>
        <v/>
      </c>
      <c r="V199" t="str">
        <f t="shared" si="14"/>
        <v/>
      </c>
      <c r="W199" t="str">
        <f t="shared" si="15"/>
        <v/>
      </c>
    </row>
    <row r="200" spans="1:23" x14ac:dyDescent="0.15">
      <c r="A200" s="2">
        <v>196</v>
      </c>
      <c r="B200" s="2"/>
      <c r="C200" s="36"/>
      <c r="D200" s="10"/>
      <c r="E200" s="10"/>
      <c r="F200" s="10"/>
      <c r="G200" s="10"/>
      <c r="H200" s="10"/>
      <c r="I200" s="10"/>
      <c r="J200" s="10"/>
      <c r="K200" s="10"/>
      <c r="L200" s="10"/>
      <c r="M200" s="10"/>
      <c r="N200" s="10"/>
      <c r="O200" s="10"/>
      <c r="T200" s="32" t="str">
        <f t="shared" si="12"/>
        <v/>
      </c>
      <c r="U200" t="str">
        <f t="shared" si="13"/>
        <v/>
      </c>
      <c r="V200" t="str">
        <f t="shared" si="14"/>
        <v/>
      </c>
      <c r="W200" t="str">
        <f t="shared" si="15"/>
        <v/>
      </c>
    </row>
    <row r="201" spans="1:23" x14ac:dyDescent="0.15">
      <c r="A201" s="2">
        <v>197</v>
      </c>
      <c r="B201" s="2"/>
      <c r="C201" s="36"/>
      <c r="D201" s="10"/>
      <c r="E201" s="10"/>
      <c r="F201" s="10"/>
      <c r="G201" s="10"/>
      <c r="H201" s="10"/>
      <c r="I201" s="10"/>
      <c r="J201" s="10"/>
      <c r="K201" s="10"/>
      <c r="L201" s="10"/>
      <c r="M201" s="10"/>
      <c r="N201" s="10"/>
      <c r="O201" s="10"/>
      <c r="T201" s="32" t="str">
        <f t="shared" si="12"/>
        <v/>
      </c>
      <c r="U201" t="str">
        <f t="shared" si="13"/>
        <v/>
      </c>
      <c r="V201" t="str">
        <f t="shared" si="14"/>
        <v/>
      </c>
      <c r="W201" t="str">
        <f t="shared" si="15"/>
        <v/>
      </c>
    </row>
    <row r="202" spans="1:23" x14ac:dyDescent="0.15">
      <c r="A202" s="2">
        <v>198</v>
      </c>
      <c r="B202" s="2"/>
      <c r="C202" s="36"/>
      <c r="D202" s="10"/>
      <c r="E202" s="10"/>
      <c r="F202" s="10"/>
      <c r="G202" s="10"/>
      <c r="H202" s="10"/>
      <c r="I202" s="10"/>
      <c r="J202" s="10"/>
      <c r="K202" s="10"/>
      <c r="L202" s="10"/>
      <c r="M202" s="10"/>
      <c r="N202" s="10"/>
      <c r="O202" s="10"/>
      <c r="T202" s="32" t="str">
        <f t="shared" si="12"/>
        <v/>
      </c>
      <c r="U202" t="str">
        <f t="shared" si="13"/>
        <v/>
      </c>
      <c r="V202" t="str">
        <f t="shared" si="14"/>
        <v/>
      </c>
      <c r="W202" t="str">
        <f t="shared" si="15"/>
        <v/>
      </c>
    </row>
    <row r="203" spans="1:23" x14ac:dyDescent="0.15">
      <c r="A203" s="2">
        <v>199</v>
      </c>
      <c r="B203" s="2"/>
      <c r="C203" s="36"/>
      <c r="D203" s="10"/>
      <c r="E203" s="10"/>
      <c r="F203" s="10"/>
      <c r="G203" s="10"/>
      <c r="H203" s="10"/>
      <c r="I203" s="10"/>
      <c r="J203" s="10"/>
      <c r="K203" s="10"/>
      <c r="L203" s="10"/>
      <c r="M203" s="10"/>
      <c r="N203" s="10"/>
      <c r="O203" s="10"/>
      <c r="T203" s="32" t="str">
        <f t="shared" si="12"/>
        <v/>
      </c>
      <c r="U203" t="str">
        <f t="shared" si="13"/>
        <v/>
      </c>
      <c r="V203" t="str">
        <f t="shared" si="14"/>
        <v/>
      </c>
      <c r="W203" t="str">
        <f t="shared" si="15"/>
        <v/>
      </c>
    </row>
    <row r="204" spans="1:23" x14ac:dyDescent="0.15">
      <c r="A204" s="2">
        <v>200</v>
      </c>
      <c r="B204" s="2"/>
      <c r="C204" s="36"/>
      <c r="D204" s="10"/>
      <c r="E204" s="10"/>
      <c r="F204" s="10"/>
      <c r="G204" s="10"/>
      <c r="H204" s="10"/>
      <c r="I204" s="10"/>
      <c r="J204" s="10"/>
      <c r="K204" s="10"/>
      <c r="L204" s="10"/>
      <c r="M204" s="10"/>
      <c r="N204" s="10"/>
      <c r="O204" s="10"/>
      <c r="T204" s="32" t="str">
        <f t="shared" si="12"/>
        <v/>
      </c>
      <c r="U204" t="str">
        <f t="shared" si="13"/>
        <v/>
      </c>
      <c r="V204" t="str">
        <f t="shared" si="14"/>
        <v/>
      </c>
      <c r="W204" t="str">
        <f t="shared" si="15"/>
        <v/>
      </c>
    </row>
    <row r="207" spans="1:23" x14ac:dyDescent="0.15">
      <c r="C207" t="s">
        <v>11</v>
      </c>
      <c r="D207">
        <f t="shared" ref="D207:O207" si="16">COUNTIF(D$5:D$204,1)</f>
        <v>29</v>
      </c>
      <c r="E207">
        <f t="shared" si="16"/>
        <v>29</v>
      </c>
      <c r="F207">
        <f t="shared" si="16"/>
        <v>29</v>
      </c>
      <c r="G207">
        <f t="shared" si="16"/>
        <v>28</v>
      </c>
      <c r="H207">
        <f t="shared" si="16"/>
        <v>29</v>
      </c>
      <c r="I207">
        <f t="shared" si="16"/>
        <v>28</v>
      </c>
      <c r="J207">
        <f t="shared" si="16"/>
        <v>29</v>
      </c>
      <c r="K207">
        <f t="shared" si="16"/>
        <v>28</v>
      </c>
      <c r="L207">
        <f t="shared" si="16"/>
        <v>29</v>
      </c>
      <c r="M207">
        <f t="shared" si="16"/>
        <v>28</v>
      </c>
      <c r="N207">
        <f t="shared" si="16"/>
        <v>28</v>
      </c>
      <c r="O207">
        <f t="shared" si="16"/>
        <v>27</v>
      </c>
    </row>
    <row r="208" spans="1:23" x14ac:dyDescent="0.15">
      <c r="C208" t="s">
        <v>1</v>
      </c>
      <c r="D208">
        <f t="shared" ref="D208:O208" si="17">COUNTIF(D$5:D$204,2)</f>
        <v>0</v>
      </c>
      <c r="E208">
        <f t="shared" si="17"/>
        <v>0</v>
      </c>
      <c r="F208">
        <f t="shared" si="17"/>
        <v>0</v>
      </c>
      <c r="G208">
        <f t="shared" si="17"/>
        <v>1</v>
      </c>
      <c r="H208">
        <f t="shared" si="17"/>
        <v>1</v>
      </c>
      <c r="I208">
        <f t="shared" si="17"/>
        <v>1</v>
      </c>
      <c r="J208">
        <f t="shared" si="17"/>
        <v>0</v>
      </c>
      <c r="K208">
        <f t="shared" si="17"/>
        <v>0</v>
      </c>
      <c r="L208">
        <f t="shared" si="17"/>
        <v>0</v>
      </c>
      <c r="M208">
        <f t="shared" si="17"/>
        <v>1</v>
      </c>
      <c r="N208">
        <f t="shared" si="17"/>
        <v>1</v>
      </c>
      <c r="O208">
        <f t="shared" si="17"/>
        <v>2</v>
      </c>
    </row>
    <row r="209" spans="1:22" x14ac:dyDescent="0.15">
      <c r="C209" t="s">
        <v>12</v>
      </c>
      <c r="D209">
        <f t="shared" ref="D209:O209" si="18">COUNTIF(D$5:D$204,3)</f>
        <v>1</v>
      </c>
      <c r="E209">
        <f t="shared" si="18"/>
        <v>1</v>
      </c>
      <c r="F209">
        <f t="shared" si="18"/>
        <v>1</v>
      </c>
      <c r="G209">
        <f t="shared" si="18"/>
        <v>1</v>
      </c>
      <c r="H209">
        <f t="shared" si="18"/>
        <v>0</v>
      </c>
      <c r="I209">
        <f t="shared" si="18"/>
        <v>1</v>
      </c>
      <c r="J209">
        <f t="shared" si="18"/>
        <v>1</v>
      </c>
      <c r="K209">
        <f t="shared" si="18"/>
        <v>2</v>
      </c>
      <c r="L209">
        <f t="shared" si="18"/>
        <v>1</v>
      </c>
      <c r="M209">
        <f t="shared" si="18"/>
        <v>1</v>
      </c>
      <c r="N209">
        <f t="shared" si="18"/>
        <v>1</v>
      </c>
      <c r="O209">
        <f t="shared" si="18"/>
        <v>1</v>
      </c>
      <c r="U209" s="97" t="s">
        <v>2</v>
      </c>
      <c r="V209" s="97" t="s">
        <v>3</v>
      </c>
    </row>
    <row r="210" spans="1:22" x14ac:dyDescent="0.15">
      <c r="C210" t="s">
        <v>13</v>
      </c>
      <c r="D210" s="11">
        <f t="shared" ref="D210:O210" si="19">COUNT(D5:D204)</f>
        <v>30</v>
      </c>
      <c r="E210" s="11">
        <f t="shared" si="19"/>
        <v>30</v>
      </c>
      <c r="F210" s="11">
        <f t="shared" si="19"/>
        <v>30</v>
      </c>
      <c r="G210" s="11">
        <f t="shared" si="19"/>
        <v>30</v>
      </c>
      <c r="H210" s="11">
        <f t="shared" si="19"/>
        <v>30</v>
      </c>
      <c r="I210" s="11">
        <f t="shared" si="19"/>
        <v>30</v>
      </c>
      <c r="J210" s="11">
        <f t="shared" si="19"/>
        <v>30</v>
      </c>
      <c r="K210" s="11">
        <f t="shared" si="19"/>
        <v>30</v>
      </c>
      <c r="L210" s="11">
        <f t="shared" si="19"/>
        <v>30</v>
      </c>
      <c r="M210" s="11">
        <f t="shared" si="19"/>
        <v>30</v>
      </c>
      <c r="N210" s="11">
        <f t="shared" si="19"/>
        <v>30</v>
      </c>
      <c r="O210" s="11">
        <f t="shared" si="19"/>
        <v>30</v>
      </c>
      <c r="U210" s="78">
        <v>12</v>
      </c>
      <c r="V210" s="2">
        <f t="shared" ref="V210:V222" si="20">COUNTIF($U$5:$U$204,$U210)</f>
        <v>24</v>
      </c>
    </row>
    <row r="211" spans="1:22" x14ac:dyDescent="0.15">
      <c r="D211" s="74" t="s">
        <v>69</v>
      </c>
      <c r="E211" s="74" t="s">
        <v>70</v>
      </c>
      <c r="F211" s="74" t="s">
        <v>71</v>
      </c>
      <c r="G211" s="74" t="s">
        <v>72</v>
      </c>
      <c r="H211" s="74" t="s">
        <v>73</v>
      </c>
      <c r="I211" s="74" t="s">
        <v>74</v>
      </c>
      <c r="J211" s="74" t="s">
        <v>75</v>
      </c>
      <c r="K211" s="74" t="s">
        <v>76</v>
      </c>
      <c r="L211" s="74" t="s">
        <v>77</v>
      </c>
      <c r="M211" s="74" t="s">
        <v>78</v>
      </c>
      <c r="N211" s="74" t="s">
        <v>79</v>
      </c>
      <c r="O211" s="74" t="s">
        <v>80</v>
      </c>
      <c r="U211" s="78">
        <v>11</v>
      </c>
      <c r="V211" s="2">
        <f t="shared" si="20"/>
        <v>1</v>
      </c>
    </row>
    <row r="212" spans="1:22" x14ac:dyDescent="0.15">
      <c r="A212" s="11" t="s">
        <v>18</v>
      </c>
      <c r="B212" s="11"/>
      <c r="C212" s="75" t="s">
        <v>81</v>
      </c>
      <c r="D212" s="5">
        <f t="shared" ref="D212:O212" si="21">D207/D210*100</f>
        <v>96.666666666666671</v>
      </c>
      <c r="E212" s="5">
        <f t="shared" si="21"/>
        <v>96.666666666666671</v>
      </c>
      <c r="F212" s="5">
        <f t="shared" si="21"/>
        <v>96.666666666666671</v>
      </c>
      <c r="G212" s="5">
        <f t="shared" si="21"/>
        <v>93.333333333333329</v>
      </c>
      <c r="H212" s="5">
        <f t="shared" si="21"/>
        <v>96.666666666666671</v>
      </c>
      <c r="I212" s="5">
        <f t="shared" si="21"/>
        <v>93.333333333333329</v>
      </c>
      <c r="J212" s="5">
        <f t="shared" si="21"/>
        <v>96.666666666666671</v>
      </c>
      <c r="K212" s="5">
        <f t="shared" si="21"/>
        <v>93.333333333333329</v>
      </c>
      <c r="L212" s="5">
        <f t="shared" si="21"/>
        <v>96.666666666666671</v>
      </c>
      <c r="M212" s="5">
        <f t="shared" si="21"/>
        <v>93.333333333333329</v>
      </c>
      <c r="N212" s="5">
        <f t="shared" si="21"/>
        <v>93.333333333333329</v>
      </c>
      <c r="O212" s="5">
        <f t="shared" si="21"/>
        <v>90</v>
      </c>
      <c r="U212" s="78">
        <v>10</v>
      </c>
      <c r="V212" s="2">
        <f t="shared" si="20"/>
        <v>2</v>
      </c>
    </row>
    <row r="213" spans="1:22" x14ac:dyDescent="0.15">
      <c r="C213" s="75" t="s">
        <v>16</v>
      </c>
      <c r="D213" s="5">
        <f t="shared" ref="D213:O213" si="22">D208/D210*100</f>
        <v>0</v>
      </c>
      <c r="E213" s="5">
        <f t="shared" si="22"/>
        <v>0</v>
      </c>
      <c r="F213" s="5">
        <f t="shared" si="22"/>
        <v>0</v>
      </c>
      <c r="G213" s="5">
        <f t="shared" si="22"/>
        <v>3.3333333333333335</v>
      </c>
      <c r="H213" s="5">
        <f t="shared" si="22"/>
        <v>3.3333333333333335</v>
      </c>
      <c r="I213" s="5">
        <f t="shared" si="22"/>
        <v>3.3333333333333335</v>
      </c>
      <c r="J213" s="5">
        <f t="shared" si="22"/>
        <v>0</v>
      </c>
      <c r="K213" s="5">
        <f t="shared" si="22"/>
        <v>0</v>
      </c>
      <c r="L213" s="5">
        <f t="shared" si="22"/>
        <v>0</v>
      </c>
      <c r="M213" s="5">
        <f t="shared" si="22"/>
        <v>3.3333333333333335</v>
      </c>
      <c r="N213" s="5">
        <f t="shared" si="22"/>
        <v>3.3333333333333335</v>
      </c>
      <c r="O213" s="5">
        <f t="shared" si="22"/>
        <v>6.666666666666667</v>
      </c>
      <c r="U213" s="78">
        <v>9</v>
      </c>
      <c r="V213" s="2">
        <f t="shared" si="20"/>
        <v>1</v>
      </c>
    </row>
    <row r="214" spans="1:22" x14ac:dyDescent="0.15">
      <c r="C214" s="75" t="s">
        <v>82</v>
      </c>
      <c r="D214" s="5">
        <f t="shared" ref="D214:O214" si="23">D209/D210*100</f>
        <v>3.3333333333333335</v>
      </c>
      <c r="E214" s="5">
        <f t="shared" si="23"/>
        <v>3.3333333333333335</v>
      </c>
      <c r="F214" s="5">
        <f t="shared" si="23"/>
        <v>3.3333333333333335</v>
      </c>
      <c r="G214" s="5">
        <f t="shared" si="23"/>
        <v>3.3333333333333335</v>
      </c>
      <c r="H214" s="5">
        <f t="shared" si="23"/>
        <v>0</v>
      </c>
      <c r="I214" s="5">
        <f t="shared" si="23"/>
        <v>3.3333333333333335</v>
      </c>
      <c r="J214" s="5">
        <f t="shared" si="23"/>
        <v>3.3333333333333335</v>
      </c>
      <c r="K214" s="5">
        <f t="shared" si="23"/>
        <v>6.666666666666667</v>
      </c>
      <c r="L214" s="5">
        <f t="shared" si="23"/>
        <v>3.3333333333333335</v>
      </c>
      <c r="M214" s="5">
        <f t="shared" si="23"/>
        <v>3.3333333333333335</v>
      </c>
      <c r="N214" s="5">
        <f t="shared" si="23"/>
        <v>3.3333333333333335</v>
      </c>
      <c r="O214" s="5">
        <f t="shared" si="23"/>
        <v>3.3333333333333335</v>
      </c>
      <c r="U214" s="78">
        <v>8</v>
      </c>
      <c r="V214" s="2">
        <f t="shared" si="20"/>
        <v>0</v>
      </c>
    </row>
    <row r="215" spans="1:22" x14ac:dyDescent="0.15">
      <c r="U215" s="78">
        <v>7</v>
      </c>
      <c r="V215" s="2">
        <f t="shared" si="20"/>
        <v>1</v>
      </c>
    </row>
    <row r="216" spans="1:22" x14ac:dyDescent="0.15">
      <c r="A216" s="58"/>
      <c r="B216" s="58"/>
      <c r="C216" s="34"/>
      <c r="D216" s="34"/>
      <c r="E216" s="34"/>
      <c r="F216" s="34"/>
      <c r="G216" s="34"/>
      <c r="H216" s="34"/>
      <c r="I216" s="34"/>
      <c r="J216" s="34"/>
      <c r="K216" s="34"/>
      <c r="L216" s="34"/>
      <c r="M216" s="34"/>
      <c r="N216" s="34"/>
      <c r="O216" s="34"/>
      <c r="U216" s="78">
        <v>6</v>
      </c>
      <c r="V216" s="2">
        <f t="shared" si="20"/>
        <v>1</v>
      </c>
    </row>
    <row r="217" spans="1:22" x14ac:dyDescent="0.15">
      <c r="A217" s="34"/>
      <c r="B217" s="34"/>
      <c r="C217" s="34"/>
      <c r="D217" s="34"/>
      <c r="E217" s="34"/>
      <c r="F217" s="34"/>
      <c r="G217" s="34"/>
      <c r="H217" s="34"/>
      <c r="I217" s="34"/>
      <c r="J217" s="34"/>
      <c r="K217" s="34"/>
      <c r="L217" s="34"/>
      <c r="M217" s="34"/>
      <c r="N217" s="34"/>
      <c r="O217" s="34"/>
      <c r="U217" s="78">
        <v>5</v>
      </c>
      <c r="V217" s="2">
        <f t="shared" si="20"/>
        <v>0</v>
      </c>
    </row>
    <row r="218" spans="1:22" x14ac:dyDescent="0.15">
      <c r="A218" s="34"/>
      <c r="B218" s="34"/>
      <c r="C218" s="34"/>
      <c r="D218" s="34"/>
      <c r="E218" s="34"/>
      <c r="F218" s="34"/>
      <c r="G218" s="34"/>
      <c r="H218" s="34"/>
      <c r="I218" s="34"/>
      <c r="J218" s="34"/>
      <c r="K218" s="34"/>
      <c r="L218" s="34"/>
      <c r="M218" s="34"/>
      <c r="N218" s="34"/>
      <c r="O218" s="34"/>
      <c r="U218" s="78">
        <v>4</v>
      </c>
      <c r="V218" s="2">
        <f t="shared" si="20"/>
        <v>0</v>
      </c>
    </row>
    <row r="219" spans="1:22" x14ac:dyDescent="0.15">
      <c r="U219" s="78">
        <v>3</v>
      </c>
      <c r="V219" s="2">
        <f t="shared" si="20"/>
        <v>0</v>
      </c>
    </row>
    <row r="220" spans="1:22" x14ac:dyDescent="0.15">
      <c r="U220" s="78">
        <v>2</v>
      </c>
      <c r="V220" s="2">
        <f t="shared" si="20"/>
        <v>0</v>
      </c>
    </row>
    <row r="221" spans="1:22" x14ac:dyDescent="0.15">
      <c r="U221" s="78">
        <v>1</v>
      </c>
      <c r="V221" s="2">
        <f t="shared" si="20"/>
        <v>0</v>
      </c>
    </row>
    <row r="222" spans="1:22" x14ac:dyDescent="0.15">
      <c r="U222" s="78">
        <v>0</v>
      </c>
      <c r="V222" s="2">
        <f t="shared" si="20"/>
        <v>0</v>
      </c>
    </row>
    <row r="223" spans="1:22" x14ac:dyDescent="0.15">
      <c r="U223" s="76" t="s">
        <v>83</v>
      </c>
      <c r="V223" s="77">
        <f>SUM(V209:V222)</f>
        <v>30</v>
      </c>
    </row>
  </sheetData>
  <mergeCells count="4">
    <mergeCell ref="A1:D1"/>
    <mergeCell ref="D2:F2"/>
    <mergeCell ref="G2:J2"/>
    <mergeCell ref="M2:O2"/>
  </mergeCells>
  <phoneticPr fontId="1"/>
  <dataValidations count="1">
    <dataValidation type="whole" errorStyle="warning" allowBlank="1" showInputMessage="1" showErrorMessage="1" errorTitle="入力規制" error="１、２、３のいずれかの整数を入力してください。" sqref="D5:O204">
      <formula1>1</formula1>
      <formula2>3</formula2>
    </dataValidation>
  </dataValidations>
  <pageMargins left="0.7" right="0.7" top="0.75" bottom="0.75" header="0.3" footer="0.3"/>
  <pageSetup paperSize="12" scale="84" fitToHeight="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70" zoomScaleNormal="100" zoomScaleSheetLayoutView="70" workbookViewId="0">
      <selection activeCell="B2" sqref="B2"/>
    </sheetView>
  </sheetViews>
  <sheetFormatPr defaultRowHeight="13.5" x14ac:dyDescent="0.15"/>
  <cols>
    <col min="1" max="1" width="21.625" customWidth="1"/>
    <col min="2" max="3" width="13.125" customWidth="1"/>
    <col min="4" max="4" width="17.125" bestFit="1" customWidth="1"/>
    <col min="5" max="6" width="13.125" customWidth="1"/>
    <col min="7" max="7" width="7.5" customWidth="1"/>
    <col min="8" max="8" width="7" bestFit="1" customWidth="1"/>
    <col min="9" max="9" width="13.625" bestFit="1" customWidth="1"/>
    <col min="10" max="10" width="18.375" bestFit="1" customWidth="1"/>
    <col min="11" max="11" width="8.125" customWidth="1"/>
  </cols>
  <sheetData>
    <row r="1" spans="1:10" ht="26.25" customHeight="1" x14ac:dyDescent="0.15">
      <c r="A1" s="45" t="str">
        <f>国語正答数分布グラフ!$A$1</f>
        <v>令和５年度富山県小学校教育研究会後期学力調査</v>
      </c>
      <c r="B1" s="8"/>
      <c r="C1" s="8"/>
      <c r="D1" s="8"/>
      <c r="E1" s="8"/>
      <c r="F1" s="8"/>
      <c r="G1" s="62"/>
      <c r="H1" s="62"/>
      <c r="I1" s="62"/>
    </row>
    <row r="2" spans="1:10" ht="24.75" customHeight="1" x14ac:dyDescent="0.15">
      <c r="A2" s="46" t="s">
        <v>59</v>
      </c>
      <c r="B2" s="8"/>
      <c r="C2" s="8"/>
      <c r="D2" s="8"/>
      <c r="E2" s="8"/>
      <c r="F2" s="8"/>
      <c r="G2" s="62"/>
      <c r="H2" s="62"/>
      <c r="I2" s="62"/>
    </row>
    <row r="3" spans="1:10" ht="20.25" customHeight="1" x14ac:dyDescent="0.15">
      <c r="A3" s="132" t="str">
        <f>国語正答数分布グラフ!A3</f>
        <v>○○市立○○小学校第５学年</v>
      </c>
      <c r="B3" s="120"/>
      <c r="C3" s="8"/>
      <c r="D3" s="8"/>
      <c r="E3" s="8"/>
      <c r="F3" s="8"/>
      <c r="G3" s="62"/>
      <c r="H3" s="62"/>
      <c r="I3" s="62"/>
    </row>
    <row r="4" spans="1:10" ht="25.5" customHeight="1" x14ac:dyDescent="0.15">
      <c r="B4" s="1"/>
      <c r="C4" s="1"/>
      <c r="D4" s="1"/>
      <c r="E4" s="1"/>
      <c r="F4" s="1"/>
    </row>
    <row r="5" spans="1:10" ht="25.5" customHeight="1" x14ac:dyDescent="0.15">
      <c r="A5" s="2"/>
      <c r="B5" s="81" t="s">
        <v>4</v>
      </c>
      <c r="C5" s="82" t="s">
        <v>5</v>
      </c>
      <c r="D5" s="82" t="s">
        <v>6</v>
      </c>
      <c r="E5" s="82" t="s">
        <v>46</v>
      </c>
      <c r="F5" s="82" t="s">
        <v>7</v>
      </c>
    </row>
    <row r="6" spans="1:10" ht="25.5" customHeight="1" x14ac:dyDescent="0.15">
      <c r="A6" s="47" t="str">
        <f>国語正答数分布グラフ!$A$6</f>
        <v>貴　　　校</v>
      </c>
      <c r="B6" s="47">
        <f>$H$25</f>
        <v>30</v>
      </c>
      <c r="C6" s="52">
        <f>AVERAGE(算数!U5:U204)</f>
        <v>11.366666666666667</v>
      </c>
      <c r="D6" s="52">
        <f>AVERAGE(算数!$T5:$T204)</f>
        <v>94.722222222222214</v>
      </c>
      <c r="E6" s="61">
        <f>MEDIAN(算数!U5:U204)</f>
        <v>12</v>
      </c>
      <c r="F6" s="52">
        <f>_xlfn.STDEV.P(算数!T5:T204)</f>
        <v>12.450519350563878</v>
      </c>
    </row>
    <row r="7" spans="1:10" ht="25.5" customHeight="1" x14ac:dyDescent="0.15">
      <c r="A7" s="47" t="s">
        <v>45</v>
      </c>
      <c r="B7" s="61">
        <f>'[1]５学年集計結果'!C22</f>
        <v>260</v>
      </c>
      <c r="C7" s="52">
        <f>'[1]５学年集計結果'!D22</f>
        <v>6</v>
      </c>
      <c r="D7" s="52">
        <f>'[1]５学年集計結果'!E22</f>
        <v>50.000000000000036</v>
      </c>
      <c r="E7" s="61">
        <f>'[1]５学年集計結果'!F22</f>
        <v>6</v>
      </c>
      <c r="F7" s="52">
        <f>'[1]５学年集計結果'!G22</f>
        <v>31.180478223116189</v>
      </c>
    </row>
    <row r="10" spans="1:10" ht="24.75" customHeight="1" x14ac:dyDescent="0.15">
      <c r="G10" s="2"/>
      <c r="H10" s="121" t="s">
        <v>33</v>
      </c>
      <c r="I10" s="122"/>
      <c r="J10" s="123"/>
    </row>
    <row r="11" spans="1:10" ht="32.1" customHeight="1" x14ac:dyDescent="0.15">
      <c r="G11" s="6" t="s">
        <v>8</v>
      </c>
      <c r="H11" s="6" t="s">
        <v>4</v>
      </c>
      <c r="I11" s="6" t="s">
        <v>34</v>
      </c>
      <c r="J11" s="29" t="s">
        <v>37</v>
      </c>
    </row>
    <row r="12" spans="1:10" ht="32.1" customHeight="1" x14ac:dyDescent="0.15">
      <c r="G12" s="31" t="s">
        <v>42</v>
      </c>
      <c r="H12" s="48">
        <f>算数!$V210</f>
        <v>24</v>
      </c>
      <c r="I12" s="49">
        <f t="shared" ref="I12:I24" si="0">H12/$H$25*100</f>
        <v>80</v>
      </c>
      <c r="J12" s="53">
        <f>'[1]５学年集計結果'!J23</f>
        <v>7.6923076923076925</v>
      </c>
    </row>
    <row r="13" spans="1:10" ht="32.1" customHeight="1" x14ac:dyDescent="0.15">
      <c r="G13" s="31" t="s">
        <v>43</v>
      </c>
      <c r="H13" s="48">
        <f>算数!$V211</f>
        <v>1</v>
      </c>
      <c r="I13" s="49">
        <f t="shared" si="0"/>
        <v>3.3333333333333335</v>
      </c>
      <c r="J13" s="53">
        <f>'[1]５学年集計結果'!J24</f>
        <v>7.6923076923076925</v>
      </c>
    </row>
    <row r="14" spans="1:10" ht="32.1" customHeight="1" x14ac:dyDescent="0.15">
      <c r="G14" s="31" t="s">
        <v>20</v>
      </c>
      <c r="H14" s="48">
        <f>算数!$V212</f>
        <v>2</v>
      </c>
      <c r="I14" s="49">
        <f t="shared" si="0"/>
        <v>6.666666666666667</v>
      </c>
      <c r="J14" s="53">
        <f>'[1]５学年集計結果'!J25</f>
        <v>7.6923076923076925</v>
      </c>
    </row>
    <row r="15" spans="1:10" ht="32.1" customHeight="1" x14ac:dyDescent="0.15">
      <c r="G15" s="31" t="s">
        <v>58</v>
      </c>
      <c r="H15" s="48">
        <f>算数!$V213</f>
        <v>1</v>
      </c>
      <c r="I15" s="49">
        <f t="shared" si="0"/>
        <v>3.3333333333333335</v>
      </c>
      <c r="J15" s="53">
        <f>'[1]５学年集計結果'!J26</f>
        <v>7.6923076923076925</v>
      </c>
    </row>
    <row r="16" spans="1:10" ht="32.1" customHeight="1" x14ac:dyDescent="0.15">
      <c r="G16" s="31" t="s">
        <v>57</v>
      </c>
      <c r="H16" s="48">
        <f>算数!$V214</f>
        <v>0</v>
      </c>
      <c r="I16" s="49">
        <f t="shared" si="0"/>
        <v>0</v>
      </c>
      <c r="J16" s="53">
        <f>'[1]５学年集計結果'!J27</f>
        <v>7.6923076923076925</v>
      </c>
    </row>
    <row r="17" spans="7:10" ht="32.1" customHeight="1" x14ac:dyDescent="0.15">
      <c r="G17" s="31" t="s">
        <v>56</v>
      </c>
      <c r="H17" s="48">
        <f>算数!$V215</f>
        <v>1</v>
      </c>
      <c r="I17" s="49">
        <f t="shared" si="0"/>
        <v>3.3333333333333335</v>
      </c>
      <c r="J17" s="53">
        <f>'[1]５学年集計結果'!J28</f>
        <v>7.6923076923076925</v>
      </c>
    </row>
    <row r="18" spans="7:10" ht="32.1" customHeight="1" x14ac:dyDescent="0.15">
      <c r="G18" s="31" t="s">
        <v>55</v>
      </c>
      <c r="H18" s="48">
        <f>算数!$V216</f>
        <v>1</v>
      </c>
      <c r="I18" s="49">
        <f t="shared" si="0"/>
        <v>3.3333333333333335</v>
      </c>
      <c r="J18" s="53">
        <f>'[1]５学年集計結果'!J29</f>
        <v>7.6923076923076925</v>
      </c>
    </row>
    <row r="19" spans="7:10" ht="32.1" customHeight="1" x14ac:dyDescent="0.15">
      <c r="G19" s="31" t="s">
        <v>54</v>
      </c>
      <c r="H19" s="48">
        <f>算数!$V217</f>
        <v>0</v>
      </c>
      <c r="I19" s="49">
        <f t="shared" si="0"/>
        <v>0</v>
      </c>
      <c r="J19" s="53">
        <f>'[1]５学年集計結果'!J30</f>
        <v>7.6923076923076925</v>
      </c>
    </row>
    <row r="20" spans="7:10" ht="32.1" customHeight="1" x14ac:dyDescent="0.15">
      <c r="G20" s="31" t="s">
        <v>53</v>
      </c>
      <c r="H20" s="48">
        <f>算数!$V218</f>
        <v>0</v>
      </c>
      <c r="I20" s="49">
        <f t="shared" si="0"/>
        <v>0</v>
      </c>
      <c r="J20" s="53">
        <f>'[1]５学年集計結果'!J31</f>
        <v>7.6923076923076925</v>
      </c>
    </row>
    <row r="21" spans="7:10" ht="32.1" customHeight="1" x14ac:dyDescent="0.15">
      <c r="G21" s="31" t="s">
        <v>52</v>
      </c>
      <c r="H21" s="48">
        <f>算数!$V219</f>
        <v>0</v>
      </c>
      <c r="I21" s="49">
        <f t="shared" si="0"/>
        <v>0</v>
      </c>
      <c r="J21" s="53">
        <f>'[1]５学年集計結果'!J32</f>
        <v>7.6923076923076925</v>
      </c>
    </row>
    <row r="22" spans="7:10" ht="32.1" customHeight="1" x14ac:dyDescent="0.15">
      <c r="G22" s="31" t="s">
        <v>51</v>
      </c>
      <c r="H22" s="48">
        <f>算数!$V220</f>
        <v>0</v>
      </c>
      <c r="I22" s="49">
        <f t="shared" si="0"/>
        <v>0</v>
      </c>
      <c r="J22" s="53">
        <f>'[1]５学年集計結果'!J33</f>
        <v>7.6923076923076925</v>
      </c>
    </row>
    <row r="23" spans="7:10" ht="32.1" customHeight="1" x14ac:dyDescent="0.15">
      <c r="G23" s="31" t="s">
        <v>50</v>
      </c>
      <c r="H23" s="48">
        <f>算数!$V221</f>
        <v>0</v>
      </c>
      <c r="I23" s="49">
        <f t="shared" si="0"/>
        <v>0</v>
      </c>
      <c r="J23" s="53">
        <f>'[1]５学年集計結果'!J34</f>
        <v>7.6923076923076925</v>
      </c>
    </row>
    <row r="24" spans="7:10" ht="32.1" customHeight="1" x14ac:dyDescent="0.15">
      <c r="G24" s="3" t="s">
        <v>30</v>
      </c>
      <c r="H24" s="48">
        <f>算数!$V222</f>
        <v>0</v>
      </c>
      <c r="I24" s="49">
        <f t="shared" si="0"/>
        <v>0</v>
      </c>
      <c r="J24" s="53">
        <f>'[1]５学年集計結果'!J35</f>
        <v>7.6923076923076925</v>
      </c>
    </row>
    <row r="25" spans="7:10" ht="32.1" customHeight="1" x14ac:dyDescent="0.15">
      <c r="G25" s="1" t="s">
        <v>9</v>
      </c>
      <c r="H25" s="50">
        <f>SUM(H12:H24)</f>
        <v>30</v>
      </c>
      <c r="I25" s="51">
        <f>SUM(I12:I24)</f>
        <v>99.999999999999986</v>
      </c>
      <c r="J25" s="51">
        <f>SUM(J12:J24)</f>
        <v>100</v>
      </c>
    </row>
    <row r="26" spans="7:10" ht="32.1" customHeight="1" x14ac:dyDescent="0.15"/>
    <row r="27" spans="7:10" ht="32.1" customHeight="1" x14ac:dyDescent="0.15"/>
    <row r="28" spans="7:10" ht="21.75" customHeight="1" x14ac:dyDescent="0.15"/>
    <row r="29" spans="7:10" ht="21.75" customHeight="1" x14ac:dyDescent="0.15"/>
    <row r="30" spans="7:10" ht="21.75" customHeight="1" x14ac:dyDescent="0.15"/>
  </sheetData>
  <mergeCells count="2">
    <mergeCell ref="H10:J10"/>
    <mergeCell ref="A3:B3"/>
  </mergeCells>
  <phoneticPr fontId="1"/>
  <printOptions horizontalCentered="1"/>
  <pageMargins left="0.31496062992125984" right="0.11811023622047245" top="0.74803149606299213" bottom="0.74803149606299213" header="0.31496062992125984" footer="0.31496062992125984"/>
  <pageSetup paperSize="9" scale="69" fitToWidth="0"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view="pageBreakPreview" zoomScale="70" zoomScaleNormal="100" zoomScaleSheetLayoutView="70" workbookViewId="0">
      <selection activeCell="B2" sqref="B2"/>
    </sheetView>
  </sheetViews>
  <sheetFormatPr defaultRowHeight="13.5" x14ac:dyDescent="0.15"/>
  <cols>
    <col min="1" max="1" width="11.75" customWidth="1"/>
    <col min="2" max="2" width="28.125" customWidth="1"/>
    <col min="3" max="4" width="8.375" customWidth="1"/>
    <col min="5" max="5" width="8.25" customWidth="1"/>
    <col min="12" max="12" width="9.625" bestFit="1" customWidth="1"/>
    <col min="14" max="14" width="9.625" bestFit="1" customWidth="1"/>
    <col min="16" max="16" width="9.625" bestFit="1" customWidth="1"/>
  </cols>
  <sheetData>
    <row r="1" spans="1:21" ht="27.75" customHeight="1" x14ac:dyDescent="0.15">
      <c r="A1" s="45" t="str">
        <f>国語正答数分布グラフ!$A$1</f>
        <v>令和５年度富山県小学校教育研究会後期学力調査</v>
      </c>
      <c r="B1" s="7"/>
      <c r="C1" s="13"/>
      <c r="D1" s="13"/>
      <c r="E1" s="14"/>
      <c r="F1" s="15"/>
      <c r="G1" s="15"/>
      <c r="H1" s="16"/>
      <c r="I1" s="16"/>
      <c r="J1" s="20"/>
      <c r="K1" s="20"/>
      <c r="L1" s="20"/>
      <c r="M1" s="20"/>
      <c r="N1" s="20"/>
      <c r="O1" s="20"/>
      <c r="P1" s="20"/>
      <c r="Q1" s="20"/>
      <c r="R1" s="20"/>
      <c r="S1" s="20"/>
      <c r="T1" s="20"/>
      <c r="U1" s="20"/>
    </row>
    <row r="2" spans="1:21" ht="30.75" customHeight="1" x14ac:dyDescent="0.15">
      <c r="A2" s="17" t="s">
        <v>61</v>
      </c>
      <c r="B2" s="17"/>
      <c r="C2" s="13"/>
      <c r="D2" s="13"/>
      <c r="E2" s="14"/>
      <c r="F2" s="18"/>
      <c r="G2" s="19"/>
      <c r="H2" s="16"/>
      <c r="I2" s="16"/>
      <c r="J2" s="21"/>
      <c r="K2" s="21"/>
      <c r="L2" s="20"/>
      <c r="M2" s="21"/>
      <c r="N2" s="21"/>
      <c r="O2" s="20"/>
      <c r="P2" s="20"/>
      <c r="Q2" s="20"/>
      <c r="R2" s="20"/>
      <c r="S2" s="20"/>
      <c r="T2" s="20"/>
      <c r="U2" s="20"/>
    </row>
    <row r="3" spans="1:21" ht="22.5" customHeight="1" x14ac:dyDescent="0.15">
      <c r="A3" s="135" t="str">
        <f>国語正答・誤答・無答の割合!A3</f>
        <v>○○市立○○小学校第５学年</v>
      </c>
      <c r="B3" s="120"/>
      <c r="C3" s="12"/>
      <c r="D3" s="12"/>
      <c r="E3" s="12"/>
      <c r="F3" s="19"/>
      <c r="G3" s="19"/>
      <c r="H3" s="19"/>
      <c r="I3" s="19"/>
      <c r="J3" s="21"/>
      <c r="K3" s="22"/>
      <c r="L3" s="22"/>
      <c r="M3" s="20"/>
      <c r="N3" s="20"/>
      <c r="O3" s="20"/>
      <c r="P3" s="20"/>
      <c r="Q3" s="20"/>
      <c r="R3" s="20"/>
      <c r="S3" s="20"/>
      <c r="T3" s="20"/>
      <c r="U3" s="20"/>
    </row>
    <row r="4" spans="1:21" ht="18" customHeight="1" x14ac:dyDescent="0.15">
      <c r="C4" s="1"/>
    </row>
    <row r="5" spans="1:21" ht="32.25" customHeight="1" x14ac:dyDescent="0.15">
      <c r="K5" s="24"/>
      <c r="L5" s="124" t="s">
        <v>15</v>
      </c>
      <c r="M5" s="125"/>
      <c r="N5" s="124" t="s">
        <v>16</v>
      </c>
      <c r="O5" s="133"/>
      <c r="P5" s="124" t="s">
        <v>31</v>
      </c>
      <c r="Q5" s="134"/>
      <c r="R5" s="127" t="s">
        <v>36</v>
      </c>
    </row>
    <row r="6" spans="1:21" ht="35.25" customHeight="1" x14ac:dyDescent="0.15">
      <c r="A6" s="3" t="s">
        <v>19</v>
      </c>
      <c r="B6" s="3" t="s">
        <v>41</v>
      </c>
      <c r="K6" s="23" t="s">
        <v>19</v>
      </c>
      <c r="L6" s="25" t="s">
        <v>17</v>
      </c>
      <c r="M6" s="26" t="s">
        <v>35</v>
      </c>
      <c r="N6" s="25" t="s">
        <v>17</v>
      </c>
      <c r="O6" s="27" t="s">
        <v>35</v>
      </c>
      <c r="P6" s="25" t="s">
        <v>17</v>
      </c>
      <c r="Q6" s="28" t="s">
        <v>35</v>
      </c>
      <c r="R6" s="128"/>
    </row>
    <row r="7" spans="1:21" ht="42" customHeight="1" x14ac:dyDescent="0.15">
      <c r="A7" s="37" t="s">
        <v>108</v>
      </c>
      <c r="B7" s="103" t="s">
        <v>126</v>
      </c>
      <c r="K7" s="37" t="s">
        <v>108</v>
      </c>
      <c r="L7" s="40">
        <f>算数!D$212</f>
        <v>96.666666666666671</v>
      </c>
      <c r="M7" s="41">
        <f>'[1]５学年集計結果'!M23</f>
        <v>92.307692307692307</v>
      </c>
      <c r="N7" s="40">
        <f>算数!D$213</f>
        <v>0</v>
      </c>
      <c r="O7" s="42">
        <f>'[1]５学年集計結果'!N23</f>
        <v>7.6923076923076925</v>
      </c>
      <c r="P7" s="40">
        <f>算数!D$214</f>
        <v>3.3333333333333335</v>
      </c>
      <c r="Q7" s="39">
        <f>'[1]５学年集計結果'!O23</f>
        <v>0</v>
      </c>
      <c r="R7" s="43">
        <f t="shared" ref="R7:R18" si="0">L7-M7</f>
        <v>4.3589743589743648</v>
      </c>
    </row>
    <row r="8" spans="1:21" ht="42" customHeight="1" x14ac:dyDescent="0.15">
      <c r="A8" s="37" t="s">
        <v>109</v>
      </c>
      <c r="B8" s="103" t="s">
        <v>127</v>
      </c>
      <c r="K8" s="37" t="s">
        <v>109</v>
      </c>
      <c r="L8" s="40">
        <f>算数!E$212</f>
        <v>96.666666666666671</v>
      </c>
      <c r="M8" s="41">
        <f>'[1]５学年集計結果'!M24</f>
        <v>84.615384615384613</v>
      </c>
      <c r="N8" s="40">
        <f>算数!E$213</f>
        <v>0</v>
      </c>
      <c r="O8" s="42">
        <f>'[1]５学年集計結果'!N24</f>
        <v>0</v>
      </c>
      <c r="P8" s="40">
        <f>算数!E$214</f>
        <v>3.3333333333333335</v>
      </c>
      <c r="Q8" s="39">
        <f>'[1]５学年集計結果'!O24</f>
        <v>15.384615384615385</v>
      </c>
      <c r="R8" s="43">
        <f t="shared" si="0"/>
        <v>12.051282051282058</v>
      </c>
    </row>
    <row r="9" spans="1:21" ht="42" customHeight="1" x14ac:dyDescent="0.15">
      <c r="A9" s="37" t="s">
        <v>128</v>
      </c>
      <c r="B9" s="103" t="s">
        <v>129</v>
      </c>
      <c r="K9" s="37" t="s">
        <v>128</v>
      </c>
      <c r="L9" s="40">
        <f>算数!F$212</f>
        <v>96.666666666666671</v>
      </c>
      <c r="M9" s="41">
        <f>'[1]５学年集計結果'!M25</f>
        <v>76.923076923076934</v>
      </c>
      <c r="N9" s="40">
        <f>算数!F$213</f>
        <v>0</v>
      </c>
      <c r="O9" s="42">
        <f>'[1]５学年集計結果'!N25</f>
        <v>23.076923076923077</v>
      </c>
      <c r="P9" s="40">
        <f>算数!F$214</f>
        <v>3.3333333333333335</v>
      </c>
      <c r="Q9" s="39">
        <f>'[1]５学年集計結果'!O25</f>
        <v>0</v>
      </c>
      <c r="R9" s="43">
        <f t="shared" si="0"/>
        <v>19.743589743589737</v>
      </c>
    </row>
    <row r="10" spans="1:21" ht="42" customHeight="1" x14ac:dyDescent="0.15">
      <c r="A10" s="37" t="s">
        <v>67</v>
      </c>
      <c r="B10" s="103" t="s">
        <v>142</v>
      </c>
      <c r="K10" s="37" t="s">
        <v>67</v>
      </c>
      <c r="L10" s="40">
        <f>算数!G$212</f>
        <v>93.333333333333329</v>
      </c>
      <c r="M10" s="41">
        <f>'[1]５学年集計結果'!M26</f>
        <v>69.230769230769226</v>
      </c>
      <c r="N10" s="40">
        <f>算数!G$213</f>
        <v>3.3333333333333335</v>
      </c>
      <c r="O10" s="42">
        <f>'[1]５学年集計結果'!N26</f>
        <v>0</v>
      </c>
      <c r="P10" s="40">
        <f>算数!G$214</f>
        <v>3.3333333333333335</v>
      </c>
      <c r="Q10" s="39">
        <f>'[1]５学年集計結果'!O26</f>
        <v>30.76923076923077</v>
      </c>
      <c r="R10" s="43">
        <f t="shared" si="0"/>
        <v>24.102564102564102</v>
      </c>
    </row>
    <row r="11" spans="1:21" ht="42" customHeight="1" x14ac:dyDescent="0.15">
      <c r="A11" s="37" t="s">
        <v>99</v>
      </c>
      <c r="B11" s="103" t="s">
        <v>130</v>
      </c>
      <c r="K11" s="37" t="s">
        <v>99</v>
      </c>
      <c r="L11" s="40">
        <f>算数!H$212</f>
        <v>96.666666666666671</v>
      </c>
      <c r="M11" s="41">
        <f>'[1]５学年集計結果'!M27</f>
        <v>61.53846153846154</v>
      </c>
      <c r="N11" s="40">
        <f>算数!H$213</f>
        <v>3.3333333333333335</v>
      </c>
      <c r="O11" s="42">
        <f>'[1]５学年集計結果'!N27</f>
        <v>38.461538461538467</v>
      </c>
      <c r="P11" s="40">
        <f>算数!H$214</f>
        <v>0</v>
      </c>
      <c r="Q11" s="39">
        <f>'[1]５学年集計結果'!O27</f>
        <v>0</v>
      </c>
      <c r="R11" s="43">
        <f t="shared" si="0"/>
        <v>35.128205128205131</v>
      </c>
    </row>
    <row r="12" spans="1:21" ht="42" customHeight="1" x14ac:dyDescent="0.15">
      <c r="A12" s="37" t="s">
        <v>131</v>
      </c>
      <c r="B12" s="103" t="s">
        <v>132</v>
      </c>
      <c r="K12" s="37" t="s">
        <v>131</v>
      </c>
      <c r="L12" s="40">
        <f>算数!I$212</f>
        <v>93.333333333333329</v>
      </c>
      <c r="M12" s="41">
        <f>'[1]５学年集計結果'!M28</f>
        <v>53.846153846153847</v>
      </c>
      <c r="N12" s="40">
        <f>算数!I$213</f>
        <v>3.3333333333333335</v>
      </c>
      <c r="O12" s="42">
        <f>'[1]５学年集計結果'!N28</f>
        <v>0</v>
      </c>
      <c r="P12" s="40">
        <f>算数!I$214</f>
        <v>3.3333333333333335</v>
      </c>
      <c r="Q12" s="39">
        <f>'[1]５学年集計結果'!O28</f>
        <v>46.153846153846153</v>
      </c>
      <c r="R12" s="43">
        <f t="shared" si="0"/>
        <v>39.487179487179482</v>
      </c>
    </row>
    <row r="13" spans="1:21" ht="42" customHeight="1" x14ac:dyDescent="0.15">
      <c r="A13" s="37" t="s">
        <v>133</v>
      </c>
      <c r="B13" s="103" t="s">
        <v>134</v>
      </c>
      <c r="K13" s="37" t="s">
        <v>133</v>
      </c>
      <c r="L13" s="40">
        <f>算数!J$212</f>
        <v>96.666666666666671</v>
      </c>
      <c r="M13" s="41">
        <f>'[1]５学年集計結果'!M29</f>
        <v>46.153846153846153</v>
      </c>
      <c r="N13" s="40">
        <f>算数!J$213</f>
        <v>0</v>
      </c>
      <c r="O13" s="42">
        <f>'[1]５学年集計結果'!N29</f>
        <v>53.846153846153847</v>
      </c>
      <c r="P13" s="40">
        <f>算数!J$214</f>
        <v>3.3333333333333335</v>
      </c>
      <c r="Q13" s="39">
        <f>'[1]５学年集計結果'!O29</f>
        <v>0</v>
      </c>
      <c r="R13" s="43">
        <f t="shared" si="0"/>
        <v>50.512820512820518</v>
      </c>
    </row>
    <row r="14" spans="1:21" ht="42" customHeight="1" x14ac:dyDescent="0.15">
      <c r="A14" s="38" t="s">
        <v>135</v>
      </c>
      <c r="B14" s="103" t="s">
        <v>136</v>
      </c>
      <c r="K14" s="87" t="s">
        <v>135</v>
      </c>
      <c r="L14" s="40">
        <f>算数!K$212</f>
        <v>93.333333333333329</v>
      </c>
      <c r="M14" s="41">
        <f>'[1]５学年集計結果'!M30</f>
        <v>38.461538461538467</v>
      </c>
      <c r="N14" s="40">
        <f>算数!K$213</f>
        <v>0</v>
      </c>
      <c r="O14" s="42">
        <f>'[1]５学年集計結果'!N30</f>
        <v>0</v>
      </c>
      <c r="P14" s="40">
        <f>算数!K$214</f>
        <v>6.666666666666667</v>
      </c>
      <c r="Q14" s="39">
        <f>'[1]５学年集計結果'!O30</f>
        <v>61.53846153846154</v>
      </c>
      <c r="R14" s="43">
        <f t="shared" si="0"/>
        <v>54.871794871794862</v>
      </c>
    </row>
    <row r="15" spans="1:21" ht="42" customHeight="1" x14ac:dyDescent="0.15">
      <c r="A15" s="38" t="s">
        <v>137</v>
      </c>
      <c r="B15" s="103" t="s">
        <v>138</v>
      </c>
      <c r="K15" s="87" t="s">
        <v>137</v>
      </c>
      <c r="L15" s="40">
        <f>算数!L$212</f>
        <v>96.666666666666671</v>
      </c>
      <c r="M15" s="41">
        <f>'[1]５学年集計結果'!M31</f>
        <v>30.76923076923077</v>
      </c>
      <c r="N15" s="40">
        <f>算数!L$213</f>
        <v>0</v>
      </c>
      <c r="O15" s="42">
        <f>'[1]５学年集計結果'!N31</f>
        <v>69.230769230769226</v>
      </c>
      <c r="P15" s="40">
        <f>算数!L$214</f>
        <v>3.3333333333333335</v>
      </c>
      <c r="Q15" s="39">
        <f>'[1]５学年集計結果'!O31</f>
        <v>0</v>
      </c>
      <c r="R15" s="43">
        <f t="shared" si="0"/>
        <v>65.897435897435898</v>
      </c>
    </row>
    <row r="16" spans="1:21" ht="42" customHeight="1" x14ac:dyDescent="0.15">
      <c r="A16" s="38" t="s">
        <v>114</v>
      </c>
      <c r="B16" s="103" t="s">
        <v>139</v>
      </c>
      <c r="K16" s="87" t="s">
        <v>114</v>
      </c>
      <c r="L16" s="40">
        <f>算数!M$212</f>
        <v>93.333333333333329</v>
      </c>
      <c r="M16" s="41">
        <f>'[1]５学年集計結果'!M32</f>
        <v>23.076923076923077</v>
      </c>
      <c r="N16" s="40">
        <f>算数!M$213</f>
        <v>3.3333333333333335</v>
      </c>
      <c r="O16" s="42">
        <f>'[1]５学年集計結果'!N32</f>
        <v>0</v>
      </c>
      <c r="P16" s="40">
        <f>算数!M$214</f>
        <v>3.3333333333333335</v>
      </c>
      <c r="Q16" s="39">
        <f>'[1]５学年集計結果'!O32</f>
        <v>76.923076923076934</v>
      </c>
      <c r="R16" s="43">
        <f t="shared" si="0"/>
        <v>70.256410256410248</v>
      </c>
    </row>
    <row r="17" spans="1:18" ht="42" customHeight="1" x14ac:dyDescent="0.15">
      <c r="A17" s="38" t="s">
        <v>115</v>
      </c>
      <c r="B17" s="103" t="s">
        <v>140</v>
      </c>
      <c r="K17" s="87" t="s">
        <v>115</v>
      </c>
      <c r="L17" s="40">
        <f>算数!N$212</f>
        <v>93.333333333333329</v>
      </c>
      <c r="M17" s="41">
        <f>'[1]５学年集計結果'!M33</f>
        <v>15.384615384615385</v>
      </c>
      <c r="N17" s="40">
        <f>算数!N$213</f>
        <v>3.3333333333333335</v>
      </c>
      <c r="O17" s="42">
        <f>'[1]５学年集計結果'!N33</f>
        <v>84.615384615384613</v>
      </c>
      <c r="P17" s="40">
        <f>算数!N$214</f>
        <v>3.3333333333333335</v>
      </c>
      <c r="Q17" s="39">
        <f>'[1]５学年集計結果'!O33</f>
        <v>0</v>
      </c>
      <c r="R17" s="43">
        <f t="shared" si="0"/>
        <v>77.948717948717942</v>
      </c>
    </row>
    <row r="18" spans="1:18" ht="42" customHeight="1" x14ac:dyDescent="0.15">
      <c r="A18" s="38" t="s">
        <v>116</v>
      </c>
      <c r="B18" s="104" t="s">
        <v>141</v>
      </c>
      <c r="K18" s="87" t="s">
        <v>116</v>
      </c>
      <c r="L18" s="40">
        <f>算数!O$212</f>
        <v>90</v>
      </c>
      <c r="M18" s="41">
        <f>'[1]５学年集計結果'!M34</f>
        <v>7.6923076923076925</v>
      </c>
      <c r="N18" s="40">
        <f>算数!O$213</f>
        <v>6.666666666666667</v>
      </c>
      <c r="O18" s="42">
        <f>'[1]５学年集計結果'!N34</f>
        <v>0</v>
      </c>
      <c r="P18" s="40">
        <f>算数!O$214</f>
        <v>3.3333333333333335</v>
      </c>
      <c r="Q18" s="39">
        <f>'[1]５学年集計結果'!O34</f>
        <v>92.307692307692307</v>
      </c>
      <c r="R18" s="43">
        <f t="shared" si="0"/>
        <v>82.307692307692307</v>
      </c>
    </row>
    <row r="19" spans="1:18" ht="42" customHeight="1" x14ac:dyDescent="0.15">
      <c r="A19" s="64"/>
      <c r="B19" s="64"/>
    </row>
    <row r="20" spans="1:18" ht="42" customHeight="1" x14ac:dyDescent="0.15">
      <c r="B20" s="63"/>
    </row>
    <row r="21" spans="1:18" ht="42" customHeight="1" x14ac:dyDescent="0.15"/>
    <row r="22" spans="1:18" ht="42" customHeight="1" x14ac:dyDescent="0.15"/>
  </sheetData>
  <mergeCells count="5">
    <mergeCell ref="L5:M5"/>
    <mergeCell ref="N5:O5"/>
    <mergeCell ref="P5:Q5"/>
    <mergeCell ref="R5:R6"/>
    <mergeCell ref="A3:B3"/>
  </mergeCells>
  <phoneticPr fontId="1"/>
  <printOptions horizontalCentered="1"/>
  <pageMargins left="0.31496062992125984" right="0.11811023622047245" top="0.35433070866141736" bottom="0.35433070866141736" header="0.31496062992125984" footer="0.31496062992125984"/>
  <pageSetup paperSize="9" scale="79" orientation="landscape" r:id="rId1"/>
  <rowBreaks count="1" manualBreakCount="1">
    <brk id="18"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4"/>
  <sheetViews>
    <sheetView zoomScale="80" zoomScaleNormal="80" workbookViewId="0">
      <selection activeCell="E1" sqref="E1"/>
    </sheetView>
  </sheetViews>
  <sheetFormatPr defaultRowHeight="13.5" x14ac:dyDescent="0.15"/>
  <cols>
    <col min="1" max="1" width="4.875" customWidth="1"/>
    <col min="2" max="2" width="5.25" bestFit="1" customWidth="1"/>
    <col min="3" max="3" width="9" bestFit="1" customWidth="1"/>
    <col min="4" max="4" width="9.875" bestFit="1" customWidth="1"/>
    <col min="8" max="8" width="8.875" customWidth="1"/>
    <col min="11" max="11" width="10.625" bestFit="1" customWidth="1"/>
    <col min="17" max="19" width="0" hidden="1" customWidth="1"/>
    <col min="20" max="24" width="9" hidden="1" customWidth="1"/>
  </cols>
  <sheetData>
    <row r="1" spans="1:28" ht="17.25" x14ac:dyDescent="0.15">
      <c r="A1" s="120" t="str">
        <f>国語!$A$1</f>
        <v>○○市立○○小学校第５学年</v>
      </c>
      <c r="B1" s="120"/>
      <c r="C1" s="120"/>
      <c r="D1" s="120"/>
      <c r="E1" s="86" t="s">
        <v>65</v>
      </c>
    </row>
    <row r="2" spans="1:28" ht="31.5" customHeight="1" x14ac:dyDescent="0.15">
      <c r="A2" s="69"/>
      <c r="B2" s="69"/>
      <c r="C2" s="69"/>
      <c r="D2" s="136">
        <v>1</v>
      </c>
      <c r="E2" s="137"/>
      <c r="F2" s="137"/>
      <c r="G2" s="136">
        <v>2</v>
      </c>
      <c r="H2" s="137"/>
      <c r="I2" s="137"/>
      <c r="J2" s="136">
        <v>3</v>
      </c>
      <c r="K2" s="137"/>
      <c r="L2" s="137"/>
      <c r="M2" s="136">
        <v>4</v>
      </c>
      <c r="N2" s="137"/>
      <c r="O2" s="138"/>
    </row>
    <row r="3" spans="1:28" s="1" customFormat="1" ht="31.5" customHeight="1" x14ac:dyDescent="0.15">
      <c r="A3" s="28"/>
      <c r="B3" s="68"/>
      <c r="C3" s="68" t="s">
        <v>19</v>
      </c>
      <c r="D3" s="100" t="s">
        <v>144</v>
      </c>
      <c r="E3" s="100" t="s">
        <v>145</v>
      </c>
      <c r="F3" s="37" t="s">
        <v>146</v>
      </c>
      <c r="G3" s="139" t="s">
        <v>87</v>
      </c>
      <c r="H3" s="140"/>
      <c r="I3" s="37" t="s">
        <v>88</v>
      </c>
      <c r="J3" s="71" t="s">
        <v>143</v>
      </c>
      <c r="K3" s="71" t="s">
        <v>147</v>
      </c>
      <c r="L3" s="100" t="s">
        <v>88</v>
      </c>
      <c r="M3" s="98" t="s">
        <v>87</v>
      </c>
      <c r="N3" s="98" t="s">
        <v>88</v>
      </c>
      <c r="O3" s="37" t="s">
        <v>89</v>
      </c>
    </row>
    <row r="4" spans="1:28" s="1" customFormat="1" ht="31.5" customHeight="1" x14ac:dyDescent="0.15">
      <c r="A4" s="28" t="s">
        <v>44</v>
      </c>
      <c r="B4" s="68" t="s">
        <v>39</v>
      </c>
      <c r="C4" s="68" t="s">
        <v>40</v>
      </c>
      <c r="D4" s="54">
        <v>1</v>
      </c>
      <c r="E4" s="54">
        <v>2</v>
      </c>
      <c r="F4" s="54">
        <v>3</v>
      </c>
      <c r="G4" s="54">
        <v>4</v>
      </c>
      <c r="H4" s="54">
        <v>5</v>
      </c>
      <c r="I4" s="54">
        <v>6</v>
      </c>
      <c r="J4" s="54">
        <v>7</v>
      </c>
      <c r="K4" s="54">
        <v>8</v>
      </c>
      <c r="L4" s="54">
        <v>9</v>
      </c>
      <c r="M4" s="54">
        <v>10</v>
      </c>
      <c r="N4" s="54">
        <v>11</v>
      </c>
      <c r="O4" s="54">
        <v>12</v>
      </c>
      <c r="P4" s="55" t="s">
        <v>47</v>
      </c>
      <c r="S4" s="55"/>
      <c r="T4" s="55"/>
      <c r="U4" s="55"/>
      <c r="V4" s="55"/>
      <c r="W4" s="55"/>
      <c r="X4" s="55"/>
      <c r="Y4" s="68" t="s">
        <v>15</v>
      </c>
      <c r="Z4" s="68" t="s">
        <v>11</v>
      </c>
      <c r="AA4" s="68" t="s">
        <v>1</v>
      </c>
      <c r="AB4" s="68" t="s">
        <v>0</v>
      </c>
    </row>
    <row r="5" spans="1:28" x14ac:dyDescent="0.15">
      <c r="A5" s="2">
        <v>1</v>
      </c>
      <c r="B5" s="2"/>
      <c r="C5" s="36"/>
      <c r="D5" s="10">
        <v>1</v>
      </c>
      <c r="E5" s="10">
        <v>1</v>
      </c>
      <c r="F5" s="10">
        <v>1</v>
      </c>
      <c r="G5" s="10">
        <v>1</v>
      </c>
      <c r="H5" s="10">
        <v>1</v>
      </c>
      <c r="I5" s="10">
        <v>1</v>
      </c>
      <c r="J5" s="10">
        <v>1</v>
      </c>
      <c r="K5" s="10">
        <v>1</v>
      </c>
      <c r="L5" s="10">
        <v>1</v>
      </c>
      <c r="M5" s="10">
        <v>1</v>
      </c>
      <c r="N5" s="10">
        <v>1</v>
      </c>
      <c r="O5" s="10">
        <v>1</v>
      </c>
      <c r="Y5" s="32">
        <f>IF(ISERROR(Z5/12*100),"",Z5/12*100)</f>
        <v>100</v>
      </c>
      <c r="Z5">
        <f>IF(AND(ISBLANK(D5),ISBLANK(E5),ISBLANK(F5),ISBLANK(G5),ISBLANK(H5),ISBLANK(I5),ISBLANK(J5),ISBLANK(K5),ISBLANK(L5),ISBLANK(M5),ISBLANK(N5),ISBLANK(O5),ISBLANK(P5),ISBLANK(Q5),ISBLANK(R5)),"",COUNTIF(D5:O5,1))</f>
        <v>12</v>
      </c>
      <c r="AA5">
        <f>IF(AND(ISBLANK(D5),ISBLANK(E5),ISBLANK(F5),ISBLANK(G5),ISBLANK(H5),ISBLANK(I5),ISBLANK(J5),ISBLANK(K5),ISBLANK(L5),ISBLANK(M5),ISBLANK(N5),ISBLANK(O5),ISBLANK(P5),ISBLANK(Q5),ISBLANK(R5)),"",COUNTIF(D5:O5,2))</f>
        <v>0</v>
      </c>
      <c r="AB5">
        <f>IF(AND(ISBLANK(D5),ISBLANK(E5),ISBLANK(F5),ISBLANK(G5),ISBLANK(H5),ISBLANK(I5),ISBLANK(J5),ISBLANK(K5),ISBLANK(L5),ISBLANK(M5),ISBLANK(N5),ISBLANK(O5),ISBLANK(P5),ISBLANK(Q5),ISBLANK(R5)),"",COUNTIF(D5:O5,3))</f>
        <v>0</v>
      </c>
    </row>
    <row r="6" spans="1:28" x14ac:dyDescent="0.15">
      <c r="A6" s="2">
        <v>2</v>
      </c>
      <c r="B6" s="2"/>
      <c r="C6" s="36"/>
      <c r="D6" s="10">
        <v>1</v>
      </c>
      <c r="E6" s="10">
        <v>1</v>
      </c>
      <c r="F6" s="10">
        <v>1</v>
      </c>
      <c r="G6" s="10">
        <v>1</v>
      </c>
      <c r="H6" s="10">
        <v>1</v>
      </c>
      <c r="I6" s="10">
        <v>1</v>
      </c>
      <c r="J6" s="10">
        <v>1</v>
      </c>
      <c r="K6" s="10">
        <v>1</v>
      </c>
      <c r="L6" s="10">
        <v>1</v>
      </c>
      <c r="M6" s="10">
        <v>1</v>
      </c>
      <c r="N6" s="10">
        <v>1</v>
      </c>
      <c r="O6" s="10">
        <v>2</v>
      </c>
      <c r="Y6" s="32">
        <f t="shared" ref="Y6:Y69" si="0">IF(ISERROR(Z6/12*100),"",Z6/12*100)</f>
        <v>91.666666666666657</v>
      </c>
      <c r="Z6">
        <f t="shared" ref="Z6:Z69" si="1">IF(AND(ISBLANK(D6),ISBLANK(E6),ISBLANK(F6),ISBLANK(G6),ISBLANK(H6),ISBLANK(I6),ISBLANK(J6),ISBLANK(K6),ISBLANK(L6),ISBLANK(M6),ISBLANK(N6),ISBLANK(O6),ISBLANK(P6),ISBLANK(Q6),ISBLANK(R6)),"",COUNTIF(D6:O6,1))</f>
        <v>11</v>
      </c>
      <c r="AA6">
        <f t="shared" ref="AA6:AA69" si="2">IF(AND(ISBLANK(D6),ISBLANK(E6),ISBLANK(F6),ISBLANK(G6),ISBLANK(H6),ISBLANK(I6),ISBLANK(J6),ISBLANK(K6),ISBLANK(L6),ISBLANK(M6),ISBLANK(N6),ISBLANK(O6),ISBLANK(P6),ISBLANK(Q6),ISBLANK(R6)),"",COUNTIF(D6:O6,2))</f>
        <v>1</v>
      </c>
      <c r="AB6">
        <f t="shared" ref="AB6:AB69" si="3">IF(AND(ISBLANK(D6),ISBLANK(E6),ISBLANK(F6),ISBLANK(G6),ISBLANK(H6),ISBLANK(I6),ISBLANK(J6),ISBLANK(K6),ISBLANK(L6),ISBLANK(M6),ISBLANK(N6),ISBLANK(O6),ISBLANK(P6),ISBLANK(Q6),ISBLANK(R6)),"",COUNTIF(D6:O6,3))</f>
        <v>0</v>
      </c>
    </row>
    <row r="7" spans="1:28" x14ac:dyDescent="0.15">
      <c r="A7" s="2">
        <v>3</v>
      </c>
      <c r="B7" s="2"/>
      <c r="C7" s="36"/>
      <c r="D7" s="10">
        <v>1</v>
      </c>
      <c r="E7" s="10">
        <v>1</v>
      </c>
      <c r="F7" s="10">
        <v>1</v>
      </c>
      <c r="G7" s="10">
        <v>1</v>
      </c>
      <c r="H7" s="10">
        <v>1</v>
      </c>
      <c r="I7" s="10">
        <v>1</v>
      </c>
      <c r="J7" s="10">
        <v>1</v>
      </c>
      <c r="K7" s="10">
        <v>1</v>
      </c>
      <c r="L7" s="10">
        <v>1</v>
      </c>
      <c r="M7" s="10">
        <v>1</v>
      </c>
      <c r="N7" s="10">
        <v>2</v>
      </c>
      <c r="O7" s="10">
        <v>2</v>
      </c>
      <c r="Y7" s="32">
        <f t="shared" si="0"/>
        <v>83.333333333333343</v>
      </c>
      <c r="Z7">
        <f t="shared" si="1"/>
        <v>10</v>
      </c>
      <c r="AA7">
        <f t="shared" si="2"/>
        <v>2</v>
      </c>
      <c r="AB7">
        <f t="shared" si="3"/>
        <v>0</v>
      </c>
    </row>
    <row r="8" spans="1:28" x14ac:dyDescent="0.15">
      <c r="A8" s="2">
        <v>4</v>
      </c>
      <c r="B8" s="2"/>
      <c r="C8" s="36"/>
      <c r="D8" s="10">
        <v>1</v>
      </c>
      <c r="E8" s="10">
        <v>1</v>
      </c>
      <c r="F8" s="10">
        <v>1</v>
      </c>
      <c r="G8" s="10">
        <v>1</v>
      </c>
      <c r="H8" s="10">
        <v>1</v>
      </c>
      <c r="I8" s="10">
        <v>1</v>
      </c>
      <c r="J8" s="10">
        <v>1</v>
      </c>
      <c r="K8" s="10">
        <v>1</v>
      </c>
      <c r="L8" s="10">
        <v>1</v>
      </c>
      <c r="M8" s="10">
        <v>1</v>
      </c>
      <c r="N8" s="10">
        <v>1</v>
      </c>
      <c r="O8" s="10">
        <v>1</v>
      </c>
      <c r="Y8" s="32">
        <f t="shared" si="0"/>
        <v>100</v>
      </c>
      <c r="Z8">
        <f t="shared" si="1"/>
        <v>12</v>
      </c>
      <c r="AA8">
        <f t="shared" si="2"/>
        <v>0</v>
      </c>
      <c r="AB8">
        <f t="shared" si="3"/>
        <v>0</v>
      </c>
    </row>
    <row r="9" spans="1:28" x14ac:dyDescent="0.15">
      <c r="A9" s="2">
        <v>5</v>
      </c>
      <c r="B9" s="2"/>
      <c r="C9" s="36"/>
      <c r="D9" s="10">
        <v>2</v>
      </c>
      <c r="E9" s="10">
        <v>3</v>
      </c>
      <c r="F9" s="10">
        <v>2</v>
      </c>
      <c r="G9" s="10">
        <v>3</v>
      </c>
      <c r="H9" s="10">
        <v>2</v>
      </c>
      <c r="I9" s="10">
        <v>3</v>
      </c>
      <c r="J9" s="10">
        <v>2</v>
      </c>
      <c r="K9" s="10">
        <v>3</v>
      </c>
      <c r="L9" s="10">
        <v>2</v>
      </c>
      <c r="M9" s="10">
        <v>3</v>
      </c>
      <c r="N9" s="10">
        <v>2</v>
      </c>
      <c r="O9" s="10">
        <v>1</v>
      </c>
      <c r="Y9" s="32">
        <f t="shared" si="0"/>
        <v>8.3333333333333321</v>
      </c>
      <c r="Z9">
        <f t="shared" si="1"/>
        <v>1</v>
      </c>
      <c r="AA9">
        <f t="shared" si="2"/>
        <v>6</v>
      </c>
      <c r="AB9">
        <f t="shared" si="3"/>
        <v>5</v>
      </c>
    </row>
    <row r="10" spans="1:28" x14ac:dyDescent="0.15">
      <c r="A10" s="2">
        <v>6</v>
      </c>
      <c r="B10" s="2"/>
      <c r="C10" s="36"/>
      <c r="D10" s="10">
        <v>1</v>
      </c>
      <c r="E10" s="10">
        <v>1</v>
      </c>
      <c r="F10" s="10">
        <v>1</v>
      </c>
      <c r="G10" s="10">
        <v>1</v>
      </c>
      <c r="H10" s="10">
        <v>1</v>
      </c>
      <c r="I10" s="10">
        <v>1</v>
      </c>
      <c r="J10" s="10">
        <v>1</v>
      </c>
      <c r="K10" s="10">
        <v>1</v>
      </c>
      <c r="L10" s="10">
        <v>1</v>
      </c>
      <c r="M10" s="10">
        <v>1</v>
      </c>
      <c r="N10" s="10">
        <v>1</v>
      </c>
      <c r="O10" s="10">
        <v>1</v>
      </c>
      <c r="Y10" s="32">
        <f t="shared" si="0"/>
        <v>100</v>
      </c>
      <c r="Z10">
        <f t="shared" si="1"/>
        <v>12</v>
      </c>
      <c r="AA10">
        <f t="shared" si="2"/>
        <v>0</v>
      </c>
      <c r="AB10">
        <f t="shared" si="3"/>
        <v>0</v>
      </c>
    </row>
    <row r="11" spans="1:28" x14ac:dyDescent="0.15">
      <c r="A11" s="2">
        <v>7</v>
      </c>
      <c r="B11" s="2"/>
      <c r="C11" s="36"/>
      <c r="D11" s="10">
        <v>1</v>
      </c>
      <c r="E11" s="10">
        <v>1</v>
      </c>
      <c r="F11" s="10">
        <v>1</v>
      </c>
      <c r="G11" s="10">
        <v>1</v>
      </c>
      <c r="H11" s="10">
        <v>1</v>
      </c>
      <c r="I11" s="10">
        <v>1</v>
      </c>
      <c r="J11" s="10">
        <v>1</v>
      </c>
      <c r="K11" s="10">
        <v>1</v>
      </c>
      <c r="L11" s="10">
        <v>1</v>
      </c>
      <c r="M11" s="10">
        <v>1</v>
      </c>
      <c r="N11" s="10">
        <v>1</v>
      </c>
      <c r="O11" s="10">
        <v>2</v>
      </c>
      <c r="Y11" s="32">
        <f t="shared" si="0"/>
        <v>91.666666666666657</v>
      </c>
      <c r="Z11">
        <f t="shared" si="1"/>
        <v>11</v>
      </c>
      <c r="AA11">
        <f t="shared" si="2"/>
        <v>1</v>
      </c>
      <c r="AB11">
        <f t="shared" si="3"/>
        <v>0</v>
      </c>
    </row>
    <row r="12" spans="1:28" x14ac:dyDescent="0.15">
      <c r="A12" s="2">
        <v>8</v>
      </c>
      <c r="B12" s="2"/>
      <c r="C12" s="36"/>
      <c r="D12" s="10">
        <v>1</v>
      </c>
      <c r="E12" s="10">
        <v>1</v>
      </c>
      <c r="F12" s="10">
        <v>1</v>
      </c>
      <c r="G12" s="10">
        <v>1</v>
      </c>
      <c r="H12" s="10">
        <v>1</v>
      </c>
      <c r="I12" s="10">
        <v>1</v>
      </c>
      <c r="J12" s="10">
        <v>1</v>
      </c>
      <c r="K12" s="10">
        <v>1</v>
      </c>
      <c r="L12" s="10">
        <v>1</v>
      </c>
      <c r="M12" s="10">
        <v>1</v>
      </c>
      <c r="N12" s="10">
        <v>2</v>
      </c>
      <c r="O12" s="10">
        <v>2</v>
      </c>
      <c r="Y12" s="32">
        <f t="shared" si="0"/>
        <v>83.333333333333343</v>
      </c>
      <c r="Z12">
        <f t="shared" si="1"/>
        <v>10</v>
      </c>
      <c r="AA12">
        <f t="shared" si="2"/>
        <v>2</v>
      </c>
      <c r="AB12">
        <f t="shared" si="3"/>
        <v>0</v>
      </c>
    </row>
    <row r="13" spans="1:28" x14ac:dyDescent="0.15">
      <c r="A13" s="2">
        <v>9</v>
      </c>
      <c r="B13" s="2"/>
      <c r="C13" s="36"/>
      <c r="D13" s="10">
        <v>1</v>
      </c>
      <c r="E13" s="10">
        <v>1</v>
      </c>
      <c r="F13" s="10">
        <v>1</v>
      </c>
      <c r="G13" s="10">
        <v>1</v>
      </c>
      <c r="H13" s="10">
        <v>1</v>
      </c>
      <c r="I13" s="10">
        <v>1</v>
      </c>
      <c r="J13" s="10">
        <v>1</v>
      </c>
      <c r="K13" s="10">
        <v>1</v>
      </c>
      <c r="L13" s="10">
        <v>1</v>
      </c>
      <c r="M13" s="10">
        <v>1</v>
      </c>
      <c r="N13" s="10">
        <v>1</v>
      </c>
      <c r="O13" s="10">
        <v>1</v>
      </c>
      <c r="Y13" s="32">
        <f t="shared" si="0"/>
        <v>100</v>
      </c>
      <c r="Z13">
        <f t="shared" si="1"/>
        <v>12</v>
      </c>
      <c r="AA13">
        <f t="shared" si="2"/>
        <v>0</v>
      </c>
      <c r="AB13">
        <f t="shared" si="3"/>
        <v>0</v>
      </c>
    </row>
    <row r="14" spans="1:28" x14ac:dyDescent="0.15">
      <c r="A14" s="2">
        <v>10</v>
      </c>
      <c r="B14" s="2"/>
      <c r="C14" s="36"/>
      <c r="D14" s="10">
        <v>1</v>
      </c>
      <c r="E14" s="10">
        <v>1</v>
      </c>
      <c r="F14" s="10">
        <v>1</v>
      </c>
      <c r="G14" s="10">
        <v>1</v>
      </c>
      <c r="H14" s="10">
        <v>1</v>
      </c>
      <c r="I14" s="10">
        <v>1</v>
      </c>
      <c r="J14" s="10">
        <v>1</v>
      </c>
      <c r="K14" s="10">
        <v>1</v>
      </c>
      <c r="L14" s="10">
        <v>1</v>
      </c>
      <c r="M14" s="10">
        <v>1</v>
      </c>
      <c r="N14" s="10">
        <v>1</v>
      </c>
      <c r="O14" s="10">
        <v>1</v>
      </c>
      <c r="Y14" s="32">
        <f t="shared" si="0"/>
        <v>100</v>
      </c>
      <c r="Z14">
        <f t="shared" si="1"/>
        <v>12</v>
      </c>
      <c r="AA14">
        <f t="shared" si="2"/>
        <v>0</v>
      </c>
      <c r="AB14">
        <f t="shared" si="3"/>
        <v>0</v>
      </c>
    </row>
    <row r="15" spans="1:28" x14ac:dyDescent="0.15">
      <c r="A15" s="2">
        <v>11</v>
      </c>
      <c r="B15" s="2"/>
      <c r="C15" s="36"/>
      <c r="D15" s="10">
        <v>1</v>
      </c>
      <c r="E15" s="10">
        <v>1</v>
      </c>
      <c r="F15" s="10">
        <v>1</v>
      </c>
      <c r="G15" s="10">
        <v>1</v>
      </c>
      <c r="H15" s="10">
        <v>1</v>
      </c>
      <c r="I15" s="10">
        <v>1</v>
      </c>
      <c r="J15" s="10">
        <v>1</v>
      </c>
      <c r="K15" s="10">
        <v>1</v>
      </c>
      <c r="L15" s="10">
        <v>1</v>
      </c>
      <c r="M15" s="10">
        <v>1</v>
      </c>
      <c r="N15" s="10">
        <v>1</v>
      </c>
      <c r="O15" s="10">
        <v>1</v>
      </c>
      <c r="Y15" s="32">
        <f t="shared" si="0"/>
        <v>100</v>
      </c>
      <c r="Z15">
        <f t="shared" si="1"/>
        <v>12</v>
      </c>
      <c r="AA15">
        <f t="shared" si="2"/>
        <v>0</v>
      </c>
      <c r="AB15">
        <f t="shared" si="3"/>
        <v>0</v>
      </c>
    </row>
    <row r="16" spans="1:28" x14ac:dyDescent="0.15">
      <c r="A16" s="2">
        <v>12</v>
      </c>
      <c r="B16" s="2"/>
      <c r="C16" s="36"/>
      <c r="D16" s="10">
        <v>1</v>
      </c>
      <c r="E16" s="10">
        <v>1</v>
      </c>
      <c r="F16" s="10">
        <v>1</v>
      </c>
      <c r="G16" s="10">
        <v>1</v>
      </c>
      <c r="H16" s="10">
        <v>1</v>
      </c>
      <c r="I16" s="10">
        <v>1</v>
      </c>
      <c r="J16" s="10">
        <v>1</v>
      </c>
      <c r="K16" s="10">
        <v>1</v>
      </c>
      <c r="L16" s="10">
        <v>1</v>
      </c>
      <c r="M16" s="10">
        <v>1</v>
      </c>
      <c r="N16" s="10">
        <v>1</v>
      </c>
      <c r="O16" s="10">
        <v>1</v>
      </c>
      <c r="Y16" s="32">
        <f t="shared" si="0"/>
        <v>100</v>
      </c>
      <c r="Z16">
        <f t="shared" si="1"/>
        <v>12</v>
      </c>
      <c r="AA16">
        <f t="shared" si="2"/>
        <v>0</v>
      </c>
      <c r="AB16">
        <f t="shared" si="3"/>
        <v>0</v>
      </c>
    </row>
    <row r="17" spans="1:28" x14ac:dyDescent="0.15">
      <c r="A17" s="2">
        <v>13</v>
      </c>
      <c r="B17" s="2"/>
      <c r="C17" s="36"/>
      <c r="D17" s="10">
        <v>1</v>
      </c>
      <c r="E17" s="10">
        <v>1</v>
      </c>
      <c r="F17" s="10">
        <v>1</v>
      </c>
      <c r="G17" s="10">
        <v>1</v>
      </c>
      <c r="H17" s="10">
        <v>1</v>
      </c>
      <c r="I17" s="10">
        <v>1</v>
      </c>
      <c r="J17" s="10">
        <v>1</v>
      </c>
      <c r="K17" s="10">
        <v>1</v>
      </c>
      <c r="L17" s="10">
        <v>1</v>
      </c>
      <c r="M17" s="10">
        <v>1</v>
      </c>
      <c r="N17" s="10">
        <v>1</v>
      </c>
      <c r="O17" s="10">
        <v>1</v>
      </c>
      <c r="Y17" s="32">
        <f t="shared" si="0"/>
        <v>100</v>
      </c>
      <c r="Z17">
        <f t="shared" si="1"/>
        <v>12</v>
      </c>
      <c r="AA17">
        <f t="shared" si="2"/>
        <v>0</v>
      </c>
      <c r="AB17">
        <f t="shared" si="3"/>
        <v>0</v>
      </c>
    </row>
    <row r="18" spans="1:28" x14ac:dyDescent="0.15">
      <c r="A18" s="2">
        <v>14</v>
      </c>
      <c r="B18" s="2"/>
      <c r="C18" s="36"/>
      <c r="D18" s="10">
        <v>1</v>
      </c>
      <c r="E18" s="10">
        <v>1</v>
      </c>
      <c r="F18" s="10">
        <v>1</v>
      </c>
      <c r="G18" s="10">
        <v>1</v>
      </c>
      <c r="H18" s="10">
        <v>1</v>
      </c>
      <c r="I18" s="10">
        <v>1</v>
      </c>
      <c r="J18" s="10">
        <v>1</v>
      </c>
      <c r="K18" s="10">
        <v>1</v>
      </c>
      <c r="L18" s="10">
        <v>1</v>
      </c>
      <c r="M18" s="10">
        <v>1</v>
      </c>
      <c r="N18" s="10">
        <v>1</v>
      </c>
      <c r="O18" s="10">
        <v>1</v>
      </c>
      <c r="Y18" s="32">
        <f t="shared" si="0"/>
        <v>100</v>
      </c>
      <c r="Z18">
        <f t="shared" si="1"/>
        <v>12</v>
      </c>
      <c r="AA18">
        <f t="shared" si="2"/>
        <v>0</v>
      </c>
      <c r="AB18">
        <f t="shared" si="3"/>
        <v>0</v>
      </c>
    </row>
    <row r="19" spans="1:28" x14ac:dyDescent="0.15">
      <c r="A19" s="2">
        <v>15</v>
      </c>
      <c r="B19" s="2"/>
      <c r="C19" s="36"/>
      <c r="D19" s="10">
        <v>1</v>
      </c>
      <c r="E19" s="10">
        <v>1</v>
      </c>
      <c r="F19" s="10">
        <v>1</v>
      </c>
      <c r="G19" s="10">
        <v>1</v>
      </c>
      <c r="H19" s="10">
        <v>1</v>
      </c>
      <c r="I19" s="10">
        <v>1</v>
      </c>
      <c r="J19" s="10">
        <v>1</v>
      </c>
      <c r="K19" s="10">
        <v>1</v>
      </c>
      <c r="L19" s="10">
        <v>1</v>
      </c>
      <c r="M19" s="10">
        <v>1</v>
      </c>
      <c r="N19" s="10">
        <v>1</v>
      </c>
      <c r="O19" s="10">
        <v>1</v>
      </c>
      <c r="Y19" s="32">
        <f t="shared" si="0"/>
        <v>100</v>
      </c>
      <c r="Z19">
        <f t="shared" si="1"/>
        <v>12</v>
      </c>
      <c r="AA19">
        <f t="shared" si="2"/>
        <v>0</v>
      </c>
      <c r="AB19">
        <f t="shared" si="3"/>
        <v>0</v>
      </c>
    </row>
    <row r="20" spans="1:28" x14ac:dyDescent="0.15">
      <c r="A20" s="2">
        <v>16</v>
      </c>
      <c r="B20" s="2"/>
      <c r="C20" s="36"/>
      <c r="D20" s="10">
        <v>1</v>
      </c>
      <c r="E20" s="10">
        <v>1</v>
      </c>
      <c r="F20" s="10">
        <v>1</v>
      </c>
      <c r="G20" s="10">
        <v>1</v>
      </c>
      <c r="H20" s="10">
        <v>1</v>
      </c>
      <c r="I20" s="10">
        <v>1</v>
      </c>
      <c r="J20" s="10">
        <v>1</v>
      </c>
      <c r="K20" s="10">
        <v>1</v>
      </c>
      <c r="L20" s="10">
        <v>1</v>
      </c>
      <c r="M20" s="10">
        <v>1</v>
      </c>
      <c r="N20" s="10">
        <v>1</v>
      </c>
      <c r="O20" s="10">
        <v>1</v>
      </c>
      <c r="Y20" s="32">
        <f t="shared" si="0"/>
        <v>100</v>
      </c>
      <c r="Z20">
        <f t="shared" si="1"/>
        <v>12</v>
      </c>
      <c r="AA20">
        <f t="shared" si="2"/>
        <v>0</v>
      </c>
      <c r="AB20">
        <f t="shared" si="3"/>
        <v>0</v>
      </c>
    </row>
    <row r="21" spans="1:28" x14ac:dyDescent="0.15">
      <c r="A21" s="2">
        <v>17</v>
      </c>
      <c r="B21" s="2"/>
      <c r="C21" s="36"/>
      <c r="D21" s="10">
        <v>1</v>
      </c>
      <c r="E21" s="10">
        <v>1</v>
      </c>
      <c r="F21" s="10">
        <v>1</v>
      </c>
      <c r="G21" s="10">
        <v>1</v>
      </c>
      <c r="H21" s="10">
        <v>1</v>
      </c>
      <c r="I21" s="10">
        <v>1</v>
      </c>
      <c r="J21" s="10">
        <v>1</v>
      </c>
      <c r="K21" s="10">
        <v>1</v>
      </c>
      <c r="L21" s="10">
        <v>1</v>
      </c>
      <c r="M21" s="10">
        <v>1</v>
      </c>
      <c r="N21" s="10">
        <v>1</v>
      </c>
      <c r="O21" s="10">
        <v>1</v>
      </c>
      <c r="Y21" s="32">
        <f t="shared" si="0"/>
        <v>100</v>
      </c>
      <c r="Z21">
        <f t="shared" si="1"/>
        <v>12</v>
      </c>
      <c r="AA21">
        <f t="shared" si="2"/>
        <v>0</v>
      </c>
      <c r="AB21">
        <f t="shared" si="3"/>
        <v>0</v>
      </c>
    </row>
    <row r="22" spans="1:28" x14ac:dyDescent="0.15">
      <c r="A22" s="2">
        <v>18</v>
      </c>
      <c r="B22" s="2"/>
      <c r="C22" s="36"/>
      <c r="D22" s="10">
        <v>1</v>
      </c>
      <c r="E22" s="10">
        <v>1</v>
      </c>
      <c r="F22" s="10">
        <v>1</v>
      </c>
      <c r="G22" s="10">
        <v>1</v>
      </c>
      <c r="H22" s="10">
        <v>1</v>
      </c>
      <c r="I22" s="10">
        <v>1</v>
      </c>
      <c r="J22" s="10">
        <v>1</v>
      </c>
      <c r="K22" s="10">
        <v>1</v>
      </c>
      <c r="L22" s="10">
        <v>1</v>
      </c>
      <c r="M22" s="10">
        <v>1</v>
      </c>
      <c r="N22" s="10">
        <v>1</v>
      </c>
      <c r="O22" s="10">
        <v>1</v>
      </c>
      <c r="Y22" s="32">
        <f t="shared" si="0"/>
        <v>100</v>
      </c>
      <c r="Z22">
        <f t="shared" si="1"/>
        <v>12</v>
      </c>
      <c r="AA22">
        <f t="shared" si="2"/>
        <v>0</v>
      </c>
      <c r="AB22">
        <f t="shared" si="3"/>
        <v>0</v>
      </c>
    </row>
    <row r="23" spans="1:28" x14ac:dyDescent="0.15">
      <c r="A23" s="2">
        <v>19</v>
      </c>
      <c r="B23" s="2"/>
      <c r="C23" s="36"/>
      <c r="D23" s="10">
        <v>1</v>
      </c>
      <c r="E23" s="10">
        <v>1</v>
      </c>
      <c r="F23" s="10">
        <v>1</v>
      </c>
      <c r="G23" s="10">
        <v>1</v>
      </c>
      <c r="H23" s="10">
        <v>1</v>
      </c>
      <c r="I23" s="10">
        <v>1</v>
      </c>
      <c r="J23" s="10">
        <v>1</v>
      </c>
      <c r="K23" s="10">
        <v>1</v>
      </c>
      <c r="L23" s="10">
        <v>1</v>
      </c>
      <c r="M23" s="10">
        <v>1</v>
      </c>
      <c r="N23" s="10">
        <v>1</v>
      </c>
      <c r="O23" s="10">
        <v>1</v>
      </c>
      <c r="Y23" s="32">
        <f t="shared" si="0"/>
        <v>100</v>
      </c>
      <c r="Z23">
        <f t="shared" si="1"/>
        <v>12</v>
      </c>
      <c r="AA23">
        <f t="shared" si="2"/>
        <v>0</v>
      </c>
      <c r="AB23">
        <f t="shared" si="3"/>
        <v>0</v>
      </c>
    </row>
    <row r="24" spans="1:28" x14ac:dyDescent="0.15">
      <c r="A24" s="2">
        <v>20</v>
      </c>
      <c r="B24" s="2"/>
      <c r="C24" s="36"/>
      <c r="D24" s="10">
        <v>1</v>
      </c>
      <c r="E24" s="10">
        <v>1</v>
      </c>
      <c r="F24" s="10">
        <v>1</v>
      </c>
      <c r="G24" s="10">
        <v>1</v>
      </c>
      <c r="H24" s="10">
        <v>1</v>
      </c>
      <c r="I24" s="10">
        <v>1</v>
      </c>
      <c r="J24" s="10">
        <v>1</v>
      </c>
      <c r="K24" s="10">
        <v>1</v>
      </c>
      <c r="L24" s="10">
        <v>1</v>
      </c>
      <c r="M24" s="10">
        <v>1</v>
      </c>
      <c r="N24" s="10">
        <v>1</v>
      </c>
      <c r="O24" s="10">
        <v>1</v>
      </c>
      <c r="Y24" s="32">
        <f t="shared" si="0"/>
        <v>100</v>
      </c>
      <c r="Z24">
        <f t="shared" si="1"/>
        <v>12</v>
      </c>
      <c r="AA24">
        <f t="shared" si="2"/>
        <v>0</v>
      </c>
      <c r="AB24">
        <f t="shared" si="3"/>
        <v>0</v>
      </c>
    </row>
    <row r="25" spans="1:28" x14ac:dyDescent="0.15">
      <c r="A25" s="2">
        <v>21</v>
      </c>
      <c r="B25" s="2"/>
      <c r="C25" s="36"/>
      <c r="D25" s="10">
        <v>1</v>
      </c>
      <c r="E25" s="10">
        <v>1</v>
      </c>
      <c r="F25" s="10">
        <v>1</v>
      </c>
      <c r="G25" s="10">
        <v>1</v>
      </c>
      <c r="H25" s="10">
        <v>1</v>
      </c>
      <c r="I25" s="10">
        <v>1</v>
      </c>
      <c r="J25" s="10">
        <v>1</v>
      </c>
      <c r="K25" s="10">
        <v>1</v>
      </c>
      <c r="L25" s="10">
        <v>1</v>
      </c>
      <c r="M25" s="10">
        <v>1</v>
      </c>
      <c r="N25" s="10">
        <v>1</v>
      </c>
      <c r="O25" s="10">
        <v>1</v>
      </c>
      <c r="Y25" s="32">
        <f t="shared" si="0"/>
        <v>100</v>
      </c>
      <c r="Z25">
        <f t="shared" si="1"/>
        <v>12</v>
      </c>
      <c r="AA25">
        <f t="shared" si="2"/>
        <v>0</v>
      </c>
      <c r="AB25">
        <f t="shared" si="3"/>
        <v>0</v>
      </c>
    </row>
    <row r="26" spans="1:28" x14ac:dyDescent="0.15">
      <c r="A26" s="2">
        <v>22</v>
      </c>
      <c r="B26" s="2"/>
      <c r="C26" s="36"/>
      <c r="D26" s="10">
        <v>1</v>
      </c>
      <c r="E26" s="10">
        <v>1</v>
      </c>
      <c r="F26" s="10">
        <v>1</v>
      </c>
      <c r="G26" s="10">
        <v>3</v>
      </c>
      <c r="H26" s="10">
        <v>1</v>
      </c>
      <c r="I26" s="10">
        <v>2</v>
      </c>
      <c r="J26" s="10">
        <v>1</v>
      </c>
      <c r="K26" s="10">
        <v>3</v>
      </c>
      <c r="L26" s="10">
        <v>1</v>
      </c>
      <c r="M26" s="10">
        <v>2</v>
      </c>
      <c r="N26" s="10">
        <v>1</v>
      </c>
      <c r="O26" s="10">
        <v>3</v>
      </c>
      <c r="Y26" s="32">
        <f t="shared" si="0"/>
        <v>58.333333333333336</v>
      </c>
      <c r="Z26">
        <f t="shared" si="1"/>
        <v>7</v>
      </c>
      <c r="AA26">
        <f t="shared" si="2"/>
        <v>2</v>
      </c>
      <c r="AB26">
        <f t="shared" si="3"/>
        <v>3</v>
      </c>
    </row>
    <row r="27" spans="1:28" x14ac:dyDescent="0.15">
      <c r="A27" s="2">
        <v>23</v>
      </c>
      <c r="B27" s="2"/>
      <c r="C27" s="36"/>
      <c r="D27" s="10">
        <v>1</v>
      </c>
      <c r="E27" s="10">
        <v>1</v>
      </c>
      <c r="F27" s="10">
        <v>1</v>
      </c>
      <c r="G27" s="10">
        <v>1</v>
      </c>
      <c r="H27" s="10">
        <v>1</v>
      </c>
      <c r="I27" s="10">
        <v>1</v>
      </c>
      <c r="J27" s="10">
        <v>1</v>
      </c>
      <c r="K27" s="10">
        <v>1</v>
      </c>
      <c r="L27" s="10">
        <v>1</v>
      </c>
      <c r="M27" s="10">
        <v>1</v>
      </c>
      <c r="N27" s="10">
        <v>1</v>
      </c>
      <c r="O27" s="10">
        <v>1</v>
      </c>
      <c r="Y27" s="32">
        <f t="shared" si="0"/>
        <v>100</v>
      </c>
      <c r="Z27">
        <f t="shared" si="1"/>
        <v>12</v>
      </c>
      <c r="AA27">
        <f t="shared" si="2"/>
        <v>0</v>
      </c>
      <c r="AB27">
        <f t="shared" si="3"/>
        <v>0</v>
      </c>
    </row>
    <row r="28" spans="1:28" x14ac:dyDescent="0.15">
      <c r="A28" s="2">
        <v>24</v>
      </c>
      <c r="B28" s="2"/>
      <c r="C28" s="36"/>
      <c r="D28" s="10">
        <v>1</v>
      </c>
      <c r="E28" s="10">
        <v>1</v>
      </c>
      <c r="F28" s="10">
        <v>1</v>
      </c>
      <c r="G28" s="10">
        <v>1</v>
      </c>
      <c r="H28" s="10">
        <v>1</v>
      </c>
      <c r="I28" s="10">
        <v>1</v>
      </c>
      <c r="J28" s="10">
        <v>1</v>
      </c>
      <c r="K28" s="10">
        <v>1</v>
      </c>
      <c r="L28" s="10">
        <v>1</v>
      </c>
      <c r="M28" s="10">
        <v>1</v>
      </c>
      <c r="N28" s="10">
        <v>1</v>
      </c>
      <c r="O28" s="10">
        <v>1</v>
      </c>
      <c r="Y28" s="32">
        <f t="shared" si="0"/>
        <v>100</v>
      </c>
      <c r="Z28">
        <f t="shared" si="1"/>
        <v>12</v>
      </c>
      <c r="AA28">
        <f t="shared" si="2"/>
        <v>0</v>
      </c>
      <c r="AB28">
        <f t="shared" si="3"/>
        <v>0</v>
      </c>
    </row>
    <row r="29" spans="1:28" x14ac:dyDescent="0.15">
      <c r="A29" s="2">
        <v>25</v>
      </c>
      <c r="B29" s="2"/>
      <c r="C29" s="36"/>
      <c r="D29" s="10">
        <v>1</v>
      </c>
      <c r="E29" s="10">
        <v>1</v>
      </c>
      <c r="F29" s="10">
        <v>1</v>
      </c>
      <c r="G29" s="10">
        <v>1</v>
      </c>
      <c r="H29" s="10">
        <v>1</v>
      </c>
      <c r="I29" s="10">
        <v>1</v>
      </c>
      <c r="J29" s="10">
        <v>1</v>
      </c>
      <c r="K29" s="10">
        <v>1</v>
      </c>
      <c r="L29" s="10">
        <v>1</v>
      </c>
      <c r="M29" s="10">
        <v>1</v>
      </c>
      <c r="N29" s="10">
        <v>1</v>
      </c>
      <c r="O29" s="10">
        <v>1</v>
      </c>
      <c r="Y29" s="32">
        <f t="shared" si="0"/>
        <v>100</v>
      </c>
      <c r="Z29">
        <f t="shared" si="1"/>
        <v>12</v>
      </c>
      <c r="AA29">
        <f t="shared" si="2"/>
        <v>0</v>
      </c>
      <c r="AB29">
        <f t="shared" si="3"/>
        <v>0</v>
      </c>
    </row>
    <row r="30" spans="1:28" x14ac:dyDescent="0.15">
      <c r="A30" s="2">
        <v>26</v>
      </c>
      <c r="B30" s="2"/>
      <c r="C30" s="36"/>
      <c r="D30" s="10">
        <v>1</v>
      </c>
      <c r="E30" s="10">
        <v>1</v>
      </c>
      <c r="F30" s="10">
        <v>1</v>
      </c>
      <c r="G30" s="10">
        <v>1</v>
      </c>
      <c r="H30" s="10">
        <v>1</v>
      </c>
      <c r="I30" s="10">
        <v>1</v>
      </c>
      <c r="J30" s="10">
        <v>1</v>
      </c>
      <c r="K30" s="10">
        <v>1</v>
      </c>
      <c r="L30" s="10">
        <v>1</v>
      </c>
      <c r="M30" s="10">
        <v>1</v>
      </c>
      <c r="N30" s="10">
        <v>1</v>
      </c>
      <c r="O30" s="10">
        <v>1</v>
      </c>
      <c r="Y30" s="32">
        <f t="shared" si="0"/>
        <v>100</v>
      </c>
      <c r="Z30">
        <f t="shared" si="1"/>
        <v>12</v>
      </c>
      <c r="AA30">
        <f t="shared" si="2"/>
        <v>0</v>
      </c>
      <c r="AB30">
        <f t="shared" si="3"/>
        <v>0</v>
      </c>
    </row>
    <row r="31" spans="1:28" x14ac:dyDescent="0.15">
      <c r="A31" s="2">
        <v>27</v>
      </c>
      <c r="B31" s="2"/>
      <c r="C31" s="36"/>
      <c r="D31" s="10">
        <v>1</v>
      </c>
      <c r="E31" s="10">
        <v>1</v>
      </c>
      <c r="F31" s="10">
        <v>1</v>
      </c>
      <c r="G31" s="10">
        <v>1</v>
      </c>
      <c r="H31" s="10">
        <v>1</v>
      </c>
      <c r="I31" s="10">
        <v>1</v>
      </c>
      <c r="J31" s="10">
        <v>1</v>
      </c>
      <c r="K31" s="10">
        <v>1</v>
      </c>
      <c r="L31" s="10">
        <v>1</v>
      </c>
      <c r="M31" s="10">
        <v>1</v>
      </c>
      <c r="N31" s="10">
        <v>1</v>
      </c>
      <c r="O31" s="10">
        <v>1</v>
      </c>
      <c r="Y31" s="32">
        <f t="shared" si="0"/>
        <v>100</v>
      </c>
      <c r="Z31">
        <f t="shared" si="1"/>
        <v>12</v>
      </c>
      <c r="AA31">
        <f t="shared" si="2"/>
        <v>0</v>
      </c>
      <c r="AB31">
        <f t="shared" si="3"/>
        <v>0</v>
      </c>
    </row>
    <row r="32" spans="1:28" x14ac:dyDescent="0.15">
      <c r="A32" s="2">
        <v>28</v>
      </c>
      <c r="B32" s="2"/>
      <c r="C32" s="36"/>
      <c r="D32" s="10">
        <v>1</v>
      </c>
      <c r="E32" s="10">
        <v>1</v>
      </c>
      <c r="F32" s="10">
        <v>1</v>
      </c>
      <c r="G32" s="10">
        <v>1</v>
      </c>
      <c r="H32" s="10">
        <v>1</v>
      </c>
      <c r="I32" s="10">
        <v>1</v>
      </c>
      <c r="J32" s="10">
        <v>1</v>
      </c>
      <c r="K32" s="10">
        <v>1</v>
      </c>
      <c r="L32" s="10">
        <v>1</v>
      </c>
      <c r="M32" s="10">
        <v>1</v>
      </c>
      <c r="N32" s="10">
        <v>1</v>
      </c>
      <c r="O32" s="10">
        <v>1</v>
      </c>
      <c r="Y32" s="32">
        <f t="shared" si="0"/>
        <v>100</v>
      </c>
      <c r="Z32">
        <f t="shared" si="1"/>
        <v>12</v>
      </c>
      <c r="AA32">
        <f t="shared" si="2"/>
        <v>0</v>
      </c>
      <c r="AB32">
        <f t="shared" si="3"/>
        <v>0</v>
      </c>
    </row>
    <row r="33" spans="1:28" x14ac:dyDescent="0.15">
      <c r="A33" s="2">
        <v>29</v>
      </c>
      <c r="B33" s="2"/>
      <c r="C33" s="36"/>
      <c r="D33" s="10">
        <v>1</v>
      </c>
      <c r="E33" s="10">
        <v>1</v>
      </c>
      <c r="F33" s="10">
        <v>1</v>
      </c>
      <c r="G33" s="10">
        <v>1</v>
      </c>
      <c r="H33" s="10">
        <v>1</v>
      </c>
      <c r="I33" s="10">
        <v>1</v>
      </c>
      <c r="J33" s="10">
        <v>1</v>
      </c>
      <c r="K33" s="10">
        <v>1</v>
      </c>
      <c r="L33" s="10">
        <v>1</v>
      </c>
      <c r="M33" s="10">
        <v>1</v>
      </c>
      <c r="N33" s="10">
        <v>1</v>
      </c>
      <c r="O33" s="10">
        <v>1</v>
      </c>
      <c r="Y33" s="32">
        <f t="shared" si="0"/>
        <v>100</v>
      </c>
      <c r="Z33">
        <f t="shared" si="1"/>
        <v>12</v>
      </c>
      <c r="AA33">
        <f t="shared" si="2"/>
        <v>0</v>
      </c>
      <c r="AB33">
        <f t="shared" si="3"/>
        <v>0</v>
      </c>
    </row>
    <row r="34" spans="1:28" x14ac:dyDescent="0.15">
      <c r="A34" s="2">
        <v>30</v>
      </c>
      <c r="B34" s="2"/>
      <c r="C34" s="36"/>
      <c r="D34" s="10">
        <v>3</v>
      </c>
      <c r="E34" s="10">
        <v>3</v>
      </c>
      <c r="F34" s="10">
        <v>3</v>
      </c>
      <c r="G34" s="10">
        <v>1</v>
      </c>
      <c r="H34" s="10">
        <v>1</v>
      </c>
      <c r="I34" s="10">
        <v>1</v>
      </c>
      <c r="J34" s="10">
        <v>1</v>
      </c>
      <c r="K34" s="10">
        <v>1</v>
      </c>
      <c r="L34" s="10">
        <v>1</v>
      </c>
      <c r="M34" s="10">
        <v>1</v>
      </c>
      <c r="N34" s="10">
        <v>1</v>
      </c>
      <c r="O34" s="10">
        <v>1</v>
      </c>
      <c r="Y34" s="32">
        <f t="shared" si="0"/>
        <v>75</v>
      </c>
      <c r="Z34">
        <f t="shared" si="1"/>
        <v>9</v>
      </c>
      <c r="AA34">
        <f t="shared" si="2"/>
        <v>0</v>
      </c>
      <c r="AB34">
        <f t="shared" si="3"/>
        <v>3</v>
      </c>
    </row>
    <row r="35" spans="1:28" x14ac:dyDescent="0.15">
      <c r="A35" s="2">
        <v>31</v>
      </c>
      <c r="B35" s="2"/>
      <c r="C35" s="36"/>
      <c r="D35" s="10">
        <v>1</v>
      </c>
      <c r="E35" s="10">
        <v>1</v>
      </c>
      <c r="F35" s="10">
        <v>1</v>
      </c>
      <c r="G35" s="10">
        <v>2</v>
      </c>
      <c r="H35" s="10">
        <v>2</v>
      </c>
      <c r="I35" s="10">
        <v>1</v>
      </c>
      <c r="J35" s="10">
        <v>1</v>
      </c>
      <c r="K35" s="10">
        <v>1</v>
      </c>
      <c r="L35" s="10">
        <v>1</v>
      </c>
      <c r="M35" s="10">
        <v>1</v>
      </c>
      <c r="N35" s="10">
        <v>1</v>
      </c>
      <c r="O35" s="10">
        <v>1</v>
      </c>
      <c r="Y35" s="32">
        <f t="shared" si="0"/>
        <v>83.333333333333343</v>
      </c>
      <c r="Z35">
        <f t="shared" si="1"/>
        <v>10</v>
      </c>
      <c r="AA35">
        <f t="shared" si="2"/>
        <v>2</v>
      </c>
      <c r="AB35">
        <f t="shared" si="3"/>
        <v>0</v>
      </c>
    </row>
    <row r="36" spans="1:28" x14ac:dyDescent="0.15">
      <c r="A36" s="2">
        <v>32</v>
      </c>
      <c r="B36" s="2"/>
      <c r="C36" s="36"/>
      <c r="D36" s="10">
        <v>1</v>
      </c>
      <c r="E36" s="10">
        <v>1</v>
      </c>
      <c r="F36" s="10">
        <v>1</v>
      </c>
      <c r="G36" s="10">
        <v>1</v>
      </c>
      <c r="H36" s="10">
        <v>1</v>
      </c>
      <c r="I36" s="10">
        <v>3</v>
      </c>
      <c r="J36" s="10">
        <v>3</v>
      </c>
      <c r="K36" s="10">
        <v>3</v>
      </c>
      <c r="L36" s="10">
        <v>3</v>
      </c>
      <c r="M36" s="10">
        <v>3</v>
      </c>
      <c r="N36" s="10">
        <v>3</v>
      </c>
      <c r="O36" s="10">
        <v>1</v>
      </c>
      <c r="Y36" s="32">
        <f t="shared" si="0"/>
        <v>50</v>
      </c>
      <c r="Z36">
        <f t="shared" si="1"/>
        <v>6</v>
      </c>
      <c r="AA36">
        <f t="shared" si="2"/>
        <v>0</v>
      </c>
      <c r="AB36">
        <f t="shared" si="3"/>
        <v>6</v>
      </c>
    </row>
    <row r="37" spans="1:28" x14ac:dyDescent="0.15">
      <c r="A37" s="2">
        <v>33</v>
      </c>
      <c r="B37" s="2"/>
      <c r="C37" s="36"/>
      <c r="D37" s="10">
        <v>1</v>
      </c>
      <c r="E37" s="10">
        <v>1</v>
      </c>
      <c r="F37" s="10">
        <v>1</v>
      </c>
      <c r="G37" s="10">
        <v>1</v>
      </c>
      <c r="H37" s="10">
        <v>1</v>
      </c>
      <c r="I37" s="10">
        <v>1</v>
      </c>
      <c r="J37" s="10">
        <v>1</v>
      </c>
      <c r="K37" s="10">
        <v>1</v>
      </c>
      <c r="L37" s="10">
        <v>1</v>
      </c>
      <c r="M37" s="10">
        <v>1</v>
      </c>
      <c r="N37" s="10">
        <v>1</v>
      </c>
      <c r="O37" s="10">
        <v>1</v>
      </c>
      <c r="Y37" s="32">
        <f t="shared" si="0"/>
        <v>100</v>
      </c>
      <c r="Z37">
        <f t="shared" si="1"/>
        <v>12</v>
      </c>
      <c r="AA37">
        <f t="shared" si="2"/>
        <v>0</v>
      </c>
      <c r="AB37">
        <f t="shared" si="3"/>
        <v>0</v>
      </c>
    </row>
    <row r="38" spans="1:28" x14ac:dyDescent="0.15">
      <c r="A38" s="2">
        <v>34</v>
      </c>
      <c r="B38" s="2"/>
      <c r="C38" s="36"/>
      <c r="D38" s="10">
        <v>1</v>
      </c>
      <c r="E38" s="10">
        <v>1</v>
      </c>
      <c r="F38" s="10">
        <v>1</v>
      </c>
      <c r="G38" s="10">
        <v>1</v>
      </c>
      <c r="H38" s="10">
        <v>1</v>
      </c>
      <c r="I38" s="10">
        <v>1</v>
      </c>
      <c r="J38" s="10">
        <v>1</v>
      </c>
      <c r="K38" s="10">
        <v>1</v>
      </c>
      <c r="L38" s="10">
        <v>1</v>
      </c>
      <c r="M38" s="10">
        <v>1</v>
      </c>
      <c r="N38" s="10">
        <v>1</v>
      </c>
      <c r="O38" s="10">
        <v>1</v>
      </c>
      <c r="Y38" s="32">
        <f t="shared" si="0"/>
        <v>100</v>
      </c>
      <c r="Z38">
        <f t="shared" si="1"/>
        <v>12</v>
      </c>
      <c r="AA38">
        <f t="shared" si="2"/>
        <v>0</v>
      </c>
      <c r="AB38">
        <f t="shared" si="3"/>
        <v>0</v>
      </c>
    </row>
    <row r="39" spans="1:28" x14ac:dyDescent="0.15">
      <c r="A39" s="2">
        <v>35</v>
      </c>
      <c r="B39" s="2"/>
      <c r="C39" s="36"/>
      <c r="D39" s="10">
        <v>1</v>
      </c>
      <c r="E39" s="10">
        <v>1</v>
      </c>
      <c r="F39" s="10">
        <v>1</v>
      </c>
      <c r="G39" s="10">
        <v>1</v>
      </c>
      <c r="H39" s="10">
        <v>1</v>
      </c>
      <c r="I39" s="10">
        <v>1</v>
      </c>
      <c r="J39" s="10">
        <v>1</v>
      </c>
      <c r="K39" s="10">
        <v>1</v>
      </c>
      <c r="L39" s="10">
        <v>1</v>
      </c>
      <c r="M39" s="10">
        <v>1</v>
      </c>
      <c r="N39" s="10">
        <v>1</v>
      </c>
      <c r="O39" s="10">
        <v>1</v>
      </c>
      <c r="Y39" s="32">
        <f t="shared" si="0"/>
        <v>100</v>
      </c>
      <c r="Z39">
        <f t="shared" si="1"/>
        <v>12</v>
      </c>
      <c r="AA39">
        <f t="shared" si="2"/>
        <v>0</v>
      </c>
      <c r="AB39">
        <f t="shared" si="3"/>
        <v>0</v>
      </c>
    </row>
    <row r="40" spans="1:28" x14ac:dyDescent="0.15">
      <c r="A40" s="2">
        <v>36</v>
      </c>
      <c r="B40" s="2"/>
      <c r="C40" s="36"/>
      <c r="D40" s="10"/>
      <c r="E40" s="10"/>
      <c r="F40" s="10"/>
      <c r="G40" s="10"/>
      <c r="H40" s="10"/>
      <c r="I40" s="10"/>
      <c r="J40" s="10"/>
      <c r="K40" s="10"/>
      <c r="L40" s="10"/>
      <c r="M40" s="10"/>
      <c r="N40" s="10"/>
      <c r="O40" s="10"/>
      <c r="Y40" s="32" t="str">
        <f t="shared" si="0"/>
        <v/>
      </c>
      <c r="Z40" t="str">
        <f t="shared" si="1"/>
        <v/>
      </c>
      <c r="AA40" t="str">
        <f t="shared" si="2"/>
        <v/>
      </c>
      <c r="AB40" t="str">
        <f t="shared" si="3"/>
        <v/>
      </c>
    </row>
    <row r="41" spans="1:28" x14ac:dyDescent="0.15">
      <c r="A41" s="2">
        <v>37</v>
      </c>
      <c r="B41" s="2"/>
      <c r="C41" s="36"/>
      <c r="D41" s="10"/>
      <c r="E41" s="10"/>
      <c r="F41" s="10"/>
      <c r="G41" s="10"/>
      <c r="H41" s="10"/>
      <c r="I41" s="10"/>
      <c r="J41" s="10"/>
      <c r="K41" s="10"/>
      <c r="L41" s="10"/>
      <c r="M41" s="10"/>
      <c r="N41" s="10"/>
      <c r="O41" s="10"/>
      <c r="Y41" s="32" t="str">
        <f t="shared" si="0"/>
        <v/>
      </c>
      <c r="Z41" t="str">
        <f t="shared" si="1"/>
        <v/>
      </c>
      <c r="AA41" t="str">
        <f t="shared" si="2"/>
        <v/>
      </c>
      <c r="AB41" t="str">
        <f t="shared" si="3"/>
        <v/>
      </c>
    </row>
    <row r="42" spans="1:28" x14ac:dyDescent="0.15">
      <c r="A42" s="2">
        <v>38</v>
      </c>
      <c r="B42" s="2"/>
      <c r="C42" s="36"/>
      <c r="D42" s="10"/>
      <c r="E42" s="10"/>
      <c r="F42" s="10"/>
      <c r="G42" s="10"/>
      <c r="H42" s="10"/>
      <c r="I42" s="10"/>
      <c r="J42" s="10"/>
      <c r="K42" s="10"/>
      <c r="L42" s="10"/>
      <c r="M42" s="10"/>
      <c r="N42" s="10"/>
      <c r="O42" s="10"/>
      <c r="Y42" s="32" t="str">
        <f t="shared" si="0"/>
        <v/>
      </c>
      <c r="Z42" t="str">
        <f t="shared" si="1"/>
        <v/>
      </c>
      <c r="AA42" t="str">
        <f t="shared" si="2"/>
        <v/>
      </c>
      <c r="AB42" t="str">
        <f t="shared" si="3"/>
        <v/>
      </c>
    </row>
    <row r="43" spans="1:28" x14ac:dyDescent="0.15">
      <c r="A43" s="2">
        <v>39</v>
      </c>
      <c r="B43" s="2"/>
      <c r="C43" s="36"/>
      <c r="D43" s="10"/>
      <c r="E43" s="10"/>
      <c r="F43" s="10"/>
      <c r="G43" s="10"/>
      <c r="H43" s="10"/>
      <c r="I43" s="10"/>
      <c r="J43" s="10"/>
      <c r="K43" s="10"/>
      <c r="L43" s="10"/>
      <c r="M43" s="10"/>
      <c r="N43" s="10"/>
      <c r="O43" s="10"/>
      <c r="Y43" s="32" t="str">
        <f t="shared" si="0"/>
        <v/>
      </c>
      <c r="Z43" t="str">
        <f t="shared" si="1"/>
        <v/>
      </c>
      <c r="AA43" t="str">
        <f t="shared" si="2"/>
        <v/>
      </c>
      <c r="AB43" t="str">
        <f t="shared" si="3"/>
        <v/>
      </c>
    </row>
    <row r="44" spans="1:28" x14ac:dyDescent="0.15">
      <c r="A44" s="2">
        <v>40</v>
      </c>
      <c r="B44" s="2"/>
      <c r="C44" s="36"/>
      <c r="D44" s="10"/>
      <c r="E44" s="10"/>
      <c r="F44" s="10"/>
      <c r="G44" s="10"/>
      <c r="H44" s="10"/>
      <c r="I44" s="10"/>
      <c r="J44" s="10"/>
      <c r="K44" s="10"/>
      <c r="L44" s="10"/>
      <c r="M44" s="10"/>
      <c r="N44" s="10"/>
      <c r="O44" s="10"/>
      <c r="Y44" s="32" t="str">
        <f t="shared" si="0"/>
        <v/>
      </c>
      <c r="Z44" t="str">
        <f t="shared" si="1"/>
        <v/>
      </c>
      <c r="AA44" t="str">
        <f t="shared" si="2"/>
        <v/>
      </c>
      <c r="AB44" t="str">
        <f t="shared" si="3"/>
        <v/>
      </c>
    </row>
    <row r="45" spans="1:28" x14ac:dyDescent="0.15">
      <c r="A45" s="2">
        <v>41</v>
      </c>
      <c r="B45" s="2"/>
      <c r="C45" s="36"/>
      <c r="D45" s="10"/>
      <c r="E45" s="10"/>
      <c r="F45" s="10"/>
      <c r="G45" s="10"/>
      <c r="H45" s="10"/>
      <c r="I45" s="10"/>
      <c r="J45" s="10"/>
      <c r="K45" s="10"/>
      <c r="L45" s="10"/>
      <c r="M45" s="10"/>
      <c r="N45" s="10"/>
      <c r="O45" s="10"/>
      <c r="Y45" s="32" t="str">
        <f t="shared" si="0"/>
        <v/>
      </c>
      <c r="Z45" t="str">
        <f t="shared" si="1"/>
        <v/>
      </c>
      <c r="AA45" t="str">
        <f t="shared" si="2"/>
        <v/>
      </c>
      <c r="AB45" t="str">
        <f t="shared" si="3"/>
        <v/>
      </c>
    </row>
    <row r="46" spans="1:28" x14ac:dyDescent="0.15">
      <c r="A46" s="2">
        <v>42</v>
      </c>
      <c r="B46" s="2"/>
      <c r="C46" s="36"/>
      <c r="D46" s="10"/>
      <c r="E46" s="10"/>
      <c r="F46" s="10"/>
      <c r="G46" s="10"/>
      <c r="H46" s="10"/>
      <c r="I46" s="10"/>
      <c r="J46" s="10"/>
      <c r="K46" s="10"/>
      <c r="L46" s="10"/>
      <c r="M46" s="10"/>
      <c r="N46" s="10"/>
      <c r="O46" s="10"/>
      <c r="Y46" s="32" t="str">
        <f t="shared" si="0"/>
        <v/>
      </c>
      <c r="Z46" t="str">
        <f t="shared" si="1"/>
        <v/>
      </c>
      <c r="AA46" t="str">
        <f t="shared" si="2"/>
        <v/>
      </c>
      <c r="AB46" t="str">
        <f t="shared" si="3"/>
        <v/>
      </c>
    </row>
    <row r="47" spans="1:28" x14ac:dyDescent="0.15">
      <c r="A47" s="2">
        <v>43</v>
      </c>
      <c r="B47" s="2"/>
      <c r="C47" s="36"/>
      <c r="D47" s="10"/>
      <c r="E47" s="10"/>
      <c r="F47" s="10"/>
      <c r="G47" s="10"/>
      <c r="H47" s="10"/>
      <c r="I47" s="10"/>
      <c r="J47" s="10"/>
      <c r="K47" s="10"/>
      <c r="L47" s="10"/>
      <c r="M47" s="10"/>
      <c r="N47" s="10"/>
      <c r="O47" s="10"/>
      <c r="Y47" s="32" t="str">
        <f t="shared" si="0"/>
        <v/>
      </c>
      <c r="Z47" t="str">
        <f t="shared" si="1"/>
        <v/>
      </c>
      <c r="AA47" t="str">
        <f t="shared" si="2"/>
        <v/>
      </c>
      <c r="AB47" t="str">
        <f t="shared" si="3"/>
        <v/>
      </c>
    </row>
    <row r="48" spans="1:28" x14ac:dyDescent="0.15">
      <c r="A48" s="2">
        <v>44</v>
      </c>
      <c r="B48" s="2"/>
      <c r="C48" s="36"/>
      <c r="D48" s="10"/>
      <c r="E48" s="10"/>
      <c r="F48" s="10"/>
      <c r="G48" s="10"/>
      <c r="H48" s="10"/>
      <c r="I48" s="10"/>
      <c r="J48" s="10"/>
      <c r="K48" s="10"/>
      <c r="L48" s="10"/>
      <c r="M48" s="10"/>
      <c r="N48" s="10"/>
      <c r="O48" s="10"/>
      <c r="Y48" s="32" t="str">
        <f t="shared" si="0"/>
        <v/>
      </c>
      <c r="Z48" t="str">
        <f t="shared" si="1"/>
        <v/>
      </c>
      <c r="AA48" t="str">
        <f t="shared" si="2"/>
        <v/>
      </c>
      <c r="AB48" t="str">
        <f t="shared" si="3"/>
        <v/>
      </c>
    </row>
    <row r="49" spans="1:28" x14ac:dyDescent="0.15">
      <c r="A49" s="2">
        <v>45</v>
      </c>
      <c r="B49" s="2"/>
      <c r="C49" s="36"/>
      <c r="D49" s="10"/>
      <c r="E49" s="10"/>
      <c r="F49" s="10"/>
      <c r="G49" s="10"/>
      <c r="H49" s="10"/>
      <c r="I49" s="10"/>
      <c r="J49" s="10"/>
      <c r="K49" s="10"/>
      <c r="L49" s="10"/>
      <c r="M49" s="10"/>
      <c r="N49" s="10"/>
      <c r="O49" s="10"/>
      <c r="Y49" s="32" t="str">
        <f t="shared" si="0"/>
        <v/>
      </c>
      <c r="Z49" t="str">
        <f t="shared" si="1"/>
        <v/>
      </c>
      <c r="AA49" t="str">
        <f t="shared" si="2"/>
        <v/>
      </c>
      <c r="AB49" t="str">
        <f t="shared" si="3"/>
        <v/>
      </c>
    </row>
    <row r="50" spans="1:28" x14ac:dyDescent="0.15">
      <c r="A50" s="2">
        <v>46</v>
      </c>
      <c r="B50" s="2"/>
      <c r="C50" s="36"/>
      <c r="D50" s="10"/>
      <c r="E50" s="10"/>
      <c r="F50" s="10"/>
      <c r="G50" s="10"/>
      <c r="H50" s="10"/>
      <c r="I50" s="10"/>
      <c r="J50" s="10"/>
      <c r="K50" s="10"/>
      <c r="L50" s="10"/>
      <c r="M50" s="10"/>
      <c r="N50" s="10"/>
      <c r="O50" s="10"/>
      <c r="Y50" s="32" t="str">
        <f t="shared" si="0"/>
        <v/>
      </c>
      <c r="Z50" t="str">
        <f t="shared" si="1"/>
        <v/>
      </c>
      <c r="AA50" t="str">
        <f t="shared" si="2"/>
        <v/>
      </c>
      <c r="AB50" t="str">
        <f t="shared" si="3"/>
        <v/>
      </c>
    </row>
    <row r="51" spans="1:28" x14ac:dyDescent="0.15">
      <c r="A51" s="2">
        <v>47</v>
      </c>
      <c r="B51" s="2"/>
      <c r="C51" s="36"/>
      <c r="D51" s="10"/>
      <c r="E51" s="10"/>
      <c r="F51" s="10"/>
      <c r="G51" s="10"/>
      <c r="H51" s="10"/>
      <c r="I51" s="10"/>
      <c r="J51" s="10"/>
      <c r="K51" s="10"/>
      <c r="L51" s="10"/>
      <c r="M51" s="10"/>
      <c r="N51" s="10"/>
      <c r="O51" s="10"/>
      <c r="Y51" s="32" t="str">
        <f t="shared" si="0"/>
        <v/>
      </c>
      <c r="Z51" t="str">
        <f t="shared" si="1"/>
        <v/>
      </c>
      <c r="AA51" t="str">
        <f t="shared" si="2"/>
        <v/>
      </c>
      <c r="AB51" t="str">
        <f t="shared" si="3"/>
        <v/>
      </c>
    </row>
    <row r="52" spans="1:28" x14ac:dyDescent="0.15">
      <c r="A52" s="2">
        <v>48</v>
      </c>
      <c r="B52" s="2"/>
      <c r="C52" s="36"/>
      <c r="D52" s="10"/>
      <c r="E52" s="10"/>
      <c r="F52" s="10"/>
      <c r="G52" s="10"/>
      <c r="H52" s="10"/>
      <c r="I52" s="10"/>
      <c r="J52" s="10"/>
      <c r="K52" s="10"/>
      <c r="L52" s="10"/>
      <c r="M52" s="10"/>
      <c r="N52" s="10"/>
      <c r="O52" s="10"/>
      <c r="Y52" s="32" t="str">
        <f t="shared" si="0"/>
        <v/>
      </c>
      <c r="Z52" t="str">
        <f t="shared" si="1"/>
        <v/>
      </c>
      <c r="AA52" t="str">
        <f t="shared" si="2"/>
        <v/>
      </c>
      <c r="AB52" t="str">
        <f t="shared" si="3"/>
        <v/>
      </c>
    </row>
    <row r="53" spans="1:28" x14ac:dyDescent="0.15">
      <c r="A53" s="2">
        <v>49</v>
      </c>
      <c r="B53" s="2"/>
      <c r="C53" s="36"/>
      <c r="D53" s="10"/>
      <c r="E53" s="10"/>
      <c r="F53" s="10"/>
      <c r="G53" s="10"/>
      <c r="H53" s="10"/>
      <c r="I53" s="10"/>
      <c r="J53" s="10"/>
      <c r="K53" s="10"/>
      <c r="L53" s="10"/>
      <c r="M53" s="10"/>
      <c r="N53" s="10"/>
      <c r="O53" s="10"/>
      <c r="Y53" s="32" t="str">
        <f t="shared" si="0"/>
        <v/>
      </c>
      <c r="Z53" t="str">
        <f t="shared" si="1"/>
        <v/>
      </c>
      <c r="AA53" t="str">
        <f t="shared" si="2"/>
        <v/>
      </c>
      <c r="AB53" t="str">
        <f t="shared" si="3"/>
        <v/>
      </c>
    </row>
    <row r="54" spans="1:28" x14ac:dyDescent="0.15">
      <c r="A54" s="2">
        <v>50</v>
      </c>
      <c r="B54" s="2"/>
      <c r="C54" s="36"/>
      <c r="D54" s="10"/>
      <c r="E54" s="10"/>
      <c r="F54" s="10"/>
      <c r="G54" s="10"/>
      <c r="H54" s="10"/>
      <c r="I54" s="10"/>
      <c r="J54" s="10"/>
      <c r="K54" s="10"/>
      <c r="L54" s="10"/>
      <c r="M54" s="10"/>
      <c r="N54" s="10"/>
      <c r="O54" s="10"/>
      <c r="Y54" s="32" t="str">
        <f t="shared" si="0"/>
        <v/>
      </c>
      <c r="Z54" t="str">
        <f t="shared" si="1"/>
        <v/>
      </c>
      <c r="AA54" t="str">
        <f t="shared" si="2"/>
        <v/>
      </c>
      <c r="AB54" t="str">
        <f t="shared" si="3"/>
        <v/>
      </c>
    </row>
    <row r="55" spans="1:28" x14ac:dyDescent="0.15">
      <c r="A55" s="2">
        <v>51</v>
      </c>
      <c r="B55" s="2"/>
      <c r="C55" s="36"/>
      <c r="D55" s="10"/>
      <c r="E55" s="10"/>
      <c r="F55" s="10"/>
      <c r="G55" s="10"/>
      <c r="H55" s="10"/>
      <c r="I55" s="10"/>
      <c r="J55" s="10"/>
      <c r="K55" s="10"/>
      <c r="L55" s="10"/>
      <c r="M55" s="10"/>
      <c r="N55" s="10"/>
      <c r="O55" s="10"/>
      <c r="Y55" s="32" t="str">
        <f t="shared" si="0"/>
        <v/>
      </c>
      <c r="Z55" t="str">
        <f t="shared" si="1"/>
        <v/>
      </c>
      <c r="AA55" t="str">
        <f t="shared" si="2"/>
        <v/>
      </c>
      <c r="AB55" t="str">
        <f t="shared" si="3"/>
        <v/>
      </c>
    </row>
    <row r="56" spans="1:28" x14ac:dyDescent="0.15">
      <c r="A56" s="2">
        <v>52</v>
      </c>
      <c r="B56" s="2"/>
      <c r="C56" s="36"/>
      <c r="D56" s="10"/>
      <c r="E56" s="10"/>
      <c r="F56" s="10"/>
      <c r="G56" s="10"/>
      <c r="H56" s="10"/>
      <c r="I56" s="10"/>
      <c r="J56" s="10"/>
      <c r="K56" s="10"/>
      <c r="L56" s="10"/>
      <c r="M56" s="10"/>
      <c r="N56" s="10"/>
      <c r="O56" s="10"/>
      <c r="Y56" s="32" t="str">
        <f t="shared" si="0"/>
        <v/>
      </c>
      <c r="Z56" t="str">
        <f t="shared" si="1"/>
        <v/>
      </c>
      <c r="AA56" t="str">
        <f t="shared" si="2"/>
        <v/>
      </c>
      <c r="AB56" t="str">
        <f t="shared" si="3"/>
        <v/>
      </c>
    </row>
    <row r="57" spans="1:28" x14ac:dyDescent="0.15">
      <c r="A57" s="2">
        <v>53</v>
      </c>
      <c r="B57" s="2"/>
      <c r="C57" s="36"/>
      <c r="D57" s="10"/>
      <c r="E57" s="10"/>
      <c r="F57" s="10"/>
      <c r="G57" s="10"/>
      <c r="H57" s="10"/>
      <c r="I57" s="10"/>
      <c r="J57" s="10"/>
      <c r="K57" s="10"/>
      <c r="L57" s="10"/>
      <c r="M57" s="10"/>
      <c r="N57" s="10"/>
      <c r="O57" s="10"/>
      <c r="Y57" s="32" t="str">
        <f t="shared" si="0"/>
        <v/>
      </c>
      <c r="Z57" t="str">
        <f t="shared" si="1"/>
        <v/>
      </c>
      <c r="AA57" t="str">
        <f t="shared" si="2"/>
        <v/>
      </c>
      <c r="AB57" t="str">
        <f t="shared" si="3"/>
        <v/>
      </c>
    </row>
    <row r="58" spans="1:28" x14ac:dyDescent="0.15">
      <c r="A58" s="2">
        <v>54</v>
      </c>
      <c r="B58" s="2"/>
      <c r="C58" s="36"/>
      <c r="D58" s="10"/>
      <c r="E58" s="10"/>
      <c r="F58" s="10"/>
      <c r="G58" s="10"/>
      <c r="H58" s="10"/>
      <c r="I58" s="10"/>
      <c r="J58" s="10"/>
      <c r="K58" s="10"/>
      <c r="L58" s="10"/>
      <c r="M58" s="10"/>
      <c r="N58" s="10"/>
      <c r="O58" s="10"/>
      <c r="Y58" s="32" t="str">
        <f t="shared" si="0"/>
        <v/>
      </c>
      <c r="Z58" t="str">
        <f t="shared" si="1"/>
        <v/>
      </c>
      <c r="AA58" t="str">
        <f t="shared" si="2"/>
        <v/>
      </c>
      <c r="AB58" t="str">
        <f t="shared" si="3"/>
        <v/>
      </c>
    </row>
    <row r="59" spans="1:28" x14ac:dyDescent="0.15">
      <c r="A59" s="2">
        <v>55</v>
      </c>
      <c r="B59" s="2"/>
      <c r="C59" s="36"/>
      <c r="D59" s="10"/>
      <c r="E59" s="10"/>
      <c r="F59" s="10"/>
      <c r="G59" s="10"/>
      <c r="H59" s="10"/>
      <c r="I59" s="10"/>
      <c r="J59" s="10"/>
      <c r="K59" s="10"/>
      <c r="L59" s="10"/>
      <c r="M59" s="10"/>
      <c r="N59" s="10"/>
      <c r="O59" s="10"/>
      <c r="Y59" s="32" t="str">
        <f t="shared" si="0"/>
        <v/>
      </c>
      <c r="Z59" t="str">
        <f t="shared" si="1"/>
        <v/>
      </c>
      <c r="AA59" t="str">
        <f t="shared" si="2"/>
        <v/>
      </c>
      <c r="AB59" t="str">
        <f t="shared" si="3"/>
        <v/>
      </c>
    </row>
    <row r="60" spans="1:28" x14ac:dyDescent="0.15">
      <c r="A60" s="2">
        <v>56</v>
      </c>
      <c r="B60" s="2"/>
      <c r="C60" s="36"/>
      <c r="D60" s="10"/>
      <c r="E60" s="10"/>
      <c r="F60" s="10"/>
      <c r="G60" s="10"/>
      <c r="H60" s="10"/>
      <c r="I60" s="10"/>
      <c r="J60" s="10"/>
      <c r="K60" s="10"/>
      <c r="L60" s="10"/>
      <c r="M60" s="10"/>
      <c r="N60" s="10"/>
      <c r="O60" s="10"/>
      <c r="Y60" s="32" t="str">
        <f t="shared" si="0"/>
        <v/>
      </c>
      <c r="Z60" t="str">
        <f t="shared" si="1"/>
        <v/>
      </c>
      <c r="AA60" t="str">
        <f t="shared" si="2"/>
        <v/>
      </c>
      <c r="AB60" t="str">
        <f t="shared" si="3"/>
        <v/>
      </c>
    </row>
    <row r="61" spans="1:28" x14ac:dyDescent="0.15">
      <c r="A61" s="2">
        <v>57</v>
      </c>
      <c r="B61" s="2"/>
      <c r="C61" s="36"/>
      <c r="D61" s="10"/>
      <c r="E61" s="10"/>
      <c r="F61" s="10"/>
      <c r="G61" s="10"/>
      <c r="H61" s="10"/>
      <c r="I61" s="10"/>
      <c r="J61" s="10"/>
      <c r="K61" s="10"/>
      <c r="L61" s="10"/>
      <c r="M61" s="10"/>
      <c r="N61" s="10"/>
      <c r="O61" s="10"/>
      <c r="Y61" s="32" t="str">
        <f t="shared" si="0"/>
        <v/>
      </c>
      <c r="Z61" t="str">
        <f t="shared" si="1"/>
        <v/>
      </c>
      <c r="AA61" t="str">
        <f t="shared" si="2"/>
        <v/>
      </c>
      <c r="AB61" t="str">
        <f t="shared" si="3"/>
        <v/>
      </c>
    </row>
    <row r="62" spans="1:28" x14ac:dyDescent="0.15">
      <c r="A62" s="2">
        <v>58</v>
      </c>
      <c r="B62" s="2"/>
      <c r="C62" s="36"/>
      <c r="D62" s="10"/>
      <c r="E62" s="10"/>
      <c r="F62" s="10"/>
      <c r="G62" s="10"/>
      <c r="H62" s="10"/>
      <c r="I62" s="10"/>
      <c r="J62" s="10"/>
      <c r="K62" s="10"/>
      <c r="L62" s="10"/>
      <c r="M62" s="10"/>
      <c r="N62" s="10"/>
      <c r="O62" s="10"/>
      <c r="Y62" s="32" t="str">
        <f t="shared" si="0"/>
        <v/>
      </c>
      <c r="Z62" t="str">
        <f t="shared" si="1"/>
        <v/>
      </c>
      <c r="AA62" t="str">
        <f t="shared" si="2"/>
        <v/>
      </c>
      <c r="AB62" t="str">
        <f t="shared" si="3"/>
        <v/>
      </c>
    </row>
    <row r="63" spans="1:28" x14ac:dyDescent="0.15">
      <c r="A63" s="2">
        <v>59</v>
      </c>
      <c r="B63" s="2"/>
      <c r="C63" s="36"/>
      <c r="D63" s="10"/>
      <c r="E63" s="10"/>
      <c r="F63" s="10"/>
      <c r="G63" s="10"/>
      <c r="H63" s="10"/>
      <c r="I63" s="10"/>
      <c r="J63" s="10"/>
      <c r="K63" s="10"/>
      <c r="L63" s="10"/>
      <c r="M63" s="10"/>
      <c r="N63" s="10"/>
      <c r="O63" s="10"/>
      <c r="Y63" s="32" t="str">
        <f t="shared" si="0"/>
        <v/>
      </c>
      <c r="Z63" t="str">
        <f t="shared" si="1"/>
        <v/>
      </c>
      <c r="AA63" t="str">
        <f t="shared" si="2"/>
        <v/>
      </c>
      <c r="AB63" t="str">
        <f t="shared" si="3"/>
        <v/>
      </c>
    </row>
    <row r="64" spans="1:28" x14ac:dyDescent="0.15">
      <c r="A64" s="2">
        <v>60</v>
      </c>
      <c r="B64" s="2"/>
      <c r="C64" s="36"/>
      <c r="D64" s="10"/>
      <c r="E64" s="10"/>
      <c r="F64" s="10"/>
      <c r="G64" s="10"/>
      <c r="H64" s="10"/>
      <c r="I64" s="10"/>
      <c r="J64" s="10"/>
      <c r="K64" s="10"/>
      <c r="L64" s="10"/>
      <c r="M64" s="10"/>
      <c r="N64" s="10"/>
      <c r="O64" s="10"/>
      <c r="Y64" s="32" t="str">
        <f t="shared" si="0"/>
        <v/>
      </c>
      <c r="Z64" t="str">
        <f t="shared" si="1"/>
        <v/>
      </c>
      <c r="AA64" t="str">
        <f t="shared" si="2"/>
        <v/>
      </c>
      <c r="AB64" t="str">
        <f t="shared" si="3"/>
        <v/>
      </c>
    </row>
    <row r="65" spans="1:28" x14ac:dyDescent="0.15">
      <c r="A65" s="2">
        <v>61</v>
      </c>
      <c r="B65" s="2"/>
      <c r="C65" s="36"/>
      <c r="D65" s="10"/>
      <c r="E65" s="10"/>
      <c r="F65" s="10"/>
      <c r="G65" s="10"/>
      <c r="H65" s="10"/>
      <c r="I65" s="10"/>
      <c r="J65" s="10"/>
      <c r="K65" s="10"/>
      <c r="L65" s="10"/>
      <c r="M65" s="10"/>
      <c r="N65" s="10"/>
      <c r="O65" s="10"/>
      <c r="Y65" s="32" t="str">
        <f t="shared" si="0"/>
        <v/>
      </c>
      <c r="Z65" t="str">
        <f t="shared" si="1"/>
        <v/>
      </c>
      <c r="AA65" t="str">
        <f t="shared" si="2"/>
        <v/>
      </c>
      <c r="AB65" t="str">
        <f t="shared" si="3"/>
        <v/>
      </c>
    </row>
    <row r="66" spans="1:28" x14ac:dyDescent="0.15">
      <c r="A66" s="2">
        <v>62</v>
      </c>
      <c r="B66" s="2"/>
      <c r="C66" s="36"/>
      <c r="D66" s="10"/>
      <c r="E66" s="10"/>
      <c r="F66" s="10"/>
      <c r="G66" s="10"/>
      <c r="H66" s="10"/>
      <c r="I66" s="10"/>
      <c r="J66" s="10"/>
      <c r="K66" s="10"/>
      <c r="L66" s="10"/>
      <c r="M66" s="10"/>
      <c r="N66" s="10"/>
      <c r="O66" s="10"/>
      <c r="Y66" s="32" t="str">
        <f t="shared" si="0"/>
        <v/>
      </c>
      <c r="Z66" t="str">
        <f t="shared" si="1"/>
        <v/>
      </c>
      <c r="AA66" t="str">
        <f t="shared" si="2"/>
        <v/>
      </c>
      <c r="AB66" t="str">
        <f t="shared" si="3"/>
        <v/>
      </c>
    </row>
    <row r="67" spans="1:28" x14ac:dyDescent="0.15">
      <c r="A67" s="2">
        <v>63</v>
      </c>
      <c r="B67" s="2"/>
      <c r="C67" s="36"/>
      <c r="D67" s="10"/>
      <c r="E67" s="10"/>
      <c r="F67" s="10"/>
      <c r="G67" s="10"/>
      <c r="H67" s="10"/>
      <c r="I67" s="10"/>
      <c r="J67" s="10"/>
      <c r="K67" s="10"/>
      <c r="L67" s="10"/>
      <c r="M67" s="10"/>
      <c r="N67" s="10"/>
      <c r="O67" s="10"/>
      <c r="Y67" s="32" t="str">
        <f t="shared" si="0"/>
        <v/>
      </c>
      <c r="Z67" t="str">
        <f t="shared" si="1"/>
        <v/>
      </c>
      <c r="AA67" t="str">
        <f t="shared" si="2"/>
        <v/>
      </c>
      <c r="AB67" t="str">
        <f t="shared" si="3"/>
        <v/>
      </c>
    </row>
    <row r="68" spans="1:28" x14ac:dyDescent="0.15">
      <c r="A68" s="2">
        <v>64</v>
      </c>
      <c r="B68" s="2"/>
      <c r="C68" s="36"/>
      <c r="D68" s="10"/>
      <c r="E68" s="10"/>
      <c r="F68" s="10"/>
      <c r="G68" s="10"/>
      <c r="H68" s="10"/>
      <c r="I68" s="10"/>
      <c r="J68" s="10"/>
      <c r="K68" s="10"/>
      <c r="L68" s="10"/>
      <c r="M68" s="10"/>
      <c r="N68" s="10"/>
      <c r="O68" s="10"/>
      <c r="Y68" s="32" t="str">
        <f t="shared" si="0"/>
        <v/>
      </c>
      <c r="Z68" t="str">
        <f t="shared" si="1"/>
        <v/>
      </c>
      <c r="AA68" t="str">
        <f t="shared" si="2"/>
        <v/>
      </c>
      <c r="AB68" t="str">
        <f t="shared" si="3"/>
        <v/>
      </c>
    </row>
    <row r="69" spans="1:28" x14ac:dyDescent="0.15">
      <c r="A69" s="2">
        <v>65</v>
      </c>
      <c r="B69" s="2"/>
      <c r="C69" s="36"/>
      <c r="D69" s="10"/>
      <c r="E69" s="10"/>
      <c r="F69" s="10"/>
      <c r="G69" s="10"/>
      <c r="H69" s="10"/>
      <c r="I69" s="10"/>
      <c r="J69" s="10"/>
      <c r="K69" s="10"/>
      <c r="L69" s="10"/>
      <c r="M69" s="10"/>
      <c r="N69" s="10"/>
      <c r="O69" s="10"/>
      <c r="Y69" s="32" t="str">
        <f t="shared" si="0"/>
        <v/>
      </c>
      <c r="Z69" t="str">
        <f t="shared" si="1"/>
        <v/>
      </c>
      <c r="AA69" t="str">
        <f t="shared" si="2"/>
        <v/>
      </c>
      <c r="AB69" t="str">
        <f t="shared" si="3"/>
        <v/>
      </c>
    </row>
    <row r="70" spans="1:28" x14ac:dyDescent="0.15">
      <c r="A70" s="2">
        <v>66</v>
      </c>
      <c r="B70" s="2"/>
      <c r="C70" s="36"/>
      <c r="D70" s="10"/>
      <c r="E70" s="10"/>
      <c r="F70" s="10"/>
      <c r="G70" s="10"/>
      <c r="H70" s="10"/>
      <c r="I70" s="10"/>
      <c r="J70" s="10"/>
      <c r="K70" s="10"/>
      <c r="L70" s="10"/>
      <c r="M70" s="10"/>
      <c r="N70" s="10"/>
      <c r="O70" s="10"/>
      <c r="Y70" s="32" t="str">
        <f t="shared" ref="Y70:Y133" si="4">IF(ISERROR(Z70/12*100),"",Z70/12*100)</f>
        <v/>
      </c>
      <c r="Z70" t="str">
        <f t="shared" ref="Z70:Z133" si="5">IF(AND(ISBLANK(D70),ISBLANK(E70),ISBLANK(F70),ISBLANK(G70),ISBLANK(H70),ISBLANK(I70),ISBLANK(J70),ISBLANK(K70),ISBLANK(L70),ISBLANK(M70),ISBLANK(N70),ISBLANK(O70),ISBLANK(P70),ISBLANK(Q70),ISBLANK(R70)),"",COUNTIF(D70:O70,1))</f>
        <v/>
      </c>
      <c r="AA70" t="str">
        <f t="shared" ref="AA70:AA133" si="6">IF(AND(ISBLANK(D70),ISBLANK(E70),ISBLANK(F70),ISBLANK(G70),ISBLANK(H70),ISBLANK(I70),ISBLANK(J70),ISBLANK(K70),ISBLANK(L70),ISBLANK(M70),ISBLANK(N70),ISBLANK(O70),ISBLANK(P70),ISBLANK(Q70),ISBLANK(R70)),"",COUNTIF(D70:O70,2))</f>
        <v/>
      </c>
      <c r="AB70" t="str">
        <f t="shared" ref="AB70:AB133" si="7">IF(AND(ISBLANK(D70),ISBLANK(E70),ISBLANK(F70),ISBLANK(G70),ISBLANK(H70),ISBLANK(I70),ISBLANK(J70),ISBLANK(K70),ISBLANK(L70),ISBLANK(M70),ISBLANK(N70),ISBLANK(O70),ISBLANK(P70),ISBLANK(Q70),ISBLANK(R70)),"",COUNTIF(D70:O70,3))</f>
        <v/>
      </c>
    </row>
    <row r="71" spans="1:28" x14ac:dyDescent="0.15">
      <c r="A71" s="2">
        <v>67</v>
      </c>
      <c r="B71" s="2"/>
      <c r="C71" s="36"/>
      <c r="D71" s="10"/>
      <c r="E71" s="10"/>
      <c r="F71" s="10"/>
      <c r="G71" s="10"/>
      <c r="H71" s="10"/>
      <c r="I71" s="10"/>
      <c r="J71" s="10"/>
      <c r="K71" s="10"/>
      <c r="L71" s="10"/>
      <c r="M71" s="10"/>
      <c r="N71" s="10"/>
      <c r="O71" s="10"/>
      <c r="Y71" s="32" t="str">
        <f t="shared" si="4"/>
        <v/>
      </c>
      <c r="Z71" t="str">
        <f t="shared" si="5"/>
        <v/>
      </c>
      <c r="AA71" t="str">
        <f t="shared" si="6"/>
        <v/>
      </c>
      <c r="AB71" t="str">
        <f t="shared" si="7"/>
        <v/>
      </c>
    </row>
    <row r="72" spans="1:28" x14ac:dyDescent="0.15">
      <c r="A72" s="2">
        <v>68</v>
      </c>
      <c r="B72" s="2"/>
      <c r="C72" s="36"/>
      <c r="D72" s="10"/>
      <c r="E72" s="10"/>
      <c r="F72" s="10"/>
      <c r="G72" s="10"/>
      <c r="H72" s="10"/>
      <c r="I72" s="10"/>
      <c r="J72" s="10"/>
      <c r="K72" s="10"/>
      <c r="L72" s="10"/>
      <c r="M72" s="10"/>
      <c r="N72" s="10"/>
      <c r="O72" s="10"/>
      <c r="Y72" s="32" t="str">
        <f t="shared" si="4"/>
        <v/>
      </c>
      <c r="Z72" t="str">
        <f t="shared" si="5"/>
        <v/>
      </c>
      <c r="AA72" t="str">
        <f t="shared" si="6"/>
        <v/>
      </c>
      <c r="AB72" t="str">
        <f t="shared" si="7"/>
        <v/>
      </c>
    </row>
    <row r="73" spans="1:28" x14ac:dyDescent="0.15">
      <c r="A73" s="2">
        <v>69</v>
      </c>
      <c r="B73" s="2"/>
      <c r="C73" s="36"/>
      <c r="D73" s="10"/>
      <c r="E73" s="10"/>
      <c r="F73" s="10"/>
      <c r="G73" s="10"/>
      <c r="H73" s="10"/>
      <c r="I73" s="10"/>
      <c r="J73" s="10"/>
      <c r="K73" s="10"/>
      <c r="L73" s="10"/>
      <c r="M73" s="10"/>
      <c r="N73" s="10"/>
      <c r="O73" s="10"/>
      <c r="Y73" s="32" t="str">
        <f t="shared" si="4"/>
        <v/>
      </c>
      <c r="Z73" t="str">
        <f t="shared" si="5"/>
        <v/>
      </c>
      <c r="AA73" t="str">
        <f t="shared" si="6"/>
        <v/>
      </c>
      <c r="AB73" t="str">
        <f t="shared" si="7"/>
        <v/>
      </c>
    </row>
    <row r="74" spans="1:28" x14ac:dyDescent="0.15">
      <c r="A74" s="2">
        <v>70</v>
      </c>
      <c r="B74" s="2"/>
      <c r="C74" s="36"/>
      <c r="D74" s="10"/>
      <c r="E74" s="10"/>
      <c r="F74" s="10"/>
      <c r="G74" s="10"/>
      <c r="H74" s="10"/>
      <c r="I74" s="10"/>
      <c r="J74" s="10"/>
      <c r="K74" s="10"/>
      <c r="L74" s="10"/>
      <c r="M74" s="10"/>
      <c r="N74" s="10"/>
      <c r="O74" s="10"/>
      <c r="Y74" s="32" t="str">
        <f t="shared" si="4"/>
        <v/>
      </c>
      <c r="Z74" t="str">
        <f t="shared" si="5"/>
        <v/>
      </c>
      <c r="AA74" t="str">
        <f t="shared" si="6"/>
        <v/>
      </c>
      <c r="AB74" t="str">
        <f t="shared" si="7"/>
        <v/>
      </c>
    </row>
    <row r="75" spans="1:28" x14ac:dyDescent="0.15">
      <c r="A75" s="2">
        <v>71</v>
      </c>
      <c r="B75" s="2"/>
      <c r="C75" s="36"/>
      <c r="D75" s="10"/>
      <c r="E75" s="10"/>
      <c r="F75" s="10"/>
      <c r="G75" s="10"/>
      <c r="H75" s="10"/>
      <c r="I75" s="10"/>
      <c r="J75" s="10"/>
      <c r="K75" s="10"/>
      <c r="L75" s="10"/>
      <c r="M75" s="10"/>
      <c r="N75" s="10"/>
      <c r="O75" s="10"/>
      <c r="Y75" s="32" t="str">
        <f t="shared" si="4"/>
        <v/>
      </c>
      <c r="Z75" t="str">
        <f t="shared" si="5"/>
        <v/>
      </c>
      <c r="AA75" t="str">
        <f t="shared" si="6"/>
        <v/>
      </c>
      <c r="AB75" t="str">
        <f t="shared" si="7"/>
        <v/>
      </c>
    </row>
    <row r="76" spans="1:28" x14ac:dyDescent="0.15">
      <c r="A76" s="2">
        <v>72</v>
      </c>
      <c r="B76" s="2"/>
      <c r="C76" s="36"/>
      <c r="D76" s="10"/>
      <c r="E76" s="10"/>
      <c r="F76" s="10"/>
      <c r="G76" s="10"/>
      <c r="H76" s="10"/>
      <c r="I76" s="10"/>
      <c r="J76" s="10"/>
      <c r="K76" s="10"/>
      <c r="L76" s="10"/>
      <c r="M76" s="10"/>
      <c r="N76" s="10"/>
      <c r="O76" s="10"/>
      <c r="Y76" s="32" t="str">
        <f t="shared" si="4"/>
        <v/>
      </c>
      <c r="Z76" t="str">
        <f t="shared" si="5"/>
        <v/>
      </c>
      <c r="AA76" t="str">
        <f t="shared" si="6"/>
        <v/>
      </c>
      <c r="AB76" t="str">
        <f t="shared" si="7"/>
        <v/>
      </c>
    </row>
    <row r="77" spans="1:28" x14ac:dyDescent="0.15">
      <c r="A77" s="2">
        <v>73</v>
      </c>
      <c r="B77" s="2"/>
      <c r="C77" s="36"/>
      <c r="D77" s="10"/>
      <c r="E77" s="10"/>
      <c r="F77" s="10"/>
      <c r="G77" s="10"/>
      <c r="H77" s="10"/>
      <c r="I77" s="10"/>
      <c r="J77" s="10"/>
      <c r="K77" s="10"/>
      <c r="L77" s="10"/>
      <c r="M77" s="10"/>
      <c r="N77" s="10"/>
      <c r="O77" s="10"/>
      <c r="Y77" s="32" t="str">
        <f t="shared" si="4"/>
        <v/>
      </c>
      <c r="Z77" t="str">
        <f t="shared" si="5"/>
        <v/>
      </c>
      <c r="AA77" t="str">
        <f t="shared" si="6"/>
        <v/>
      </c>
      <c r="AB77" t="str">
        <f t="shared" si="7"/>
        <v/>
      </c>
    </row>
    <row r="78" spans="1:28" x14ac:dyDescent="0.15">
      <c r="A78" s="2">
        <v>74</v>
      </c>
      <c r="B78" s="2"/>
      <c r="C78" s="36"/>
      <c r="D78" s="10"/>
      <c r="E78" s="10"/>
      <c r="F78" s="10"/>
      <c r="G78" s="10"/>
      <c r="H78" s="10"/>
      <c r="I78" s="10"/>
      <c r="J78" s="10"/>
      <c r="K78" s="10"/>
      <c r="L78" s="10"/>
      <c r="M78" s="10"/>
      <c r="N78" s="10"/>
      <c r="O78" s="10"/>
      <c r="Y78" s="32" t="str">
        <f t="shared" si="4"/>
        <v/>
      </c>
      <c r="Z78" t="str">
        <f t="shared" si="5"/>
        <v/>
      </c>
      <c r="AA78" t="str">
        <f t="shared" si="6"/>
        <v/>
      </c>
      <c r="AB78" t="str">
        <f t="shared" si="7"/>
        <v/>
      </c>
    </row>
    <row r="79" spans="1:28" x14ac:dyDescent="0.15">
      <c r="A79" s="2">
        <v>75</v>
      </c>
      <c r="B79" s="2"/>
      <c r="C79" s="36"/>
      <c r="D79" s="10"/>
      <c r="E79" s="10"/>
      <c r="F79" s="10"/>
      <c r="G79" s="10"/>
      <c r="H79" s="10"/>
      <c r="I79" s="10"/>
      <c r="J79" s="10"/>
      <c r="K79" s="10"/>
      <c r="L79" s="10"/>
      <c r="M79" s="10"/>
      <c r="N79" s="10"/>
      <c r="O79" s="10"/>
      <c r="Y79" s="32" t="str">
        <f t="shared" si="4"/>
        <v/>
      </c>
      <c r="Z79" t="str">
        <f t="shared" si="5"/>
        <v/>
      </c>
      <c r="AA79" t="str">
        <f t="shared" si="6"/>
        <v/>
      </c>
      <c r="AB79" t="str">
        <f t="shared" si="7"/>
        <v/>
      </c>
    </row>
    <row r="80" spans="1:28" x14ac:dyDescent="0.15">
      <c r="A80" s="2">
        <v>76</v>
      </c>
      <c r="B80" s="2"/>
      <c r="C80" s="36"/>
      <c r="D80" s="10"/>
      <c r="E80" s="10"/>
      <c r="F80" s="10"/>
      <c r="G80" s="10"/>
      <c r="H80" s="10"/>
      <c r="I80" s="10"/>
      <c r="J80" s="10"/>
      <c r="K80" s="10"/>
      <c r="L80" s="10"/>
      <c r="M80" s="10"/>
      <c r="N80" s="10"/>
      <c r="O80" s="10"/>
      <c r="Y80" s="32" t="str">
        <f t="shared" si="4"/>
        <v/>
      </c>
      <c r="Z80" t="str">
        <f t="shared" si="5"/>
        <v/>
      </c>
      <c r="AA80" t="str">
        <f t="shared" si="6"/>
        <v/>
      </c>
      <c r="AB80" t="str">
        <f t="shared" si="7"/>
        <v/>
      </c>
    </row>
    <row r="81" spans="1:28" x14ac:dyDescent="0.15">
      <c r="A81" s="2">
        <v>77</v>
      </c>
      <c r="B81" s="2"/>
      <c r="C81" s="36"/>
      <c r="D81" s="10"/>
      <c r="E81" s="10"/>
      <c r="F81" s="10"/>
      <c r="G81" s="10"/>
      <c r="H81" s="10"/>
      <c r="I81" s="10"/>
      <c r="J81" s="10"/>
      <c r="K81" s="10"/>
      <c r="L81" s="10"/>
      <c r="M81" s="10"/>
      <c r="N81" s="10"/>
      <c r="O81" s="10"/>
      <c r="Y81" s="32" t="str">
        <f t="shared" si="4"/>
        <v/>
      </c>
      <c r="Z81" t="str">
        <f t="shared" si="5"/>
        <v/>
      </c>
      <c r="AA81" t="str">
        <f t="shared" si="6"/>
        <v/>
      </c>
      <c r="AB81" t="str">
        <f t="shared" si="7"/>
        <v/>
      </c>
    </row>
    <row r="82" spans="1:28" x14ac:dyDescent="0.15">
      <c r="A82" s="2">
        <v>78</v>
      </c>
      <c r="B82" s="2"/>
      <c r="C82" s="36"/>
      <c r="D82" s="10"/>
      <c r="E82" s="10"/>
      <c r="F82" s="10"/>
      <c r="G82" s="10"/>
      <c r="H82" s="10"/>
      <c r="I82" s="10"/>
      <c r="J82" s="10"/>
      <c r="K82" s="10"/>
      <c r="L82" s="10"/>
      <c r="M82" s="10"/>
      <c r="N82" s="10"/>
      <c r="O82" s="10"/>
      <c r="Y82" s="32" t="str">
        <f t="shared" si="4"/>
        <v/>
      </c>
      <c r="Z82" t="str">
        <f t="shared" si="5"/>
        <v/>
      </c>
      <c r="AA82" t="str">
        <f t="shared" si="6"/>
        <v/>
      </c>
      <c r="AB82" t="str">
        <f t="shared" si="7"/>
        <v/>
      </c>
    </row>
    <row r="83" spans="1:28" x14ac:dyDescent="0.15">
      <c r="A83" s="2">
        <v>79</v>
      </c>
      <c r="B83" s="2"/>
      <c r="C83" s="36"/>
      <c r="D83" s="10"/>
      <c r="E83" s="10"/>
      <c r="F83" s="10"/>
      <c r="G83" s="10"/>
      <c r="H83" s="10"/>
      <c r="I83" s="10"/>
      <c r="J83" s="10"/>
      <c r="K83" s="10"/>
      <c r="L83" s="10"/>
      <c r="M83" s="10"/>
      <c r="N83" s="10"/>
      <c r="O83" s="10"/>
      <c r="Y83" s="32" t="str">
        <f t="shared" si="4"/>
        <v/>
      </c>
      <c r="Z83" t="str">
        <f t="shared" si="5"/>
        <v/>
      </c>
      <c r="AA83" t="str">
        <f t="shared" si="6"/>
        <v/>
      </c>
      <c r="AB83" t="str">
        <f t="shared" si="7"/>
        <v/>
      </c>
    </row>
    <row r="84" spans="1:28" x14ac:dyDescent="0.15">
      <c r="A84" s="2">
        <v>80</v>
      </c>
      <c r="B84" s="2"/>
      <c r="C84" s="36"/>
      <c r="D84" s="10"/>
      <c r="E84" s="10"/>
      <c r="F84" s="10"/>
      <c r="G84" s="10"/>
      <c r="H84" s="10"/>
      <c r="I84" s="10"/>
      <c r="J84" s="10"/>
      <c r="K84" s="10"/>
      <c r="L84" s="10"/>
      <c r="M84" s="10"/>
      <c r="N84" s="10"/>
      <c r="O84" s="10"/>
      <c r="Y84" s="32" t="str">
        <f t="shared" si="4"/>
        <v/>
      </c>
      <c r="Z84" t="str">
        <f t="shared" si="5"/>
        <v/>
      </c>
      <c r="AA84" t="str">
        <f t="shared" si="6"/>
        <v/>
      </c>
      <c r="AB84" t="str">
        <f t="shared" si="7"/>
        <v/>
      </c>
    </row>
    <row r="85" spans="1:28" x14ac:dyDescent="0.15">
      <c r="A85" s="2">
        <v>81</v>
      </c>
      <c r="B85" s="2"/>
      <c r="C85" s="36"/>
      <c r="D85" s="10"/>
      <c r="E85" s="10"/>
      <c r="F85" s="10"/>
      <c r="G85" s="10"/>
      <c r="H85" s="10"/>
      <c r="I85" s="10"/>
      <c r="J85" s="10"/>
      <c r="K85" s="10"/>
      <c r="L85" s="10"/>
      <c r="M85" s="10"/>
      <c r="N85" s="10"/>
      <c r="O85" s="10"/>
      <c r="Y85" s="32" t="str">
        <f t="shared" si="4"/>
        <v/>
      </c>
      <c r="Z85" t="str">
        <f t="shared" si="5"/>
        <v/>
      </c>
      <c r="AA85" t="str">
        <f t="shared" si="6"/>
        <v/>
      </c>
      <c r="AB85" t="str">
        <f t="shared" si="7"/>
        <v/>
      </c>
    </row>
    <row r="86" spans="1:28" x14ac:dyDescent="0.15">
      <c r="A86" s="2">
        <v>82</v>
      </c>
      <c r="B86" s="2"/>
      <c r="C86" s="36"/>
      <c r="D86" s="10"/>
      <c r="E86" s="10"/>
      <c r="F86" s="10"/>
      <c r="G86" s="10"/>
      <c r="H86" s="10"/>
      <c r="I86" s="10"/>
      <c r="J86" s="10"/>
      <c r="K86" s="10"/>
      <c r="L86" s="10"/>
      <c r="M86" s="10"/>
      <c r="N86" s="10"/>
      <c r="O86" s="10"/>
      <c r="Y86" s="32" t="str">
        <f t="shared" si="4"/>
        <v/>
      </c>
      <c r="Z86" t="str">
        <f t="shared" si="5"/>
        <v/>
      </c>
      <c r="AA86" t="str">
        <f t="shared" si="6"/>
        <v/>
      </c>
      <c r="AB86" t="str">
        <f t="shared" si="7"/>
        <v/>
      </c>
    </row>
    <row r="87" spans="1:28" x14ac:dyDescent="0.15">
      <c r="A87" s="2">
        <v>83</v>
      </c>
      <c r="B87" s="2"/>
      <c r="C87" s="36"/>
      <c r="D87" s="10"/>
      <c r="E87" s="10"/>
      <c r="F87" s="10"/>
      <c r="G87" s="10"/>
      <c r="H87" s="10"/>
      <c r="I87" s="10"/>
      <c r="J87" s="10"/>
      <c r="K87" s="10"/>
      <c r="L87" s="10"/>
      <c r="M87" s="10"/>
      <c r="N87" s="10"/>
      <c r="O87" s="10"/>
      <c r="Y87" s="32" t="str">
        <f t="shared" si="4"/>
        <v/>
      </c>
      <c r="Z87" t="str">
        <f t="shared" si="5"/>
        <v/>
      </c>
      <c r="AA87" t="str">
        <f t="shared" si="6"/>
        <v/>
      </c>
      <c r="AB87" t="str">
        <f t="shared" si="7"/>
        <v/>
      </c>
    </row>
    <row r="88" spans="1:28" x14ac:dyDescent="0.15">
      <c r="A88" s="2">
        <v>84</v>
      </c>
      <c r="B88" s="2"/>
      <c r="C88" s="36"/>
      <c r="D88" s="10"/>
      <c r="E88" s="10"/>
      <c r="F88" s="10"/>
      <c r="G88" s="10"/>
      <c r="H88" s="10"/>
      <c r="I88" s="10"/>
      <c r="J88" s="10"/>
      <c r="K88" s="10"/>
      <c r="L88" s="10"/>
      <c r="M88" s="10"/>
      <c r="N88" s="10"/>
      <c r="O88" s="10"/>
      <c r="Y88" s="32" t="str">
        <f t="shared" si="4"/>
        <v/>
      </c>
      <c r="Z88" t="str">
        <f t="shared" si="5"/>
        <v/>
      </c>
      <c r="AA88" t="str">
        <f t="shared" si="6"/>
        <v/>
      </c>
      <c r="AB88" t="str">
        <f t="shared" si="7"/>
        <v/>
      </c>
    </row>
    <row r="89" spans="1:28" x14ac:dyDescent="0.15">
      <c r="A89" s="2">
        <v>85</v>
      </c>
      <c r="B89" s="2"/>
      <c r="C89" s="36"/>
      <c r="D89" s="10"/>
      <c r="E89" s="10"/>
      <c r="F89" s="10"/>
      <c r="G89" s="10"/>
      <c r="H89" s="10"/>
      <c r="I89" s="10"/>
      <c r="J89" s="10"/>
      <c r="K89" s="10"/>
      <c r="L89" s="10"/>
      <c r="M89" s="10"/>
      <c r="N89" s="10"/>
      <c r="O89" s="10"/>
      <c r="Y89" s="32" t="str">
        <f t="shared" si="4"/>
        <v/>
      </c>
      <c r="Z89" t="str">
        <f t="shared" si="5"/>
        <v/>
      </c>
      <c r="AA89" t="str">
        <f t="shared" si="6"/>
        <v/>
      </c>
      <c r="AB89" t="str">
        <f t="shared" si="7"/>
        <v/>
      </c>
    </row>
    <row r="90" spans="1:28" x14ac:dyDescent="0.15">
      <c r="A90" s="2">
        <v>86</v>
      </c>
      <c r="B90" s="2"/>
      <c r="C90" s="36"/>
      <c r="D90" s="10"/>
      <c r="E90" s="10"/>
      <c r="F90" s="10"/>
      <c r="G90" s="10"/>
      <c r="H90" s="10"/>
      <c r="I90" s="10"/>
      <c r="J90" s="10"/>
      <c r="K90" s="10"/>
      <c r="L90" s="10"/>
      <c r="M90" s="10"/>
      <c r="N90" s="10"/>
      <c r="O90" s="10"/>
      <c r="Y90" s="32" t="str">
        <f t="shared" si="4"/>
        <v/>
      </c>
      <c r="Z90" t="str">
        <f t="shared" si="5"/>
        <v/>
      </c>
      <c r="AA90" t="str">
        <f t="shared" si="6"/>
        <v/>
      </c>
      <c r="AB90" t="str">
        <f t="shared" si="7"/>
        <v/>
      </c>
    </row>
    <row r="91" spans="1:28" x14ac:dyDescent="0.15">
      <c r="A91" s="2">
        <v>87</v>
      </c>
      <c r="B91" s="2"/>
      <c r="C91" s="36"/>
      <c r="D91" s="10"/>
      <c r="E91" s="10"/>
      <c r="F91" s="10"/>
      <c r="G91" s="10"/>
      <c r="H91" s="10"/>
      <c r="I91" s="10"/>
      <c r="J91" s="10"/>
      <c r="K91" s="10"/>
      <c r="L91" s="10"/>
      <c r="M91" s="10"/>
      <c r="N91" s="10"/>
      <c r="O91" s="10"/>
      <c r="Y91" s="32" t="str">
        <f t="shared" si="4"/>
        <v/>
      </c>
      <c r="Z91" t="str">
        <f t="shared" si="5"/>
        <v/>
      </c>
      <c r="AA91" t="str">
        <f t="shared" si="6"/>
        <v/>
      </c>
      <c r="AB91" t="str">
        <f t="shared" si="7"/>
        <v/>
      </c>
    </row>
    <row r="92" spans="1:28" x14ac:dyDescent="0.15">
      <c r="A92" s="2">
        <v>88</v>
      </c>
      <c r="B92" s="2"/>
      <c r="C92" s="36"/>
      <c r="D92" s="10"/>
      <c r="E92" s="10"/>
      <c r="F92" s="10"/>
      <c r="G92" s="10"/>
      <c r="H92" s="10"/>
      <c r="I92" s="10"/>
      <c r="J92" s="10"/>
      <c r="K92" s="10"/>
      <c r="L92" s="10"/>
      <c r="M92" s="10"/>
      <c r="N92" s="10"/>
      <c r="O92" s="10"/>
      <c r="Y92" s="32" t="str">
        <f t="shared" si="4"/>
        <v/>
      </c>
      <c r="Z92" t="str">
        <f t="shared" si="5"/>
        <v/>
      </c>
      <c r="AA92" t="str">
        <f t="shared" si="6"/>
        <v/>
      </c>
      <c r="AB92" t="str">
        <f t="shared" si="7"/>
        <v/>
      </c>
    </row>
    <row r="93" spans="1:28" x14ac:dyDescent="0.15">
      <c r="A93" s="2">
        <v>89</v>
      </c>
      <c r="B93" s="2"/>
      <c r="C93" s="36"/>
      <c r="D93" s="10"/>
      <c r="E93" s="10"/>
      <c r="F93" s="10"/>
      <c r="G93" s="10"/>
      <c r="H93" s="10"/>
      <c r="I93" s="10"/>
      <c r="J93" s="10"/>
      <c r="K93" s="10"/>
      <c r="L93" s="10"/>
      <c r="M93" s="10"/>
      <c r="N93" s="10"/>
      <c r="O93" s="10"/>
      <c r="Y93" s="32" t="str">
        <f t="shared" si="4"/>
        <v/>
      </c>
      <c r="Z93" t="str">
        <f t="shared" si="5"/>
        <v/>
      </c>
      <c r="AA93" t="str">
        <f t="shared" si="6"/>
        <v/>
      </c>
      <c r="AB93" t="str">
        <f t="shared" si="7"/>
        <v/>
      </c>
    </row>
    <row r="94" spans="1:28" x14ac:dyDescent="0.15">
      <c r="A94" s="2">
        <v>90</v>
      </c>
      <c r="B94" s="2"/>
      <c r="C94" s="36"/>
      <c r="D94" s="10"/>
      <c r="E94" s="10"/>
      <c r="F94" s="10"/>
      <c r="G94" s="10"/>
      <c r="H94" s="10"/>
      <c r="I94" s="10"/>
      <c r="J94" s="10"/>
      <c r="K94" s="10"/>
      <c r="L94" s="10"/>
      <c r="M94" s="10"/>
      <c r="N94" s="10"/>
      <c r="O94" s="10"/>
      <c r="Y94" s="32" t="str">
        <f t="shared" si="4"/>
        <v/>
      </c>
      <c r="Z94" t="str">
        <f t="shared" si="5"/>
        <v/>
      </c>
      <c r="AA94" t="str">
        <f t="shared" si="6"/>
        <v/>
      </c>
      <c r="AB94" t="str">
        <f t="shared" si="7"/>
        <v/>
      </c>
    </row>
    <row r="95" spans="1:28" x14ac:dyDescent="0.15">
      <c r="A95" s="2">
        <v>91</v>
      </c>
      <c r="B95" s="2"/>
      <c r="C95" s="36"/>
      <c r="D95" s="10"/>
      <c r="E95" s="10"/>
      <c r="F95" s="10"/>
      <c r="G95" s="10"/>
      <c r="H95" s="10"/>
      <c r="I95" s="10"/>
      <c r="J95" s="10"/>
      <c r="K95" s="10"/>
      <c r="L95" s="10"/>
      <c r="M95" s="10"/>
      <c r="N95" s="10"/>
      <c r="O95" s="10"/>
      <c r="Y95" s="32" t="str">
        <f t="shared" si="4"/>
        <v/>
      </c>
      <c r="Z95" t="str">
        <f t="shared" si="5"/>
        <v/>
      </c>
      <c r="AA95" t="str">
        <f t="shared" si="6"/>
        <v/>
      </c>
      <c r="AB95" t="str">
        <f t="shared" si="7"/>
        <v/>
      </c>
    </row>
    <row r="96" spans="1:28" x14ac:dyDescent="0.15">
      <c r="A96" s="2">
        <v>92</v>
      </c>
      <c r="B96" s="2"/>
      <c r="C96" s="36"/>
      <c r="D96" s="10"/>
      <c r="E96" s="10"/>
      <c r="F96" s="10"/>
      <c r="G96" s="10"/>
      <c r="H96" s="10"/>
      <c r="I96" s="10"/>
      <c r="J96" s="10"/>
      <c r="K96" s="10"/>
      <c r="L96" s="10"/>
      <c r="M96" s="10"/>
      <c r="N96" s="10"/>
      <c r="O96" s="10"/>
      <c r="Y96" s="32" t="str">
        <f t="shared" si="4"/>
        <v/>
      </c>
      <c r="Z96" t="str">
        <f t="shared" si="5"/>
        <v/>
      </c>
      <c r="AA96" t="str">
        <f t="shared" si="6"/>
        <v/>
      </c>
      <c r="AB96" t="str">
        <f t="shared" si="7"/>
        <v/>
      </c>
    </row>
    <row r="97" spans="1:28" x14ac:dyDescent="0.15">
      <c r="A97" s="2">
        <v>93</v>
      </c>
      <c r="B97" s="2"/>
      <c r="C97" s="36"/>
      <c r="D97" s="10"/>
      <c r="E97" s="10"/>
      <c r="F97" s="10"/>
      <c r="G97" s="10"/>
      <c r="H97" s="10"/>
      <c r="I97" s="10"/>
      <c r="J97" s="10"/>
      <c r="K97" s="10"/>
      <c r="L97" s="10"/>
      <c r="M97" s="10"/>
      <c r="N97" s="10"/>
      <c r="O97" s="10"/>
      <c r="Y97" s="32" t="str">
        <f t="shared" si="4"/>
        <v/>
      </c>
      <c r="Z97" t="str">
        <f t="shared" si="5"/>
        <v/>
      </c>
      <c r="AA97" t="str">
        <f t="shared" si="6"/>
        <v/>
      </c>
      <c r="AB97" t="str">
        <f t="shared" si="7"/>
        <v/>
      </c>
    </row>
    <row r="98" spans="1:28" x14ac:dyDescent="0.15">
      <c r="A98" s="2">
        <v>94</v>
      </c>
      <c r="B98" s="2"/>
      <c r="C98" s="36"/>
      <c r="D98" s="10"/>
      <c r="E98" s="10"/>
      <c r="F98" s="10"/>
      <c r="G98" s="10"/>
      <c r="H98" s="10"/>
      <c r="I98" s="10"/>
      <c r="J98" s="10"/>
      <c r="K98" s="10"/>
      <c r="L98" s="10"/>
      <c r="M98" s="10"/>
      <c r="N98" s="10"/>
      <c r="O98" s="10"/>
      <c r="Y98" s="32" t="str">
        <f t="shared" si="4"/>
        <v/>
      </c>
      <c r="Z98" t="str">
        <f t="shared" si="5"/>
        <v/>
      </c>
      <c r="AA98" t="str">
        <f t="shared" si="6"/>
        <v/>
      </c>
      <c r="AB98" t="str">
        <f t="shared" si="7"/>
        <v/>
      </c>
    </row>
    <row r="99" spans="1:28" x14ac:dyDescent="0.15">
      <c r="A99" s="2">
        <v>95</v>
      </c>
      <c r="B99" s="2"/>
      <c r="C99" s="36"/>
      <c r="D99" s="10"/>
      <c r="E99" s="10"/>
      <c r="F99" s="10"/>
      <c r="G99" s="10"/>
      <c r="H99" s="10"/>
      <c r="I99" s="10"/>
      <c r="J99" s="10"/>
      <c r="K99" s="10"/>
      <c r="L99" s="10"/>
      <c r="M99" s="10"/>
      <c r="N99" s="10"/>
      <c r="O99" s="10"/>
      <c r="Y99" s="32" t="str">
        <f t="shared" si="4"/>
        <v/>
      </c>
      <c r="Z99" t="str">
        <f t="shared" si="5"/>
        <v/>
      </c>
      <c r="AA99" t="str">
        <f t="shared" si="6"/>
        <v/>
      </c>
      <c r="AB99" t="str">
        <f t="shared" si="7"/>
        <v/>
      </c>
    </row>
    <row r="100" spans="1:28" x14ac:dyDescent="0.15">
      <c r="A100" s="2">
        <v>96</v>
      </c>
      <c r="B100" s="2"/>
      <c r="C100" s="36"/>
      <c r="D100" s="10"/>
      <c r="E100" s="10"/>
      <c r="F100" s="10"/>
      <c r="G100" s="10"/>
      <c r="H100" s="10"/>
      <c r="I100" s="10"/>
      <c r="J100" s="10"/>
      <c r="K100" s="10"/>
      <c r="L100" s="10"/>
      <c r="M100" s="10"/>
      <c r="N100" s="10"/>
      <c r="O100" s="10"/>
      <c r="Y100" s="32" t="str">
        <f t="shared" si="4"/>
        <v/>
      </c>
      <c r="Z100" t="str">
        <f t="shared" si="5"/>
        <v/>
      </c>
      <c r="AA100" t="str">
        <f t="shared" si="6"/>
        <v/>
      </c>
      <c r="AB100" t="str">
        <f t="shared" si="7"/>
        <v/>
      </c>
    </row>
    <row r="101" spans="1:28" x14ac:dyDescent="0.15">
      <c r="A101" s="2">
        <v>97</v>
      </c>
      <c r="B101" s="2"/>
      <c r="C101" s="36"/>
      <c r="D101" s="10"/>
      <c r="E101" s="10"/>
      <c r="F101" s="10"/>
      <c r="G101" s="10"/>
      <c r="H101" s="10"/>
      <c r="I101" s="10"/>
      <c r="J101" s="10"/>
      <c r="K101" s="10"/>
      <c r="L101" s="10"/>
      <c r="M101" s="10"/>
      <c r="N101" s="10"/>
      <c r="O101" s="10"/>
      <c r="Y101" s="32" t="str">
        <f t="shared" si="4"/>
        <v/>
      </c>
      <c r="Z101" t="str">
        <f t="shared" si="5"/>
        <v/>
      </c>
      <c r="AA101" t="str">
        <f t="shared" si="6"/>
        <v/>
      </c>
      <c r="AB101" t="str">
        <f t="shared" si="7"/>
        <v/>
      </c>
    </row>
    <row r="102" spans="1:28" x14ac:dyDescent="0.15">
      <c r="A102" s="2">
        <v>98</v>
      </c>
      <c r="B102" s="2"/>
      <c r="C102" s="36"/>
      <c r="D102" s="10"/>
      <c r="E102" s="10"/>
      <c r="F102" s="10"/>
      <c r="G102" s="10"/>
      <c r="H102" s="10"/>
      <c r="I102" s="10"/>
      <c r="J102" s="10"/>
      <c r="K102" s="10"/>
      <c r="L102" s="10"/>
      <c r="M102" s="10"/>
      <c r="N102" s="10"/>
      <c r="O102" s="10"/>
      <c r="Y102" s="32" t="str">
        <f t="shared" si="4"/>
        <v/>
      </c>
      <c r="Z102" t="str">
        <f t="shared" si="5"/>
        <v/>
      </c>
      <c r="AA102" t="str">
        <f t="shared" si="6"/>
        <v/>
      </c>
      <c r="AB102" t="str">
        <f t="shared" si="7"/>
        <v/>
      </c>
    </row>
    <row r="103" spans="1:28" x14ac:dyDescent="0.15">
      <c r="A103" s="2">
        <v>99</v>
      </c>
      <c r="B103" s="2"/>
      <c r="C103" s="36"/>
      <c r="D103" s="10"/>
      <c r="E103" s="10"/>
      <c r="F103" s="10"/>
      <c r="G103" s="10"/>
      <c r="H103" s="10"/>
      <c r="I103" s="10"/>
      <c r="J103" s="10"/>
      <c r="K103" s="10"/>
      <c r="L103" s="10"/>
      <c r="M103" s="10"/>
      <c r="N103" s="10"/>
      <c r="O103" s="10"/>
      <c r="Y103" s="32" t="str">
        <f t="shared" si="4"/>
        <v/>
      </c>
      <c r="Z103" t="str">
        <f t="shared" si="5"/>
        <v/>
      </c>
      <c r="AA103" t="str">
        <f t="shared" si="6"/>
        <v/>
      </c>
      <c r="AB103" t="str">
        <f t="shared" si="7"/>
        <v/>
      </c>
    </row>
    <row r="104" spans="1:28" x14ac:dyDescent="0.15">
      <c r="A104" s="2">
        <v>100</v>
      </c>
      <c r="B104" s="2"/>
      <c r="C104" s="36"/>
      <c r="D104" s="10"/>
      <c r="E104" s="10"/>
      <c r="F104" s="10"/>
      <c r="G104" s="10"/>
      <c r="H104" s="10"/>
      <c r="I104" s="10"/>
      <c r="J104" s="10"/>
      <c r="K104" s="10"/>
      <c r="L104" s="10"/>
      <c r="M104" s="10"/>
      <c r="N104" s="10"/>
      <c r="O104" s="10"/>
      <c r="Y104" s="32" t="str">
        <f t="shared" si="4"/>
        <v/>
      </c>
      <c r="Z104" t="str">
        <f t="shared" si="5"/>
        <v/>
      </c>
      <c r="AA104" t="str">
        <f t="shared" si="6"/>
        <v/>
      </c>
      <c r="AB104" t="str">
        <f t="shared" si="7"/>
        <v/>
      </c>
    </row>
    <row r="105" spans="1:28" x14ac:dyDescent="0.15">
      <c r="A105" s="2">
        <v>101</v>
      </c>
      <c r="B105" s="2"/>
      <c r="C105" s="36"/>
      <c r="D105" s="10"/>
      <c r="E105" s="10"/>
      <c r="F105" s="10"/>
      <c r="G105" s="10"/>
      <c r="H105" s="10"/>
      <c r="I105" s="10"/>
      <c r="J105" s="10"/>
      <c r="K105" s="10"/>
      <c r="L105" s="10"/>
      <c r="M105" s="10"/>
      <c r="N105" s="10"/>
      <c r="O105" s="10"/>
      <c r="Y105" s="32" t="str">
        <f t="shared" si="4"/>
        <v/>
      </c>
      <c r="Z105" t="str">
        <f t="shared" si="5"/>
        <v/>
      </c>
      <c r="AA105" t="str">
        <f t="shared" si="6"/>
        <v/>
      </c>
      <c r="AB105" t="str">
        <f t="shared" si="7"/>
        <v/>
      </c>
    </row>
    <row r="106" spans="1:28" x14ac:dyDescent="0.15">
      <c r="A106" s="2">
        <v>102</v>
      </c>
      <c r="B106" s="2"/>
      <c r="C106" s="36"/>
      <c r="D106" s="10"/>
      <c r="E106" s="10"/>
      <c r="F106" s="10"/>
      <c r="G106" s="10"/>
      <c r="H106" s="10"/>
      <c r="I106" s="10"/>
      <c r="J106" s="10"/>
      <c r="K106" s="10"/>
      <c r="L106" s="10"/>
      <c r="M106" s="10"/>
      <c r="N106" s="10"/>
      <c r="O106" s="10"/>
      <c r="Y106" s="32" t="str">
        <f t="shared" si="4"/>
        <v/>
      </c>
      <c r="Z106" t="str">
        <f t="shared" si="5"/>
        <v/>
      </c>
      <c r="AA106" t="str">
        <f t="shared" si="6"/>
        <v/>
      </c>
      <c r="AB106" t="str">
        <f t="shared" si="7"/>
        <v/>
      </c>
    </row>
    <row r="107" spans="1:28" x14ac:dyDescent="0.15">
      <c r="A107" s="2">
        <v>103</v>
      </c>
      <c r="B107" s="2"/>
      <c r="C107" s="36"/>
      <c r="D107" s="10"/>
      <c r="E107" s="10"/>
      <c r="F107" s="10"/>
      <c r="G107" s="10"/>
      <c r="H107" s="10"/>
      <c r="I107" s="10"/>
      <c r="J107" s="10"/>
      <c r="K107" s="10"/>
      <c r="L107" s="10"/>
      <c r="M107" s="10"/>
      <c r="N107" s="10"/>
      <c r="O107" s="10"/>
      <c r="Y107" s="32" t="str">
        <f t="shared" si="4"/>
        <v/>
      </c>
      <c r="Z107" t="str">
        <f t="shared" si="5"/>
        <v/>
      </c>
      <c r="AA107" t="str">
        <f t="shared" si="6"/>
        <v/>
      </c>
      <c r="AB107" t="str">
        <f t="shared" si="7"/>
        <v/>
      </c>
    </row>
    <row r="108" spans="1:28" x14ac:dyDescent="0.15">
      <c r="A108" s="2">
        <v>104</v>
      </c>
      <c r="B108" s="2"/>
      <c r="C108" s="36"/>
      <c r="D108" s="10"/>
      <c r="E108" s="10"/>
      <c r="F108" s="10"/>
      <c r="G108" s="10"/>
      <c r="H108" s="10"/>
      <c r="I108" s="10"/>
      <c r="J108" s="10"/>
      <c r="K108" s="10"/>
      <c r="L108" s="10"/>
      <c r="M108" s="10"/>
      <c r="N108" s="10"/>
      <c r="O108" s="10"/>
      <c r="Y108" s="32" t="str">
        <f t="shared" si="4"/>
        <v/>
      </c>
      <c r="Z108" t="str">
        <f t="shared" si="5"/>
        <v/>
      </c>
      <c r="AA108" t="str">
        <f t="shared" si="6"/>
        <v/>
      </c>
      <c r="AB108" t="str">
        <f t="shared" si="7"/>
        <v/>
      </c>
    </row>
    <row r="109" spans="1:28" x14ac:dyDescent="0.15">
      <c r="A109" s="2">
        <v>105</v>
      </c>
      <c r="B109" s="2"/>
      <c r="C109" s="36"/>
      <c r="D109" s="10"/>
      <c r="E109" s="10"/>
      <c r="F109" s="10"/>
      <c r="G109" s="10"/>
      <c r="H109" s="10"/>
      <c r="I109" s="10"/>
      <c r="J109" s="10"/>
      <c r="K109" s="10"/>
      <c r="L109" s="10"/>
      <c r="M109" s="10"/>
      <c r="N109" s="10"/>
      <c r="O109" s="10"/>
      <c r="Y109" s="32" t="str">
        <f t="shared" si="4"/>
        <v/>
      </c>
      <c r="Z109" t="str">
        <f t="shared" si="5"/>
        <v/>
      </c>
      <c r="AA109" t="str">
        <f t="shared" si="6"/>
        <v/>
      </c>
      <c r="AB109" t="str">
        <f t="shared" si="7"/>
        <v/>
      </c>
    </row>
    <row r="110" spans="1:28" x14ac:dyDescent="0.15">
      <c r="A110" s="2">
        <v>106</v>
      </c>
      <c r="B110" s="2"/>
      <c r="C110" s="36"/>
      <c r="D110" s="10"/>
      <c r="E110" s="10"/>
      <c r="F110" s="10"/>
      <c r="G110" s="10"/>
      <c r="H110" s="10"/>
      <c r="I110" s="10"/>
      <c r="J110" s="10"/>
      <c r="K110" s="10"/>
      <c r="L110" s="10"/>
      <c r="M110" s="10"/>
      <c r="N110" s="10"/>
      <c r="O110" s="10"/>
      <c r="Y110" s="32" t="str">
        <f t="shared" si="4"/>
        <v/>
      </c>
      <c r="Z110" t="str">
        <f t="shared" si="5"/>
        <v/>
      </c>
      <c r="AA110" t="str">
        <f t="shared" si="6"/>
        <v/>
      </c>
      <c r="AB110" t="str">
        <f t="shared" si="7"/>
        <v/>
      </c>
    </row>
    <row r="111" spans="1:28" x14ac:dyDescent="0.15">
      <c r="A111" s="2">
        <v>107</v>
      </c>
      <c r="B111" s="2"/>
      <c r="C111" s="36"/>
      <c r="D111" s="10"/>
      <c r="E111" s="10"/>
      <c r="F111" s="10"/>
      <c r="G111" s="10"/>
      <c r="H111" s="10"/>
      <c r="I111" s="10"/>
      <c r="J111" s="10"/>
      <c r="K111" s="10"/>
      <c r="L111" s="10"/>
      <c r="M111" s="10"/>
      <c r="N111" s="10"/>
      <c r="O111" s="10"/>
      <c r="Y111" s="32" t="str">
        <f t="shared" si="4"/>
        <v/>
      </c>
      <c r="Z111" t="str">
        <f t="shared" si="5"/>
        <v/>
      </c>
      <c r="AA111" t="str">
        <f t="shared" si="6"/>
        <v/>
      </c>
      <c r="AB111" t="str">
        <f t="shared" si="7"/>
        <v/>
      </c>
    </row>
    <row r="112" spans="1:28" x14ac:dyDescent="0.15">
      <c r="A112" s="2">
        <v>108</v>
      </c>
      <c r="B112" s="2"/>
      <c r="C112" s="36"/>
      <c r="D112" s="10"/>
      <c r="E112" s="10"/>
      <c r="F112" s="10"/>
      <c r="G112" s="10"/>
      <c r="H112" s="10"/>
      <c r="I112" s="10"/>
      <c r="J112" s="10"/>
      <c r="K112" s="10"/>
      <c r="L112" s="10"/>
      <c r="M112" s="10"/>
      <c r="N112" s="10"/>
      <c r="O112" s="10"/>
      <c r="Y112" s="32" t="str">
        <f t="shared" si="4"/>
        <v/>
      </c>
      <c r="Z112" t="str">
        <f t="shared" si="5"/>
        <v/>
      </c>
      <c r="AA112" t="str">
        <f t="shared" si="6"/>
        <v/>
      </c>
      <c r="AB112" t="str">
        <f t="shared" si="7"/>
        <v/>
      </c>
    </row>
    <row r="113" spans="1:28" x14ac:dyDescent="0.15">
      <c r="A113" s="2">
        <v>109</v>
      </c>
      <c r="B113" s="2"/>
      <c r="C113" s="36"/>
      <c r="D113" s="10"/>
      <c r="E113" s="10"/>
      <c r="F113" s="10"/>
      <c r="G113" s="10"/>
      <c r="H113" s="10"/>
      <c r="I113" s="10"/>
      <c r="J113" s="10"/>
      <c r="K113" s="10"/>
      <c r="L113" s="10"/>
      <c r="M113" s="10"/>
      <c r="N113" s="10"/>
      <c r="O113" s="10"/>
      <c r="Y113" s="32" t="str">
        <f t="shared" si="4"/>
        <v/>
      </c>
      <c r="Z113" t="str">
        <f t="shared" si="5"/>
        <v/>
      </c>
      <c r="AA113" t="str">
        <f t="shared" si="6"/>
        <v/>
      </c>
      <c r="AB113" t="str">
        <f t="shared" si="7"/>
        <v/>
      </c>
    </row>
    <row r="114" spans="1:28" x14ac:dyDescent="0.15">
      <c r="A114" s="2">
        <v>110</v>
      </c>
      <c r="B114" s="2"/>
      <c r="C114" s="36"/>
      <c r="D114" s="10"/>
      <c r="E114" s="10"/>
      <c r="F114" s="10"/>
      <c r="G114" s="10"/>
      <c r="H114" s="10"/>
      <c r="I114" s="10"/>
      <c r="J114" s="10"/>
      <c r="K114" s="10"/>
      <c r="L114" s="10"/>
      <c r="M114" s="10"/>
      <c r="N114" s="10"/>
      <c r="O114" s="10"/>
      <c r="Y114" s="32" t="str">
        <f t="shared" si="4"/>
        <v/>
      </c>
      <c r="Z114" t="str">
        <f t="shared" si="5"/>
        <v/>
      </c>
      <c r="AA114" t="str">
        <f t="shared" si="6"/>
        <v/>
      </c>
      <c r="AB114" t="str">
        <f t="shared" si="7"/>
        <v/>
      </c>
    </row>
    <row r="115" spans="1:28" x14ac:dyDescent="0.15">
      <c r="A115" s="2">
        <v>111</v>
      </c>
      <c r="B115" s="2"/>
      <c r="C115" s="36"/>
      <c r="D115" s="10"/>
      <c r="E115" s="10"/>
      <c r="F115" s="10"/>
      <c r="G115" s="10"/>
      <c r="H115" s="10"/>
      <c r="I115" s="10"/>
      <c r="J115" s="10"/>
      <c r="K115" s="10"/>
      <c r="L115" s="10"/>
      <c r="M115" s="10"/>
      <c r="N115" s="10"/>
      <c r="O115" s="10"/>
      <c r="Y115" s="32" t="str">
        <f t="shared" si="4"/>
        <v/>
      </c>
      <c r="Z115" t="str">
        <f t="shared" si="5"/>
        <v/>
      </c>
      <c r="AA115" t="str">
        <f t="shared" si="6"/>
        <v/>
      </c>
      <c r="AB115" t="str">
        <f t="shared" si="7"/>
        <v/>
      </c>
    </row>
    <row r="116" spans="1:28" x14ac:dyDescent="0.15">
      <c r="A116" s="2">
        <v>112</v>
      </c>
      <c r="B116" s="2"/>
      <c r="C116" s="36"/>
      <c r="D116" s="10"/>
      <c r="E116" s="10"/>
      <c r="F116" s="10"/>
      <c r="G116" s="10"/>
      <c r="H116" s="10"/>
      <c r="I116" s="10"/>
      <c r="J116" s="10"/>
      <c r="K116" s="10"/>
      <c r="L116" s="10"/>
      <c r="M116" s="10"/>
      <c r="N116" s="10"/>
      <c r="O116" s="10"/>
      <c r="Y116" s="32" t="str">
        <f t="shared" si="4"/>
        <v/>
      </c>
      <c r="Z116" t="str">
        <f t="shared" si="5"/>
        <v/>
      </c>
      <c r="AA116" t="str">
        <f t="shared" si="6"/>
        <v/>
      </c>
      <c r="AB116" t="str">
        <f t="shared" si="7"/>
        <v/>
      </c>
    </row>
    <row r="117" spans="1:28" x14ac:dyDescent="0.15">
      <c r="A117" s="2">
        <v>113</v>
      </c>
      <c r="B117" s="2"/>
      <c r="C117" s="36"/>
      <c r="D117" s="10"/>
      <c r="E117" s="10"/>
      <c r="F117" s="10"/>
      <c r="G117" s="10"/>
      <c r="H117" s="10"/>
      <c r="I117" s="10"/>
      <c r="J117" s="10"/>
      <c r="K117" s="10"/>
      <c r="L117" s="10"/>
      <c r="M117" s="10"/>
      <c r="N117" s="10"/>
      <c r="O117" s="10"/>
      <c r="Y117" s="32" t="str">
        <f t="shared" si="4"/>
        <v/>
      </c>
      <c r="Z117" t="str">
        <f t="shared" si="5"/>
        <v/>
      </c>
      <c r="AA117" t="str">
        <f t="shared" si="6"/>
        <v/>
      </c>
      <c r="AB117" t="str">
        <f t="shared" si="7"/>
        <v/>
      </c>
    </row>
    <row r="118" spans="1:28" x14ac:dyDescent="0.15">
      <c r="A118" s="2">
        <v>114</v>
      </c>
      <c r="B118" s="2"/>
      <c r="C118" s="36"/>
      <c r="D118" s="10"/>
      <c r="E118" s="10"/>
      <c r="F118" s="10"/>
      <c r="G118" s="10"/>
      <c r="H118" s="10"/>
      <c r="I118" s="10"/>
      <c r="J118" s="10"/>
      <c r="K118" s="10"/>
      <c r="L118" s="10"/>
      <c r="M118" s="10"/>
      <c r="N118" s="10"/>
      <c r="O118" s="10"/>
      <c r="Y118" s="32" t="str">
        <f t="shared" si="4"/>
        <v/>
      </c>
      <c r="Z118" t="str">
        <f t="shared" si="5"/>
        <v/>
      </c>
      <c r="AA118" t="str">
        <f t="shared" si="6"/>
        <v/>
      </c>
      <c r="AB118" t="str">
        <f t="shared" si="7"/>
        <v/>
      </c>
    </row>
    <row r="119" spans="1:28" x14ac:dyDescent="0.15">
      <c r="A119" s="2">
        <v>115</v>
      </c>
      <c r="B119" s="2"/>
      <c r="C119" s="36"/>
      <c r="D119" s="10"/>
      <c r="E119" s="10"/>
      <c r="F119" s="10"/>
      <c r="G119" s="10"/>
      <c r="H119" s="10"/>
      <c r="I119" s="10"/>
      <c r="J119" s="10"/>
      <c r="K119" s="10"/>
      <c r="L119" s="10"/>
      <c r="M119" s="10"/>
      <c r="N119" s="10"/>
      <c r="O119" s="10"/>
      <c r="Y119" s="32" t="str">
        <f t="shared" si="4"/>
        <v/>
      </c>
      <c r="Z119" t="str">
        <f t="shared" si="5"/>
        <v/>
      </c>
      <c r="AA119" t="str">
        <f t="shared" si="6"/>
        <v/>
      </c>
      <c r="AB119" t="str">
        <f t="shared" si="7"/>
        <v/>
      </c>
    </row>
    <row r="120" spans="1:28" x14ac:dyDescent="0.15">
      <c r="A120" s="2">
        <v>116</v>
      </c>
      <c r="B120" s="2"/>
      <c r="C120" s="36"/>
      <c r="D120" s="10"/>
      <c r="E120" s="10"/>
      <c r="F120" s="10"/>
      <c r="G120" s="10"/>
      <c r="H120" s="10"/>
      <c r="I120" s="10"/>
      <c r="J120" s="10"/>
      <c r="K120" s="10"/>
      <c r="L120" s="10"/>
      <c r="M120" s="10"/>
      <c r="N120" s="10"/>
      <c r="O120" s="10"/>
      <c r="Y120" s="32" t="str">
        <f t="shared" si="4"/>
        <v/>
      </c>
      <c r="Z120" t="str">
        <f t="shared" si="5"/>
        <v/>
      </c>
      <c r="AA120" t="str">
        <f t="shared" si="6"/>
        <v/>
      </c>
      <c r="AB120" t="str">
        <f t="shared" si="7"/>
        <v/>
      </c>
    </row>
    <row r="121" spans="1:28" x14ac:dyDescent="0.15">
      <c r="A121" s="2">
        <v>117</v>
      </c>
      <c r="B121" s="2"/>
      <c r="C121" s="36"/>
      <c r="D121" s="10"/>
      <c r="E121" s="10"/>
      <c r="F121" s="10"/>
      <c r="G121" s="10"/>
      <c r="H121" s="10"/>
      <c r="I121" s="10"/>
      <c r="J121" s="10"/>
      <c r="K121" s="10"/>
      <c r="L121" s="10"/>
      <c r="M121" s="10"/>
      <c r="N121" s="10"/>
      <c r="O121" s="10"/>
      <c r="Y121" s="32" t="str">
        <f t="shared" si="4"/>
        <v/>
      </c>
      <c r="Z121" t="str">
        <f t="shared" si="5"/>
        <v/>
      </c>
      <c r="AA121" t="str">
        <f t="shared" si="6"/>
        <v/>
      </c>
      <c r="AB121" t="str">
        <f t="shared" si="7"/>
        <v/>
      </c>
    </row>
    <row r="122" spans="1:28" x14ac:dyDescent="0.15">
      <c r="A122" s="2">
        <v>118</v>
      </c>
      <c r="B122" s="2"/>
      <c r="C122" s="36"/>
      <c r="D122" s="10"/>
      <c r="E122" s="10"/>
      <c r="F122" s="10"/>
      <c r="G122" s="10"/>
      <c r="H122" s="10"/>
      <c r="I122" s="10"/>
      <c r="J122" s="10"/>
      <c r="K122" s="10"/>
      <c r="L122" s="10"/>
      <c r="M122" s="10"/>
      <c r="N122" s="10"/>
      <c r="O122" s="10"/>
      <c r="Y122" s="32" t="str">
        <f t="shared" si="4"/>
        <v/>
      </c>
      <c r="Z122" t="str">
        <f t="shared" si="5"/>
        <v/>
      </c>
      <c r="AA122" t="str">
        <f t="shared" si="6"/>
        <v/>
      </c>
      <c r="AB122" t="str">
        <f t="shared" si="7"/>
        <v/>
      </c>
    </row>
    <row r="123" spans="1:28" x14ac:dyDescent="0.15">
      <c r="A123" s="2">
        <v>119</v>
      </c>
      <c r="B123" s="2"/>
      <c r="C123" s="36"/>
      <c r="D123" s="10"/>
      <c r="E123" s="10"/>
      <c r="F123" s="10"/>
      <c r="G123" s="10"/>
      <c r="H123" s="10"/>
      <c r="I123" s="10"/>
      <c r="J123" s="10"/>
      <c r="K123" s="10"/>
      <c r="L123" s="10"/>
      <c r="M123" s="10"/>
      <c r="N123" s="10"/>
      <c r="O123" s="10"/>
      <c r="Y123" s="32" t="str">
        <f t="shared" si="4"/>
        <v/>
      </c>
      <c r="Z123" t="str">
        <f t="shared" si="5"/>
        <v/>
      </c>
      <c r="AA123" t="str">
        <f t="shared" si="6"/>
        <v/>
      </c>
      <c r="AB123" t="str">
        <f t="shared" si="7"/>
        <v/>
      </c>
    </row>
    <row r="124" spans="1:28" x14ac:dyDescent="0.15">
      <c r="A124" s="2">
        <v>120</v>
      </c>
      <c r="B124" s="2"/>
      <c r="C124" s="36"/>
      <c r="D124" s="10"/>
      <c r="E124" s="10"/>
      <c r="F124" s="10"/>
      <c r="G124" s="10"/>
      <c r="H124" s="10"/>
      <c r="I124" s="10"/>
      <c r="J124" s="10"/>
      <c r="K124" s="10"/>
      <c r="L124" s="10"/>
      <c r="M124" s="10"/>
      <c r="N124" s="10"/>
      <c r="O124" s="10"/>
      <c r="Y124" s="32" t="str">
        <f t="shared" si="4"/>
        <v/>
      </c>
      <c r="Z124" t="str">
        <f t="shared" si="5"/>
        <v/>
      </c>
      <c r="AA124" t="str">
        <f t="shared" si="6"/>
        <v/>
      </c>
      <c r="AB124" t="str">
        <f t="shared" si="7"/>
        <v/>
      </c>
    </row>
    <row r="125" spans="1:28" x14ac:dyDescent="0.15">
      <c r="A125" s="2">
        <v>121</v>
      </c>
      <c r="B125" s="2"/>
      <c r="C125" s="36"/>
      <c r="D125" s="10"/>
      <c r="E125" s="10"/>
      <c r="F125" s="10"/>
      <c r="G125" s="10"/>
      <c r="H125" s="10"/>
      <c r="I125" s="10"/>
      <c r="J125" s="10"/>
      <c r="K125" s="10"/>
      <c r="L125" s="10"/>
      <c r="M125" s="10"/>
      <c r="N125" s="10"/>
      <c r="O125" s="10"/>
      <c r="Y125" s="32" t="str">
        <f t="shared" si="4"/>
        <v/>
      </c>
      <c r="Z125" t="str">
        <f t="shared" si="5"/>
        <v/>
      </c>
      <c r="AA125" t="str">
        <f t="shared" si="6"/>
        <v/>
      </c>
      <c r="AB125" t="str">
        <f t="shared" si="7"/>
        <v/>
      </c>
    </row>
    <row r="126" spans="1:28" x14ac:dyDescent="0.15">
      <c r="A126" s="2">
        <v>122</v>
      </c>
      <c r="B126" s="2"/>
      <c r="C126" s="36"/>
      <c r="D126" s="10"/>
      <c r="E126" s="10"/>
      <c r="F126" s="10"/>
      <c r="G126" s="10"/>
      <c r="H126" s="10"/>
      <c r="I126" s="10"/>
      <c r="J126" s="10"/>
      <c r="K126" s="10"/>
      <c r="L126" s="10"/>
      <c r="M126" s="10"/>
      <c r="N126" s="10"/>
      <c r="O126" s="10"/>
      <c r="Y126" s="32" t="str">
        <f t="shared" si="4"/>
        <v/>
      </c>
      <c r="Z126" t="str">
        <f t="shared" si="5"/>
        <v/>
      </c>
      <c r="AA126" t="str">
        <f t="shared" si="6"/>
        <v/>
      </c>
      <c r="AB126" t="str">
        <f t="shared" si="7"/>
        <v/>
      </c>
    </row>
    <row r="127" spans="1:28" x14ac:dyDescent="0.15">
      <c r="A127" s="2">
        <v>123</v>
      </c>
      <c r="B127" s="2"/>
      <c r="C127" s="36"/>
      <c r="D127" s="10"/>
      <c r="E127" s="10"/>
      <c r="F127" s="10"/>
      <c r="G127" s="10"/>
      <c r="H127" s="10"/>
      <c r="I127" s="10"/>
      <c r="J127" s="10"/>
      <c r="K127" s="10"/>
      <c r="L127" s="10"/>
      <c r="M127" s="10"/>
      <c r="N127" s="10"/>
      <c r="O127" s="10"/>
      <c r="Y127" s="32" t="str">
        <f t="shared" si="4"/>
        <v/>
      </c>
      <c r="Z127" t="str">
        <f t="shared" si="5"/>
        <v/>
      </c>
      <c r="AA127" t="str">
        <f t="shared" si="6"/>
        <v/>
      </c>
      <c r="AB127" t="str">
        <f t="shared" si="7"/>
        <v/>
      </c>
    </row>
    <row r="128" spans="1:28" x14ac:dyDescent="0.15">
      <c r="A128" s="2">
        <v>124</v>
      </c>
      <c r="B128" s="2"/>
      <c r="C128" s="36"/>
      <c r="D128" s="10"/>
      <c r="E128" s="10"/>
      <c r="F128" s="10"/>
      <c r="G128" s="10"/>
      <c r="H128" s="10"/>
      <c r="I128" s="10"/>
      <c r="J128" s="10"/>
      <c r="K128" s="10"/>
      <c r="L128" s="10"/>
      <c r="M128" s="10"/>
      <c r="N128" s="10"/>
      <c r="O128" s="10"/>
      <c r="Y128" s="32" t="str">
        <f t="shared" si="4"/>
        <v/>
      </c>
      <c r="Z128" t="str">
        <f t="shared" si="5"/>
        <v/>
      </c>
      <c r="AA128" t="str">
        <f t="shared" si="6"/>
        <v/>
      </c>
      <c r="AB128" t="str">
        <f t="shared" si="7"/>
        <v/>
      </c>
    </row>
    <row r="129" spans="1:28" x14ac:dyDescent="0.15">
      <c r="A129" s="2">
        <v>125</v>
      </c>
      <c r="B129" s="2"/>
      <c r="C129" s="36"/>
      <c r="D129" s="10"/>
      <c r="E129" s="10"/>
      <c r="F129" s="10"/>
      <c r="G129" s="10"/>
      <c r="H129" s="10"/>
      <c r="I129" s="10"/>
      <c r="J129" s="10"/>
      <c r="K129" s="10"/>
      <c r="L129" s="10"/>
      <c r="M129" s="10"/>
      <c r="N129" s="10"/>
      <c r="O129" s="10"/>
      <c r="Y129" s="32" t="str">
        <f t="shared" si="4"/>
        <v/>
      </c>
      <c r="Z129" t="str">
        <f t="shared" si="5"/>
        <v/>
      </c>
      <c r="AA129" t="str">
        <f t="shared" si="6"/>
        <v/>
      </c>
      <c r="AB129" t="str">
        <f t="shared" si="7"/>
        <v/>
      </c>
    </row>
    <row r="130" spans="1:28" x14ac:dyDescent="0.15">
      <c r="A130" s="2">
        <v>126</v>
      </c>
      <c r="B130" s="2"/>
      <c r="C130" s="36"/>
      <c r="D130" s="10"/>
      <c r="E130" s="10"/>
      <c r="F130" s="10"/>
      <c r="G130" s="10"/>
      <c r="H130" s="10"/>
      <c r="I130" s="10"/>
      <c r="J130" s="10"/>
      <c r="K130" s="10"/>
      <c r="L130" s="10"/>
      <c r="M130" s="10"/>
      <c r="N130" s="10"/>
      <c r="O130" s="10"/>
      <c r="Y130" s="32" t="str">
        <f t="shared" si="4"/>
        <v/>
      </c>
      <c r="Z130" t="str">
        <f t="shared" si="5"/>
        <v/>
      </c>
      <c r="AA130" t="str">
        <f t="shared" si="6"/>
        <v/>
      </c>
      <c r="AB130" t="str">
        <f t="shared" si="7"/>
        <v/>
      </c>
    </row>
    <row r="131" spans="1:28" x14ac:dyDescent="0.15">
      <c r="A131" s="2">
        <v>127</v>
      </c>
      <c r="B131" s="2"/>
      <c r="C131" s="36"/>
      <c r="D131" s="10"/>
      <c r="E131" s="10"/>
      <c r="F131" s="10"/>
      <c r="G131" s="10"/>
      <c r="H131" s="10"/>
      <c r="I131" s="10"/>
      <c r="J131" s="10"/>
      <c r="K131" s="10"/>
      <c r="L131" s="10"/>
      <c r="M131" s="10"/>
      <c r="N131" s="10"/>
      <c r="O131" s="10"/>
      <c r="Y131" s="32" t="str">
        <f t="shared" si="4"/>
        <v/>
      </c>
      <c r="Z131" t="str">
        <f t="shared" si="5"/>
        <v/>
      </c>
      <c r="AA131" t="str">
        <f t="shared" si="6"/>
        <v/>
      </c>
      <c r="AB131" t="str">
        <f t="shared" si="7"/>
        <v/>
      </c>
    </row>
    <row r="132" spans="1:28" x14ac:dyDescent="0.15">
      <c r="A132" s="2">
        <v>128</v>
      </c>
      <c r="B132" s="2"/>
      <c r="C132" s="36"/>
      <c r="D132" s="10"/>
      <c r="E132" s="10"/>
      <c r="F132" s="10"/>
      <c r="G132" s="10"/>
      <c r="H132" s="10"/>
      <c r="I132" s="10"/>
      <c r="J132" s="10"/>
      <c r="K132" s="10"/>
      <c r="L132" s="10"/>
      <c r="M132" s="10"/>
      <c r="N132" s="10"/>
      <c r="O132" s="10"/>
      <c r="Y132" s="32" t="str">
        <f t="shared" si="4"/>
        <v/>
      </c>
      <c r="Z132" t="str">
        <f t="shared" si="5"/>
        <v/>
      </c>
      <c r="AA132" t="str">
        <f t="shared" si="6"/>
        <v/>
      </c>
      <c r="AB132" t="str">
        <f t="shared" si="7"/>
        <v/>
      </c>
    </row>
    <row r="133" spans="1:28" x14ac:dyDescent="0.15">
      <c r="A133" s="2">
        <v>129</v>
      </c>
      <c r="B133" s="2"/>
      <c r="C133" s="36"/>
      <c r="D133" s="10"/>
      <c r="E133" s="10"/>
      <c r="F133" s="10"/>
      <c r="G133" s="10"/>
      <c r="H133" s="10"/>
      <c r="I133" s="10"/>
      <c r="J133" s="10"/>
      <c r="K133" s="10"/>
      <c r="L133" s="10"/>
      <c r="M133" s="10"/>
      <c r="N133" s="10"/>
      <c r="O133" s="10"/>
      <c r="Y133" s="32" t="str">
        <f t="shared" si="4"/>
        <v/>
      </c>
      <c r="Z133" t="str">
        <f t="shared" si="5"/>
        <v/>
      </c>
      <c r="AA133" t="str">
        <f t="shared" si="6"/>
        <v/>
      </c>
      <c r="AB133" t="str">
        <f t="shared" si="7"/>
        <v/>
      </c>
    </row>
    <row r="134" spans="1:28" x14ac:dyDescent="0.15">
      <c r="A134" s="2">
        <v>130</v>
      </c>
      <c r="B134" s="2"/>
      <c r="C134" s="36"/>
      <c r="D134" s="10"/>
      <c r="E134" s="10"/>
      <c r="F134" s="10"/>
      <c r="G134" s="10"/>
      <c r="H134" s="10"/>
      <c r="I134" s="10"/>
      <c r="J134" s="10"/>
      <c r="K134" s="10"/>
      <c r="L134" s="10"/>
      <c r="M134" s="10"/>
      <c r="N134" s="10"/>
      <c r="O134" s="10"/>
      <c r="Y134" s="32" t="str">
        <f t="shared" ref="Y134:Y197" si="8">IF(ISERROR(Z134/12*100),"",Z134/12*100)</f>
        <v/>
      </c>
      <c r="Z134" t="str">
        <f t="shared" ref="Z134:Z197" si="9">IF(AND(ISBLANK(D134),ISBLANK(E134),ISBLANK(F134),ISBLANK(G134),ISBLANK(H134),ISBLANK(I134),ISBLANK(J134),ISBLANK(K134),ISBLANK(L134),ISBLANK(M134),ISBLANK(N134),ISBLANK(O134),ISBLANK(P134),ISBLANK(Q134),ISBLANK(R134)),"",COUNTIF(D134:O134,1))</f>
        <v/>
      </c>
      <c r="AA134" t="str">
        <f t="shared" ref="AA134:AA197" si="10">IF(AND(ISBLANK(D134),ISBLANK(E134),ISBLANK(F134),ISBLANK(G134),ISBLANK(H134),ISBLANK(I134),ISBLANK(J134),ISBLANK(K134),ISBLANK(L134),ISBLANK(M134),ISBLANK(N134),ISBLANK(O134),ISBLANK(P134),ISBLANK(Q134),ISBLANK(R134)),"",COUNTIF(D134:O134,2))</f>
        <v/>
      </c>
      <c r="AB134" t="str">
        <f t="shared" ref="AB134:AB197" si="11">IF(AND(ISBLANK(D134),ISBLANK(E134),ISBLANK(F134),ISBLANK(G134),ISBLANK(H134),ISBLANK(I134),ISBLANK(J134),ISBLANK(K134),ISBLANK(L134),ISBLANK(M134),ISBLANK(N134),ISBLANK(O134),ISBLANK(P134),ISBLANK(Q134),ISBLANK(R134)),"",COUNTIF(D134:O134,3))</f>
        <v/>
      </c>
    </row>
    <row r="135" spans="1:28" x14ac:dyDescent="0.15">
      <c r="A135" s="2">
        <v>131</v>
      </c>
      <c r="B135" s="2"/>
      <c r="C135" s="36"/>
      <c r="D135" s="10"/>
      <c r="E135" s="10"/>
      <c r="F135" s="10"/>
      <c r="G135" s="10"/>
      <c r="H135" s="10"/>
      <c r="I135" s="10"/>
      <c r="J135" s="10"/>
      <c r="K135" s="10"/>
      <c r="L135" s="10"/>
      <c r="M135" s="10"/>
      <c r="N135" s="10"/>
      <c r="O135" s="10"/>
      <c r="Y135" s="32" t="str">
        <f t="shared" si="8"/>
        <v/>
      </c>
      <c r="Z135" t="str">
        <f t="shared" si="9"/>
        <v/>
      </c>
      <c r="AA135" t="str">
        <f t="shared" si="10"/>
        <v/>
      </c>
      <c r="AB135" t="str">
        <f t="shared" si="11"/>
        <v/>
      </c>
    </row>
    <row r="136" spans="1:28" x14ac:dyDescent="0.15">
      <c r="A136" s="2">
        <v>132</v>
      </c>
      <c r="B136" s="2"/>
      <c r="C136" s="36"/>
      <c r="D136" s="10"/>
      <c r="E136" s="10"/>
      <c r="F136" s="10"/>
      <c r="G136" s="10"/>
      <c r="H136" s="10"/>
      <c r="I136" s="10"/>
      <c r="J136" s="10"/>
      <c r="K136" s="10"/>
      <c r="L136" s="10"/>
      <c r="M136" s="10"/>
      <c r="N136" s="10"/>
      <c r="O136" s="10"/>
      <c r="Y136" s="32" t="str">
        <f t="shared" si="8"/>
        <v/>
      </c>
      <c r="Z136" t="str">
        <f t="shared" si="9"/>
        <v/>
      </c>
      <c r="AA136" t="str">
        <f t="shared" si="10"/>
        <v/>
      </c>
      <c r="AB136" t="str">
        <f t="shared" si="11"/>
        <v/>
      </c>
    </row>
    <row r="137" spans="1:28" x14ac:dyDescent="0.15">
      <c r="A137" s="2">
        <v>133</v>
      </c>
      <c r="B137" s="2"/>
      <c r="C137" s="36"/>
      <c r="D137" s="10"/>
      <c r="E137" s="10"/>
      <c r="F137" s="10"/>
      <c r="G137" s="10"/>
      <c r="H137" s="10"/>
      <c r="I137" s="10"/>
      <c r="J137" s="10"/>
      <c r="K137" s="10"/>
      <c r="L137" s="10"/>
      <c r="M137" s="10"/>
      <c r="N137" s="10"/>
      <c r="O137" s="10"/>
      <c r="Y137" s="32" t="str">
        <f t="shared" si="8"/>
        <v/>
      </c>
      <c r="Z137" t="str">
        <f t="shared" si="9"/>
        <v/>
      </c>
      <c r="AA137" t="str">
        <f t="shared" si="10"/>
        <v/>
      </c>
      <c r="AB137" t="str">
        <f t="shared" si="11"/>
        <v/>
      </c>
    </row>
    <row r="138" spans="1:28" x14ac:dyDescent="0.15">
      <c r="A138" s="2">
        <v>134</v>
      </c>
      <c r="B138" s="2"/>
      <c r="C138" s="36"/>
      <c r="D138" s="10"/>
      <c r="E138" s="10"/>
      <c r="F138" s="10"/>
      <c r="G138" s="10"/>
      <c r="H138" s="10"/>
      <c r="I138" s="10"/>
      <c r="J138" s="10"/>
      <c r="K138" s="10"/>
      <c r="L138" s="10"/>
      <c r="M138" s="10"/>
      <c r="N138" s="10"/>
      <c r="O138" s="10"/>
      <c r="Y138" s="32" t="str">
        <f t="shared" si="8"/>
        <v/>
      </c>
      <c r="Z138" t="str">
        <f t="shared" si="9"/>
        <v/>
      </c>
      <c r="AA138" t="str">
        <f t="shared" si="10"/>
        <v/>
      </c>
      <c r="AB138" t="str">
        <f t="shared" si="11"/>
        <v/>
      </c>
    </row>
    <row r="139" spans="1:28" x14ac:dyDescent="0.15">
      <c r="A139" s="2">
        <v>135</v>
      </c>
      <c r="B139" s="2"/>
      <c r="C139" s="36"/>
      <c r="D139" s="10"/>
      <c r="E139" s="10"/>
      <c r="F139" s="10"/>
      <c r="G139" s="10"/>
      <c r="H139" s="10"/>
      <c r="I139" s="10"/>
      <c r="J139" s="10"/>
      <c r="K139" s="10"/>
      <c r="L139" s="10"/>
      <c r="M139" s="10"/>
      <c r="N139" s="10"/>
      <c r="O139" s="10"/>
      <c r="Y139" s="32" t="str">
        <f t="shared" si="8"/>
        <v/>
      </c>
      <c r="Z139" t="str">
        <f t="shared" si="9"/>
        <v/>
      </c>
      <c r="AA139" t="str">
        <f t="shared" si="10"/>
        <v/>
      </c>
      <c r="AB139" t="str">
        <f t="shared" si="11"/>
        <v/>
      </c>
    </row>
    <row r="140" spans="1:28" x14ac:dyDescent="0.15">
      <c r="A140" s="2">
        <v>136</v>
      </c>
      <c r="B140" s="2"/>
      <c r="C140" s="36"/>
      <c r="D140" s="10"/>
      <c r="E140" s="10"/>
      <c r="F140" s="10"/>
      <c r="G140" s="10"/>
      <c r="H140" s="10"/>
      <c r="I140" s="10"/>
      <c r="J140" s="10"/>
      <c r="K140" s="10"/>
      <c r="L140" s="10"/>
      <c r="M140" s="10"/>
      <c r="N140" s="10"/>
      <c r="O140" s="10"/>
      <c r="Y140" s="32" t="str">
        <f t="shared" si="8"/>
        <v/>
      </c>
      <c r="Z140" t="str">
        <f t="shared" si="9"/>
        <v/>
      </c>
      <c r="AA140" t="str">
        <f t="shared" si="10"/>
        <v/>
      </c>
      <c r="AB140" t="str">
        <f t="shared" si="11"/>
        <v/>
      </c>
    </row>
    <row r="141" spans="1:28" x14ac:dyDescent="0.15">
      <c r="A141" s="2">
        <v>137</v>
      </c>
      <c r="B141" s="2"/>
      <c r="C141" s="36"/>
      <c r="D141" s="10"/>
      <c r="E141" s="10"/>
      <c r="F141" s="10"/>
      <c r="G141" s="10"/>
      <c r="H141" s="10"/>
      <c r="I141" s="10"/>
      <c r="J141" s="10"/>
      <c r="K141" s="10"/>
      <c r="L141" s="10"/>
      <c r="M141" s="10"/>
      <c r="N141" s="10"/>
      <c r="O141" s="10"/>
      <c r="Y141" s="32" t="str">
        <f t="shared" si="8"/>
        <v/>
      </c>
      <c r="Z141" t="str">
        <f t="shared" si="9"/>
        <v/>
      </c>
      <c r="AA141" t="str">
        <f t="shared" si="10"/>
        <v/>
      </c>
      <c r="AB141" t="str">
        <f t="shared" si="11"/>
        <v/>
      </c>
    </row>
    <row r="142" spans="1:28" x14ac:dyDescent="0.15">
      <c r="A142" s="2">
        <v>138</v>
      </c>
      <c r="B142" s="2"/>
      <c r="C142" s="36"/>
      <c r="D142" s="10"/>
      <c r="E142" s="10"/>
      <c r="F142" s="10"/>
      <c r="G142" s="10"/>
      <c r="H142" s="10"/>
      <c r="I142" s="10"/>
      <c r="J142" s="10"/>
      <c r="K142" s="10"/>
      <c r="L142" s="10"/>
      <c r="M142" s="10"/>
      <c r="N142" s="10"/>
      <c r="O142" s="10"/>
      <c r="Y142" s="32" t="str">
        <f t="shared" si="8"/>
        <v/>
      </c>
      <c r="Z142" t="str">
        <f t="shared" si="9"/>
        <v/>
      </c>
      <c r="AA142" t="str">
        <f t="shared" si="10"/>
        <v/>
      </c>
      <c r="AB142" t="str">
        <f t="shared" si="11"/>
        <v/>
      </c>
    </row>
    <row r="143" spans="1:28" x14ac:dyDescent="0.15">
      <c r="A143" s="2">
        <v>139</v>
      </c>
      <c r="B143" s="2"/>
      <c r="C143" s="36"/>
      <c r="D143" s="10"/>
      <c r="E143" s="10"/>
      <c r="F143" s="10"/>
      <c r="G143" s="10"/>
      <c r="H143" s="10"/>
      <c r="I143" s="10"/>
      <c r="J143" s="10"/>
      <c r="K143" s="10"/>
      <c r="L143" s="10"/>
      <c r="M143" s="10"/>
      <c r="N143" s="10"/>
      <c r="O143" s="10"/>
      <c r="Y143" s="32" t="str">
        <f t="shared" si="8"/>
        <v/>
      </c>
      <c r="Z143" t="str">
        <f t="shared" si="9"/>
        <v/>
      </c>
      <c r="AA143" t="str">
        <f t="shared" si="10"/>
        <v/>
      </c>
      <c r="AB143" t="str">
        <f t="shared" si="11"/>
        <v/>
      </c>
    </row>
    <row r="144" spans="1:28" x14ac:dyDescent="0.15">
      <c r="A144" s="2">
        <v>140</v>
      </c>
      <c r="B144" s="2"/>
      <c r="C144" s="36"/>
      <c r="D144" s="10"/>
      <c r="E144" s="10"/>
      <c r="F144" s="10"/>
      <c r="G144" s="10"/>
      <c r="H144" s="10"/>
      <c r="I144" s="10"/>
      <c r="J144" s="10"/>
      <c r="K144" s="10"/>
      <c r="L144" s="10"/>
      <c r="M144" s="10"/>
      <c r="N144" s="10"/>
      <c r="O144" s="10"/>
      <c r="Y144" s="32" t="str">
        <f t="shared" si="8"/>
        <v/>
      </c>
      <c r="Z144" t="str">
        <f t="shared" si="9"/>
        <v/>
      </c>
      <c r="AA144" t="str">
        <f t="shared" si="10"/>
        <v/>
      </c>
      <c r="AB144" t="str">
        <f t="shared" si="11"/>
        <v/>
      </c>
    </row>
    <row r="145" spans="1:28" x14ac:dyDescent="0.15">
      <c r="A145" s="2">
        <v>141</v>
      </c>
      <c r="B145" s="2"/>
      <c r="C145" s="36"/>
      <c r="D145" s="10"/>
      <c r="E145" s="10"/>
      <c r="F145" s="10"/>
      <c r="G145" s="10"/>
      <c r="H145" s="10"/>
      <c r="I145" s="10"/>
      <c r="J145" s="10"/>
      <c r="K145" s="10"/>
      <c r="L145" s="10"/>
      <c r="M145" s="10"/>
      <c r="N145" s="10"/>
      <c r="O145" s="10"/>
      <c r="Y145" s="32" t="str">
        <f t="shared" si="8"/>
        <v/>
      </c>
      <c r="Z145" t="str">
        <f t="shared" si="9"/>
        <v/>
      </c>
      <c r="AA145" t="str">
        <f t="shared" si="10"/>
        <v/>
      </c>
      <c r="AB145" t="str">
        <f t="shared" si="11"/>
        <v/>
      </c>
    </row>
    <row r="146" spans="1:28" x14ac:dyDescent="0.15">
      <c r="A146" s="2">
        <v>142</v>
      </c>
      <c r="B146" s="2"/>
      <c r="C146" s="36"/>
      <c r="D146" s="10"/>
      <c r="E146" s="10"/>
      <c r="F146" s="10"/>
      <c r="G146" s="10"/>
      <c r="H146" s="10"/>
      <c r="I146" s="10"/>
      <c r="J146" s="10"/>
      <c r="K146" s="10"/>
      <c r="L146" s="10"/>
      <c r="M146" s="10"/>
      <c r="N146" s="10"/>
      <c r="O146" s="10"/>
      <c r="Y146" s="32" t="str">
        <f t="shared" si="8"/>
        <v/>
      </c>
      <c r="Z146" t="str">
        <f t="shared" si="9"/>
        <v/>
      </c>
      <c r="AA146" t="str">
        <f t="shared" si="10"/>
        <v/>
      </c>
      <c r="AB146" t="str">
        <f t="shared" si="11"/>
        <v/>
      </c>
    </row>
    <row r="147" spans="1:28" x14ac:dyDescent="0.15">
      <c r="A147" s="2">
        <v>143</v>
      </c>
      <c r="B147" s="2"/>
      <c r="C147" s="36"/>
      <c r="D147" s="10"/>
      <c r="E147" s="10"/>
      <c r="F147" s="10"/>
      <c r="G147" s="10"/>
      <c r="H147" s="10"/>
      <c r="I147" s="10"/>
      <c r="J147" s="10"/>
      <c r="K147" s="10"/>
      <c r="L147" s="10"/>
      <c r="M147" s="10"/>
      <c r="N147" s="10"/>
      <c r="O147" s="10"/>
      <c r="Y147" s="32" t="str">
        <f t="shared" si="8"/>
        <v/>
      </c>
      <c r="Z147" t="str">
        <f t="shared" si="9"/>
        <v/>
      </c>
      <c r="AA147" t="str">
        <f t="shared" si="10"/>
        <v/>
      </c>
      <c r="AB147" t="str">
        <f t="shared" si="11"/>
        <v/>
      </c>
    </row>
    <row r="148" spans="1:28" x14ac:dyDescent="0.15">
      <c r="A148" s="2">
        <v>144</v>
      </c>
      <c r="B148" s="2"/>
      <c r="C148" s="36"/>
      <c r="D148" s="10"/>
      <c r="E148" s="10"/>
      <c r="F148" s="10"/>
      <c r="G148" s="10"/>
      <c r="H148" s="10"/>
      <c r="I148" s="10"/>
      <c r="J148" s="10"/>
      <c r="K148" s="10"/>
      <c r="L148" s="10"/>
      <c r="M148" s="10"/>
      <c r="N148" s="10"/>
      <c r="O148" s="10"/>
      <c r="Y148" s="32" t="str">
        <f t="shared" si="8"/>
        <v/>
      </c>
      <c r="Z148" t="str">
        <f t="shared" si="9"/>
        <v/>
      </c>
      <c r="AA148" t="str">
        <f t="shared" si="10"/>
        <v/>
      </c>
      <c r="AB148" t="str">
        <f t="shared" si="11"/>
        <v/>
      </c>
    </row>
    <row r="149" spans="1:28" x14ac:dyDescent="0.15">
      <c r="A149" s="2">
        <v>145</v>
      </c>
      <c r="B149" s="2"/>
      <c r="C149" s="36"/>
      <c r="D149" s="10"/>
      <c r="E149" s="10"/>
      <c r="F149" s="10"/>
      <c r="G149" s="10"/>
      <c r="H149" s="10"/>
      <c r="I149" s="10"/>
      <c r="J149" s="10"/>
      <c r="K149" s="10"/>
      <c r="L149" s="10"/>
      <c r="M149" s="10"/>
      <c r="N149" s="10"/>
      <c r="O149" s="10"/>
      <c r="Y149" s="32" t="str">
        <f t="shared" si="8"/>
        <v/>
      </c>
      <c r="Z149" t="str">
        <f t="shared" si="9"/>
        <v/>
      </c>
      <c r="AA149" t="str">
        <f t="shared" si="10"/>
        <v/>
      </c>
      <c r="AB149" t="str">
        <f t="shared" si="11"/>
        <v/>
      </c>
    </row>
    <row r="150" spans="1:28" x14ac:dyDescent="0.15">
      <c r="A150" s="2">
        <v>146</v>
      </c>
      <c r="B150" s="2"/>
      <c r="C150" s="36"/>
      <c r="D150" s="10"/>
      <c r="E150" s="10"/>
      <c r="F150" s="10"/>
      <c r="G150" s="10"/>
      <c r="H150" s="10"/>
      <c r="I150" s="10"/>
      <c r="J150" s="10"/>
      <c r="K150" s="10"/>
      <c r="L150" s="10"/>
      <c r="M150" s="10"/>
      <c r="N150" s="10"/>
      <c r="O150" s="10"/>
      <c r="Y150" s="32" t="str">
        <f t="shared" si="8"/>
        <v/>
      </c>
      <c r="Z150" t="str">
        <f t="shared" si="9"/>
        <v/>
      </c>
      <c r="AA150" t="str">
        <f t="shared" si="10"/>
        <v/>
      </c>
      <c r="AB150" t="str">
        <f t="shared" si="11"/>
        <v/>
      </c>
    </row>
    <row r="151" spans="1:28" x14ac:dyDescent="0.15">
      <c r="A151" s="2">
        <v>147</v>
      </c>
      <c r="B151" s="2"/>
      <c r="C151" s="36"/>
      <c r="D151" s="10"/>
      <c r="E151" s="10"/>
      <c r="F151" s="10"/>
      <c r="G151" s="10"/>
      <c r="H151" s="10"/>
      <c r="I151" s="10"/>
      <c r="J151" s="10"/>
      <c r="K151" s="10"/>
      <c r="L151" s="10"/>
      <c r="M151" s="10"/>
      <c r="N151" s="10"/>
      <c r="O151" s="10"/>
      <c r="Y151" s="32" t="str">
        <f t="shared" si="8"/>
        <v/>
      </c>
      <c r="Z151" t="str">
        <f t="shared" si="9"/>
        <v/>
      </c>
      <c r="AA151" t="str">
        <f t="shared" si="10"/>
        <v/>
      </c>
      <c r="AB151" t="str">
        <f t="shared" si="11"/>
        <v/>
      </c>
    </row>
    <row r="152" spans="1:28" x14ac:dyDescent="0.15">
      <c r="A152" s="2">
        <v>148</v>
      </c>
      <c r="B152" s="2"/>
      <c r="C152" s="36"/>
      <c r="D152" s="10"/>
      <c r="E152" s="10"/>
      <c r="F152" s="10"/>
      <c r="G152" s="10"/>
      <c r="H152" s="10"/>
      <c r="I152" s="10"/>
      <c r="J152" s="10"/>
      <c r="K152" s="10"/>
      <c r="L152" s="10"/>
      <c r="M152" s="10"/>
      <c r="N152" s="10"/>
      <c r="O152" s="10"/>
      <c r="Y152" s="32" t="str">
        <f t="shared" si="8"/>
        <v/>
      </c>
      <c r="Z152" t="str">
        <f t="shared" si="9"/>
        <v/>
      </c>
      <c r="AA152" t="str">
        <f t="shared" si="10"/>
        <v/>
      </c>
      <c r="AB152" t="str">
        <f t="shared" si="11"/>
        <v/>
      </c>
    </row>
    <row r="153" spans="1:28" x14ac:dyDescent="0.15">
      <c r="A153" s="2">
        <v>149</v>
      </c>
      <c r="B153" s="2"/>
      <c r="C153" s="36"/>
      <c r="D153" s="10"/>
      <c r="E153" s="10"/>
      <c r="F153" s="10"/>
      <c r="G153" s="10"/>
      <c r="H153" s="10"/>
      <c r="I153" s="10"/>
      <c r="J153" s="10"/>
      <c r="K153" s="10"/>
      <c r="L153" s="10"/>
      <c r="M153" s="10"/>
      <c r="N153" s="10"/>
      <c r="O153" s="10"/>
      <c r="Y153" s="32" t="str">
        <f t="shared" si="8"/>
        <v/>
      </c>
      <c r="Z153" t="str">
        <f t="shared" si="9"/>
        <v/>
      </c>
      <c r="AA153" t="str">
        <f t="shared" si="10"/>
        <v/>
      </c>
      <c r="AB153" t="str">
        <f t="shared" si="11"/>
        <v/>
      </c>
    </row>
    <row r="154" spans="1:28" x14ac:dyDescent="0.15">
      <c r="A154" s="2">
        <v>150</v>
      </c>
      <c r="B154" s="2"/>
      <c r="C154" s="36"/>
      <c r="D154" s="10"/>
      <c r="E154" s="10"/>
      <c r="F154" s="10"/>
      <c r="G154" s="10"/>
      <c r="H154" s="10"/>
      <c r="I154" s="10"/>
      <c r="J154" s="10"/>
      <c r="K154" s="10"/>
      <c r="L154" s="10"/>
      <c r="M154" s="10"/>
      <c r="N154" s="10"/>
      <c r="O154" s="10"/>
      <c r="Y154" s="32" t="str">
        <f t="shared" si="8"/>
        <v/>
      </c>
      <c r="Z154" t="str">
        <f t="shared" si="9"/>
        <v/>
      </c>
      <c r="AA154" t="str">
        <f t="shared" si="10"/>
        <v/>
      </c>
      <c r="AB154" t="str">
        <f t="shared" si="11"/>
        <v/>
      </c>
    </row>
    <row r="155" spans="1:28" x14ac:dyDescent="0.15">
      <c r="A155" s="2">
        <v>151</v>
      </c>
      <c r="B155" s="2"/>
      <c r="C155" s="36"/>
      <c r="D155" s="10"/>
      <c r="E155" s="10"/>
      <c r="F155" s="10"/>
      <c r="G155" s="10"/>
      <c r="H155" s="10"/>
      <c r="I155" s="10"/>
      <c r="J155" s="10"/>
      <c r="K155" s="10"/>
      <c r="L155" s="10"/>
      <c r="M155" s="10"/>
      <c r="N155" s="10"/>
      <c r="O155" s="10"/>
      <c r="Y155" s="32" t="str">
        <f t="shared" si="8"/>
        <v/>
      </c>
      <c r="Z155" t="str">
        <f t="shared" si="9"/>
        <v/>
      </c>
      <c r="AA155" t="str">
        <f t="shared" si="10"/>
        <v/>
      </c>
      <c r="AB155" t="str">
        <f t="shared" si="11"/>
        <v/>
      </c>
    </row>
    <row r="156" spans="1:28" x14ac:dyDescent="0.15">
      <c r="A156" s="2">
        <v>152</v>
      </c>
      <c r="B156" s="2"/>
      <c r="C156" s="36"/>
      <c r="D156" s="10"/>
      <c r="E156" s="10"/>
      <c r="F156" s="10"/>
      <c r="G156" s="10"/>
      <c r="H156" s="10"/>
      <c r="I156" s="10"/>
      <c r="J156" s="10"/>
      <c r="K156" s="10"/>
      <c r="L156" s="10"/>
      <c r="M156" s="10"/>
      <c r="N156" s="10"/>
      <c r="O156" s="10"/>
      <c r="Y156" s="32" t="str">
        <f t="shared" si="8"/>
        <v/>
      </c>
      <c r="Z156" t="str">
        <f t="shared" si="9"/>
        <v/>
      </c>
      <c r="AA156" t="str">
        <f t="shared" si="10"/>
        <v/>
      </c>
      <c r="AB156" t="str">
        <f t="shared" si="11"/>
        <v/>
      </c>
    </row>
    <row r="157" spans="1:28" x14ac:dyDescent="0.15">
      <c r="A157" s="2">
        <v>153</v>
      </c>
      <c r="B157" s="2"/>
      <c r="C157" s="36"/>
      <c r="D157" s="10"/>
      <c r="E157" s="10"/>
      <c r="F157" s="10"/>
      <c r="G157" s="10"/>
      <c r="H157" s="10"/>
      <c r="I157" s="10"/>
      <c r="J157" s="10"/>
      <c r="K157" s="10"/>
      <c r="L157" s="10"/>
      <c r="M157" s="10"/>
      <c r="N157" s="10"/>
      <c r="O157" s="10"/>
      <c r="Y157" s="32" t="str">
        <f t="shared" si="8"/>
        <v/>
      </c>
      <c r="Z157" t="str">
        <f t="shared" si="9"/>
        <v/>
      </c>
      <c r="AA157" t="str">
        <f t="shared" si="10"/>
        <v/>
      </c>
      <c r="AB157" t="str">
        <f t="shared" si="11"/>
        <v/>
      </c>
    </row>
    <row r="158" spans="1:28" x14ac:dyDescent="0.15">
      <c r="A158" s="2">
        <v>154</v>
      </c>
      <c r="B158" s="2"/>
      <c r="C158" s="36"/>
      <c r="D158" s="10"/>
      <c r="E158" s="10"/>
      <c r="F158" s="10"/>
      <c r="G158" s="10"/>
      <c r="H158" s="10"/>
      <c r="I158" s="10"/>
      <c r="J158" s="10"/>
      <c r="K158" s="10"/>
      <c r="L158" s="10"/>
      <c r="M158" s="10"/>
      <c r="N158" s="10"/>
      <c r="O158" s="10"/>
      <c r="Y158" s="32" t="str">
        <f t="shared" si="8"/>
        <v/>
      </c>
      <c r="Z158" t="str">
        <f t="shared" si="9"/>
        <v/>
      </c>
      <c r="AA158" t="str">
        <f t="shared" si="10"/>
        <v/>
      </c>
      <c r="AB158" t="str">
        <f t="shared" si="11"/>
        <v/>
      </c>
    </row>
    <row r="159" spans="1:28" x14ac:dyDescent="0.15">
      <c r="A159" s="2">
        <v>155</v>
      </c>
      <c r="B159" s="2"/>
      <c r="C159" s="36"/>
      <c r="D159" s="10"/>
      <c r="E159" s="10"/>
      <c r="F159" s="10"/>
      <c r="G159" s="10"/>
      <c r="H159" s="10"/>
      <c r="I159" s="10"/>
      <c r="J159" s="10"/>
      <c r="K159" s="10"/>
      <c r="L159" s="10"/>
      <c r="M159" s="10"/>
      <c r="N159" s="10"/>
      <c r="O159" s="10"/>
      <c r="Y159" s="32" t="str">
        <f t="shared" si="8"/>
        <v/>
      </c>
      <c r="Z159" t="str">
        <f t="shared" si="9"/>
        <v/>
      </c>
      <c r="AA159" t="str">
        <f t="shared" si="10"/>
        <v/>
      </c>
      <c r="AB159" t="str">
        <f t="shared" si="11"/>
        <v/>
      </c>
    </row>
    <row r="160" spans="1:28" x14ac:dyDescent="0.15">
      <c r="A160" s="2">
        <v>156</v>
      </c>
      <c r="B160" s="2"/>
      <c r="C160" s="36"/>
      <c r="D160" s="10"/>
      <c r="E160" s="10"/>
      <c r="F160" s="10"/>
      <c r="G160" s="10"/>
      <c r="H160" s="10"/>
      <c r="I160" s="10"/>
      <c r="J160" s="10"/>
      <c r="K160" s="10"/>
      <c r="L160" s="10"/>
      <c r="M160" s="10"/>
      <c r="N160" s="10"/>
      <c r="O160" s="10"/>
      <c r="Y160" s="32" t="str">
        <f t="shared" si="8"/>
        <v/>
      </c>
      <c r="Z160" t="str">
        <f t="shared" si="9"/>
        <v/>
      </c>
      <c r="AA160" t="str">
        <f t="shared" si="10"/>
        <v/>
      </c>
      <c r="AB160" t="str">
        <f t="shared" si="11"/>
        <v/>
      </c>
    </row>
    <row r="161" spans="1:28" x14ac:dyDescent="0.15">
      <c r="A161" s="2">
        <v>157</v>
      </c>
      <c r="B161" s="2"/>
      <c r="C161" s="36"/>
      <c r="D161" s="10"/>
      <c r="E161" s="10"/>
      <c r="F161" s="10"/>
      <c r="G161" s="10"/>
      <c r="H161" s="10"/>
      <c r="I161" s="10"/>
      <c r="J161" s="10"/>
      <c r="K161" s="10"/>
      <c r="L161" s="10"/>
      <c r="M161" s="10"/>
      <c r="N161" s="10"/>
      <c r="O161" s="10"/>
      <c r="Y161" s="32" t="str">
        <f t="shared" si="8"/>
        <v/>
      </c>
      <c r="Z161" t="str">
        <f t="shared" si="9"/>
        <v/>
      </c>
      <c r="AA161" t="str">
        <f t="shared" si="10"/>
        <v/>
      </c>
      <c r="AB161" t="str">
        <f t="shared" si="11"/>
        <v/>
      </c>
    </row>
    <row r="162" spans="1:28" x14ac:dyDescent="0.15">
      <c r="A162" s="2">
        <v>158</v>
      </c>
      <c r="B162" s="2"/>
      <c r="C162" s="36"/>
      <c r="D162" s="10"/>
      <c r="E162" s="10"/>
      <c r="F162" s="10"/>
      <c r="G162" s="10"/>
      <c r="H162" s="10"/>
      <c r="I162" s="10"/>
      <c r="J162" s="10"/>
      <c r="K162" s="10"/>
      <c r="L162" s="10"/>
      <c r="M162" s="10"/>
      <c r="N162" s="10"/>
      <c r="O162" s="10"/>
      <c r="Y162" s="32" t="str">
        <f t="shared" si="8"/>
        <v/>
      </c>
      <c r="Z162" t="str">
        <f t="shared" si="9"/>
        <v/>
      </c>
      <c r="AA162" t="str">
        <f t="shared" si="10"/>
        <v/>
      </c>
      <c r="AB162" t="str">
        <f t="shared" si="11"/>
        <v/>
      </c>
    </row>
    <row r="163" spans="1:28" x14ac:dyDescent="0.15">
      <c r="A163" s="2">
        <v>159</v>
      </c>
      <c r="B163" s="2"/>
      <c r="C163" s="36"/>
      <c r="D163" s="10"/>
      <c r="E163" s="10"/>
      <c r="F163" s="10"/>
      <c r="G163" s="10"/>
      <c r="H163" s="10"/>
      <c r="I163" s="10"/>
      <c r="J163" s="10"/>
      <c r="K163" s="10"/>
      <c r="L163" s="10"/>
      <c r="M163" s="10"/>
      <c r="N163" s="10"/>
      <c r="O163" s="10"/>
      <c r="Y163" s="32" t="str">
        <f t="shared" si="8"/>
        <v/>
      </c>
      <c r="Z163" t="str">
        <f t="shared" si="9"/>
        <v/>
      </c>
      <c r="AA163" t="str">
        <f t="shared" si="10"/>
        <v/>
      </c>
      <c r="AB163" t="str">
        <f t="shared" si="11"/>
        <v/>
      </c>
    </row>
    <row r="164" spans="1:28" x14ac:dyDescent="0.15">
      <c r="A164" s="2">
        <v>160</v>
      </c>
      <c r="B164" s="2"/>
      <c r="C164" s="36"/>
      <c r="D164" s="10"/>
      <c r="E164" s="10"/>
      <c r="F164" s="10"/>
      <c r="G164" s="10"/>
      <c r="H164" s="10"/>
      <c r="I164" s="10"/>
      <c r="J164" s="10"/>
      <c r="K164" s="10"/>
      <c r="L164" s="10"/>
      <c r="M164" s="10"/>
      <c r="N164" s="10"/>
      <c r="O164" s="10"/>
      <c r="Y164" s="32" t="str">
        <f t="shared" si="8"/>
        <v/>
      </c>
      <c r="Z164" t="str">
        <f t="shared" si="9"/>
        <v/>
      </c>
      <c r="AA164" t="str">
        <f t="shared" si="10"/>
        <v/>
      </c>
      <c r="AB164" t="str">
        <f t="shared" si="11"/>
        <v/>
      </c>
    </row>
    <row r="165" spans="1:28" x14ac:dyDescent="0.15">
      <c r="A165" s="2">
        <v>161</v>
      </c>
      <c r="B165" s="2"/>
      <c r="C165" s="36"/>
      <c r="D165" s="10"/>
      <c r="E165" s="10"/>
      <c r="F165" s="10"/>
      <c r="G165" s="10"/>
      <c r="H165" s="10"/>
      <c r="I165" s="10"/>
      <c r="J165" s="10"/>
      <c r="K165" s="10"/>
      <c r="L165" s="10"/>
      <c r="M165" s="10"/>
      <c r="N165" s="10"/>
      <c r="O165" s="10"/>
      <c r="Y165" s="32" t="str">
        <f t="shared" si="8"/>
        <v/>
      </c>
      <c r="Z165" t="str">
        <f t="shared" si="9"/>
        <v/>
      </c>
      <c r="AA165" t="str">
        <f t="shared" si="10"/>
        <v/>
      </c>
      <c r="AB165" t="str">
        <f t="shared" si="11"/>
        <v/>
      </c>
    </row>
    <row r="166" spans="1:28" x14ac:dyDescent="0.15">
      <c r="A166" s="2">
        <v>162</v>
      </c>
      <c r="B166" s="2"/>
      <c r="C166" s="36"/>
      <c r="D166" s="10"/>
      <c r="E166" s="10"/>
      <c r="F166" s="10"/>
      <c r="G166" s="10"/>
      <c r="H166" s="10"/>
      <c r="I166" s="10"/>
      <c r="J166" s="10"/>
      <c r="K166" s="10"/>
      <c r="L166" s="10"/>
      <c r="M166" s="10"/>
      <c r="N166" s="10"/>
      <c r="O166" s="10"/>
      <c r="Y166" s="32" t="str">
        <f t="shared" si="8"/>
        <v/>
      </c>
      <c r="Z166" t="str">
        <f t="shared" si="9"/>
        <v/>
      </c>
      <c r="AA166" t="str">
        <f t="shared" si="10"/>
        <v/>
      </c>
      <c r="AB166" t="str">
        <f t="shared" si="11"/>
        <v/>
      </c>
    </row>
    <row r="167" spans="1:28" x14ac:dyDescent="0.15">
      <c r="A167" s="2">
        <v>163</v>
      </c>
      <c r="B167" s="2"/>
      <c r="C167" s="36"/>
      <c r="D167" s="10"/>
      <c r="E167" s="10"/>
      <c r="F167" s="10"/>
      <c r="G167" s="10"/>
      <c r="H167" s="10"/>
      <c r="I167" s="10"/>
      <c r="J167" s="10"/>
      <c r="K167" s="10"/>
      <c r="L167" s="10"/>
      <c r="M167" s="10"/>
      <c r="N167" s="10"/>
      <c r="O167" s="10"/>
      <c r="Y167" s="32" t="str">
        <f t="shared" si="8"/>
        <v/>
      </c>
      <c r="Z167" t="str">
        <f t="shared" si="9"/>
        <v/>
      </c>
      <c r="AA167" t="str">
        <f t="shared" si="10"/>
        <v/>
      </c>
      <c r="AB167" t="str">
        <f t="shared" si="11"/>
        <v/>
      </c>
    </row>
    <row r="168" spans="1:28" x14ac:dyDescent="0.15">
      <c r="A168" s="2">
        <v>164</v>
      </c>
      <c r="B168" s="2"/>
      <c r="C168" s="36"/>
      <c r="D168" s="10"/>
      <c r="E168" s="10"/>
      <c r="F168" s="10"/>
      <c r="G168" s="10"/>
      <c r="H168" s="10"/>
      <c r="I168" s="10"/>
      <c r="J168" s="10"/>
      <c r="K168" s="10"/>
      <c r="L168" s="10"/>
      <c r="M168" s="10"/>
      <c r="N168" s="10"/>
      <c r="O168" s="10"/>
      <c r="Y168" s="32" t="str">
        <f t="shared" si="8"/>
        <v/>
      </c>
      <c r="Z168" t="str">
        <f t="shared" si="9"/>
        <v/>
      </c>
      <c r="AA168" t="str">
        <f t="shared" si="10"/>
        <v/>
      </c>
      <c r="AB168" t="str">
        <f t="shared" si="11"/>
        <v/>
      </c>
    </row>
    <row r="169" spans="1:28" x14ac:dyDescent="0.15">
      <c r="A169" s="2">
        <v>165</v>
      </c>
      <c r="B169" s="2"/>
      <c r="C169" s="36"/>
      <c r="D169" s="10"/>
      <c r="E169" s="10"/>
      <c r="F169" s="10"/>
      <c r="G169" s="10"/>
      <c r="H169" s="10"/>
      <c r="I169" s="10"/>
      <c r="J169" s="10"/>
      <c r="K169" s="10"/>
      <c r="L169" s="10"/>
      <c r="M169" s="10"/>
      <c r="N169" s="10"/>
      <c r="O169" s="10"/>
      <c r="Y169" s="32" t="str">
        <f t="shared" si="8"/>
        <v/>
      </c>
      <c r="Z169" t="str">
        <f t="shared" si="9"/>
        <v/>
      </c>
      <c r="AA169" t="str">
        <f t="shared" si="10"/>
        <v/>
      </c>
      <c r="AB169" t="str">
        <f t="shared" si="11"/>
        <v/>
      </c>
    </row>
    <row r="170" spans="1:28" x14ac:dyDescent="0.15">
      <c r="A170" s="2">
        <v>166</v>
      </c>
      <c r="B170" s="2"/>
      <c r="C170" s="36"/>
      <c r="D170" s="10"/>
      <c r="E170" s="10"/>
      <c r="F170" s="10"/>
      <c r="G170" s="10"/>
      <c r="H170" s="10"/>
      <c r="I170" s="10"/>
      <c r="J170" s="10"/>
      <c r="K170" s="10"/>
      <c r="L170" s="10"/>
      <c r="M170" s="10"/>
      <c r="N170" s="10"/>
      <c r="O170" s="10"/>
      <c r="Y170" s="32" t="str">
        <f t="shared" si="8"/>
        <v/>
      </c>
      <c r="Z170" t="str">
        <f t="shared" si="9"/>
        <v/>
      </c>
      <c r="AA170" t="str">
        <f t="shared" si="10"/>
        <v/>
      </c>
      <c r="AB170" t="str">
        <f t="shared" si="11"/>
        <v/>
      </c>
    </row>
    <row r="171" spans="1:28" x14ac:dyDescent="0.15">
      <c r="A171" s="2">
        <v>167</v>
      </c>
      <c r="B171" s="2"/>
      <c r="C171" s="36"/>
      <c r="D171" s="10"/>
      <c r="E171" s="10"/>
      <c r="F171" s="10"/>
      <c r="G171" s="10"/>
      <c r="H171" s="10"/>
      <c r="I171" s="10"/>
      <c r="J171" s="10"/>
      <c r="K171" s="10"/>
      <c r="L171" s="10"/>
      <c r="M171" s="10"/>
      <c r="N171" s="10"/>
      <c r="O171" s="10"/>
      <c r="Y171" s="32" t="str">
        <f t="shared" si="8"/>
        <v/>
      </c>
      <c r="Z171" t="str">
        <f t="shared" si="9"/>
        <v/>
      </c>
      <c r="AA171" t="str">
        <f t="shared" si="10"/>
        <v/>
      </c>
      <c r="AB171" t="str">
        <f t="shared" si="11"/>
        <v/>
      </c>
    </row>
    <row r="172" spans="1:28" x14ac:dyDescent="0.15">
      <c r="A172" s="2">
        <v>168</v>
      </c>
      <c r="B172" s="2"/>
      <c r="C172" s="36"/>
      <c r="D172" s="10"/>
      <c r="E172" s="10"/>
      <c r="F172" s="10"/>
      <c r="G172" s="10"/>
      <c r="H172" s="10"/>
      <c r="I172" s="10"/>
      <c r="J172" s="10"/>
      <c r="K172" s="10"/>
      <c r="L172" s="10"/>
      <c r="M172" s="10"/>
      <c r="N172" s="10"/>
      <c r="O172" s="10"/>
      <c r="Y172" s="32" t="str">
        <f t="shared" si="8"/>
        <v/>
      </c>
      <c r="Z172" t="str">
        <f t="shared" si="9"/>
        <v/>
      </c>
      <c r="AA172" t="str">
        <f t="shared" si="10"/>
        <v/>
      </c>
      <c r="AB172" t="str">
        <f t="shared" si="11"/>
        <v/>
      </c>
    </row>
    <row r="173" spans="1:28" x14ac:dyDescent="0.15">
      <c r="A173" s="2">
        <v>169</v>
      </c>
      <c r="B173" s="2"/>
      <c r="C173" s="36"/>
      <c r="D173" s="10"/>
      <c r="E173" s="10"/>
      <c r="F173" s="10"/>
      <c r="G173" s="10"/>
      <c r="H173" s="10"/>
      <c r="I173" s="10"/>
      <c r="J173" s="10"/>
      <c r="K173" s="10"/>
      <c r="L173" s="10"/>
      <c r="M173" s="10"/>
      <c r="N173" s="10"/>
      <c r="O173" s="10"/>
      <c r="Y173" s="32" t="str">
        <f t="shared" si="8"/>
        <v/>
      </c>
      <c r="Z173" t="str">
        <f t="shared" si="9"/>
        <v/>
      </c>
      <c r="AA173" t="str">
        <f t="shared" si="10"/>
        <v/>
      </c>
      <c r="AB173" t="str">
        <f t="shared" si="11"/>
        <v/>
      </c>
    </row>
    <row r="174" spans="1:28" x14ac:dyDescent="0.15">
      <c r="A174" s="2">
        <v>170</v>
      </c>
      <c r="B174" s="2"/>
      <c r="C174" s="36"/>
      <c r="D174" s="10"/>
      <c r="E174" s="10"/>
      <c r="F174" s="10"/>
      <c r="G174" s="10"/>
      <c r="H174" s="10"/>
      <c r="I174" s="10"/>
      <c r="J174" s="10"/>
      <c r="K174" s="10"/>
      <c r="L174" s="10"/>
      <c r="M174" s="10"/>
      <c r="N174" s="10"/>
      <c r="O174" s="10"/>
      <c r="Y174" s="32" t="str">
        <f t="shared" si="8"/>
        <v/>
      </c>
      <c r="Z174" t="str">
        <f t="shared" si="9"/>
        <v/>
      </c>
      <c r="AA174" t="str">
        <f t="shared" si="10"/>
        <v/>
      </c>
      <c r="AB174" t="str">
        <f t="shared" si="11"/>
        <v/>
      </c>
    </row>
    <row r="175" spans="1:28" x14ac:dyDescent="0.15">
      <c r="A175" s="2">
        <v>171</v>
      </c>
      <c r="B175" s="2"/>
      <c r="C175" s="36"/>
      <c r="D175" s="10"/>
      <c r="E175" s="10"/>
      <c r="F175" s="10"/>
      <c r="G175" s="10"/>
      <c r="H175" s="10"/>
      <c r="I175" s="10"/>
      <c r="J175" s="10"/>
      <c r="K175" s="10"/>
      <c r="L175" s="10"/>
      <c r="M175" s="10"/>
      <c r="N175" s="10"/>
      <c r="O175" s="10"/>
      <c r="Y175" s="32" t="str">
        <f t="shared" si="8"/>
        <v/>
      </c>
      <c r="Z175" t="str">
        <f t="shared" si="9"/>
        <v/>
      </c>
      <c r="AA175" t="str">
        <f t="shared" si="10"/>
        <v/>
      </c>
      <c r="AB175" t="str">
        <f t="shared" si="11"/>
        <v/>
      </c>
    </row>
    <row r="176" spans="1:28" x14ac:dyDescent="0.15">
      <c r="A176" s="2">
        <v>172</v>
      </c>
      <c r="B176" s="2"/>
      <c r="C176" s="36"/>
      <c r="D176" s="10"/>
      <c r="E176" s="10"/>
      <c r="F176" s="10"/>
      <c r="G176" s="10"/>
      <c r="H176" s="10"/>
      <c r="I176" s="10"/>
      <c r="J176" s="10"/>
      <c r="K176" s="10"/>
      <c r="L176" s="10"/>
      <c r="M176" s="10"/>
      <c r="N176" s="10"/>
      <c r="O176" s="10"/>
      <c r="Y176" s="32" t="str">
        <f t="shared" si="8"/>
        <v/>
      </c>
      <c r="Z176" t="str">
        <f t="shared" si="9"/>
        <v/>
      </c>
      <c r="AA176" t="str">
        <f t="shared" si="10"/>
        <v/>
      </c>
      <c r="AB176" t="str">
        <f t="shared" si="11"/>
        <v/>
      </c>
    </row>
    <row r="177" spans="1:28" x14ac:dyDescent="0.15">
      <c r="A177" s="2">
        <v>173</v>
      </c>
      <c r="B177" s="2"/>
      <c r="C177" s="36"/>
      <c r="D177" s="10"/>
      <c r="E177" s="10"/>
      <c r="F177" s="10"/>
      <c r="G177" s="10"/>
      <c r="H177" s="10"/>
      <c r="I177" s="10"/>
      <c r="J177" s="10"/>
      <c r="K177" s="10"/>
      <c r="L177" s="10"/>
      <c r="M177" s="10"/>
      <c r="N177" s="10"/>
      <c r="O177" s="10"/>
      <c r="Y177" s="32" t="str">
        <f t="shared" si="8"/>
        <v/>
      </c>
      <c r="Z177" t="str">
        <f t="shared" si="9"/>
        <v/>
      </c>
      <c r="AA177" t="str">
        <f t="shared" si="10"/>
        <v/>
      </c>
      <c r="AB177" t="str">
        <f t="shared" si="11"/>
        <v/>
      </c>
    </row>
    <row r="178" spans="1:28" x14ac:dyDescent="0.15">
      <c r="A178" s="2">
        <v>174</v>
      </c>
      <c r="B178" s="2"/>
      <c r="C178" s="36"/>
      <c r="D178" s="10"/>
      <c r="E178" s="10"/>
      <c r="F178" s="10"/>
      <c r="G178" s="10"/>
      <c r="H178" s="10"/>
      <c r="I178" s="10"/>
      <c r="J178" s="10"/>
      <c r="K178" s="10"/>
      <c r="L178" s="10"/>
      <c r="M178" s="10"/>
      <c r="N178" s="10"/>
      <c r="O178" s="10"/>
      <c r="Y178" s="32" t="str">
        <f t="shared" si="8"/>
        <v/>
      </c>
      <c r="Z178" t="str">
        <f t="shared" si="9"/>
        <v/>
      </c>
      <c r="AA178" t="str">
        <f t="shared" si="10"/>
        <v/>
      </c>
      <c r="AB178" t="str">
        <f t="shared" si="11"/>
        <v/>
      </c>
    </row>
    <row r="179" spans="1:28" x14ac:dyDescent="0.15">
      <c r="A179" s="2">
        <v>175</v>
      </c>
      <c r="B179" s="2"/>
      <c r="C179" s="36"/>
      <c r="D179" s="10"/>
      <c r="E179" s="10"/>
      <c r="F179" s="10"/>
      <c r="G179" s="10"/>
      <c r="H179" s="10"/>
      <c r="I179" s="10"/>
      <c r="J179" s="10"/>
      <c r="K179" s="10"/>
      <c r="L179" s="10"/>
      <c r="M179" s="10"/>
      <c r="N179" s="10"/>
      <c r="O179" s="10"/>
      <c r="Y179" s="32" t="str">
        <f t="shared" si="8"/>
        <v/>
      </c>
      <c r="Z179" t="str">
        <f t="shared" si="9"/>
        <v/>
      </c>
      <c r="AA179" t="str">
        <f t="shared" si="10"/>
        <v/>
      </c>
      <c r="AB179" t="str">
        <f t="shared" si="11"/>
        <v/>
      </c>
    </row>
    <row r="180" spans="1:28" x14ac:dyDescent="0.15">
      <c r="A180" s="2">
        <v>176</v>
      </c>
      <c r="B180" s="2"/>
      <c r="C180" s="36"/>
      <c r="D180" s="10"/>
      <c r="E180" s="10"/>
      <c r="F180" s="10"/>
      <c r="G180" s="10"/>
      <c r="H180" s="10"/>
      <c r="I180" s="10"/>
      <c r="J180" s="10"/>
      <c r="K180" s="10"/>
      <c r="L180" s="10"/>
      <c r="M180" s="10"/>
      <c r="N180" s="10"/>
      <c r="O180" s="10"/>
      <c r="Y180" s="32" t="str">
        <f t="shared" si="8"/>
        <v/>
      </c>
      <c r="Z180" t="str">
        <f t="shared" si="9"/>
        <v/>
      </c>
      <c r="AA180" t="str">
        <f t="shared" si="10"/>
        <v/>
      </c>
      <c r="AB180" t="str">
        <f t="shared" si="11"/>
        <v/>
      </c>
    </row>
    <row r="181" spans="1:28" x14ac:dyDescent="0.15">
      <c r="A181" s="2">
        <v>177</v>
      </c>
      <c r="B181" s="2"/>
      <c r="C181" s="36"/>
      <c r="D181" s="10"/>
      <c r="E181" s="10"/>
      <c r="F181" s="10"/>
      <c r="G181" s="10"/>
      <c r="H181" s="10"/>
      <c r="I181" s="10"/>
      <c r="J181" s="10"/>
      <c r="K181" s="10"/>
      <c r="L181" s="10"/>
      <c r="M181" s="10"/>
      <c r="N181" s="10"/>
      <c r="O181" s="10"/>
      <c r="Y181" s="32" t="str">
        <f t="shared" si="8"/>
        <v/>
      </c>
      <c r="Z181" t="str">
        <f t="shared" si="9"/>
        <v/>
      </c>
      <c r="AA181" t="str">
        <f t="shared" si="10"/>
        <v/>
      </c>
      <c r="AB181" t="str">
        <f t="shared" si="11"/>
        <v/>
      </c>
    </row>
    <row r="182" spans="1:28" x14ac:dyDescent="0.15">
      <c r="A182" s="2">
        <v>178</v>
      </c>
      <c r="B182" s="2"/>
      <c r="C182" s="36"/>
      <c r="D182" s="10"/>
      <c r="E182" s="10"/>
      <c r="F182" s="10"/>
      <c r="G182" s="10"/>
      <c r="H182" s="10"/>
      <c r="I182" s="10"/>
      <c r="J182" s="10"/>
      <c r="K182" s="10"/>
      <c r="L182" s="10"/>
      <c r="M182" s="10"/>
      <c r="N182" s="10"/>
      <c r="O182" s="10"/>
      <c r="Y182" s="32" t="str">
        <f t="shared" si="8"/>
        <v/>
      </c>
      <c r="Z182" t="str">
        <f t="shared" si="9"/>
        <v/>
      </c>
      <c r="AA182" t="str">
        <f t="shared" si="10"/>
        <v/>
      </c>
      <c r="AB182" t="str">
        <f t="shared" si="11"/>
        <v/>
      </c>
    </row>
    <row r="183" spans="1:28" x14ac:dyDescent="0.15">
      <c r="A183" s="2">
        <v>179</v>
      </c>
      <c r="B183" s="2"/>
      <c r="C183" s="36"/>
      <c r="D183" s="10"/>
      <c r="E183" s="10"/>
      <c r="F183" s="10"/>
      <c r="G183" s="10"/>
      <c r="H183" s="10"/>
      <c r="I183" s="10"/>
      <c r="J183" s="10"/>
      <c r="K183" s="10"/>
      <c r="L183" s="10"/>
      <c r="M183" s="10"/>
      <c r="N183" s="10"/>
      <c r="O183" s="10"/>
      <c r="Y183" s="32" t="str">
        <f t="shared" si="8"/>
        <v/>
      </c>
      <c r="Z183" t="str">
        <f t="shared" si="9"/>
        <v/>
      </c>
      <c r="AA183" t="str">
        <f t="shared" si="10"/>
        <v/>
      </c>
      <c r="AB183" t="str">
        <f t="shared" si="11"/>
        <v/>
      </c>
    </row>
    <row r="184" spans="1:28" x14ac:dyDescent="0.15">
      <c r="A184" s="2">
        <v>180</v>
      </c>
      <c r="B184" s="2"/>
      <c r="C184" s="36"/>
      <c r="D184" s="10"/>
      <c r="E184" s="10"/>
      <c r="F184" s="10"/>
      <c r="G184" s="10"/>
      <c r="H184" s="10"/>
      <c r="I184" s="10"/>
      <c r="J184" s="10"/>
      <c r="K184" s="10"/>
      <c r="L184" s="10"/>
      <c r="M184" s="10"/>
      <c r="N184" s="10"/>
      <c r="O184" s="10"/>
      <c r="Y184" s="32" t="str">
        <f t="shared" si="8"/>
        <v/>
      </c>
      <c r="Z184" t="str">
        <f t="shared" si="9"/>
        <v/>
      </c>
      <c r="AA184" t="str">
        <f t="shared" si="10"/>
        <v/>
      </c>
      <c r="AB184" t="str">
        <f t="shared" si="11"/>
        <v/>
      </c>
    </row>
    <row r="185" spans="1:28" x14ac:dyDescent="0.15">
      <c r="A185" s="2">
        <v>181</v>
      </c>
      <c r="B185" s="2"/>
      <c r="C185" s="36"/>
      <c r="D185" s="10"/>
      <c r="E185" s="10"/>
      <c r="F185" s="10"/>
      <c r="G185" s="10"/>
      <c r="H185" s="10"/>
      <c r="I185" s="10"/>
      <c r="J185" s="10"/>
      <c r="K185" s="10"/>
      <c r="L185" s="10"/>
      <c r="M185" s="10"/>
      <c r="N185" s="10"/>
      <c r="O185" s="10"/>
      <c r="Y185" s="32" t="str">
        <f t="shared" si="8"/>
        <v/>
      </c>
      <c r="Z185" t="str">
        <f t="shared" si="9"/>
        <v/>
      </c>
      <c r="AA185" t="str">
        <f t="shared" si="10"/>
        <v/>
      </c>
      <c r="AB185" t="str">
        <f t="shared" si="11"/>
        <v/>
      </c>
    </row>
    <row r="186" spans="1:28" x14ac:dyDescent="0.15">
      <c r="A186" s="2">
        <v>182</v>
      </c>
      <c r="B186" s="2"/>
      <c r="C186" s="36"/>
      <c r="D186" s="10"/>
      <c r="E186" s="10"/>
      <c r="F186" s="10"/>
      <c r="G186" s="10"/>
      <c r="H186" s="10"/>
      <c r="I186" s="10"/>
      <c r="J186" s="10"/>
      <c r="K186" s="10"/>
      <c r="L186" s="10"/>
      <c r="M186" s="10"/>
      <c r="N186" s="10"/>
      <c r="O186" s="10"/>
      <c r="Y186" s="32" t="str">
        <f t="shared" si="8"/>
        <v/>
      </c>
      <c r="Z186" t="str">
        <f t="shared" si="9"/>
        <v/>
      </c>
      <c r="AA186" t="str">
        <f t="shared" si="10"/>
        <v/>
      </c>
      <c r="AB186" t="str">
        <f t="shared" si="11"/>
        <v/>
      </c>
    </row>
    <row r="187" spans="1:28" x14ac:dyDescent="0.15">
      <c r="A187" s="2">
        <v>183</v>
      </c>
      <c r="B187" s="2"/>
      <c r="C187" s="36"/>
      <c r="D187" s="10"/>
      <c r="E187" s="10"/>
      <c r="F187" s="10"/>
      <c r="G187" s="10"/>
      <c r="H187" s="10"/>
      <c r="I187" s="10"/>
      <c r="J187" s="10"/>
      <c r="K187" s="10"/>
      <c r="L187" s="10"/>
      <c r="M187" s="10"/>
      <c r="N187" s="10"/>
      <c r="O187" s="10"/>
      <c r="Y187" s="32" t="str">
        <f t="shared" si="8"/>
        <v/>
      </c>
      <c r="Z187" t="str">
        <f t="shared" si="9"/>
        <v/>
      </c>
      <c r="AA187" t="str">
        <f t="shared" si="10"/>
        <v/>
      </c>
      <c r="AB187" t="str">
        <f t="shared" si="11"/>
        <v/>
      </c>
    </row>
    <row r="188" spans="1:28" x14ac:dyDescent="0.15">
      <c r="A188" s="2">
        <v>184</v>
      </c>
      <c r="B188" s="2"/>
      <c r="C188" s="36"/>
      <c r="D188" s="10"/>
      <c r="E188" s="10"/>
      <c r="F188" s="10"/>
      <c r="G188" s="10"/>
      <c r="H188" s="10"/>
      <c r="I188" s="10"/>
      <c r="J188" s="10"/>
      <c r="K188" s="10"/>
      <c r="L188" s="10"/>
      <c r="M188" s="10"/>
      <c r="N188" s="10"/>
      <c r="O188" s="10"/>
      <c r="Y188" s="32" t="str">
        <f t="shared" si="8"/>
        <v/>
      </c>
      <c r="Z188" t="str">
        <f t="shared" si="9"/>
        <v/>
      </c>
      <c r="AA188" t="str">
        <f t="shared" si="10"/>
        <v/>
      </c>
      <c r="AB188" t="str">
        <f t="shared" si="11"/>
        <v/>
      </c>
    </row>
    <row r="189" spans="1:28" x14ac:dyDescent="0.15">
      <c r="A189" s="2">
        <v>185</v>
      </c>
      <c r="B189" s="2"/>
      <c r="C189" s="36"/>
      <c r="D189" s="10"/>
      <c r="E189" s="10"/>
      <c r="F189" s="10"/>
      <c r="G189" s="10"/>
      <c r="H189" s="10"/>
      <c r="I189" s="10"/>
      <c r="J189" s="10"/>
      <c r="K189" s="10"/>
      <c r="L189" s="10"/>
      <c r="M189" s="10"/>
      <c r="N189" s="10"/>
      <c r="O189" s="10"/>
      <c r="Y189" s="32" t="str">
        <f t="shared" si="8"/>
        <v/>
      </c>
      <c r="Z189" t="str">
        <f t="shared" si="9"/>
        <v/>
      </c>
      <c r="AA189" t="str">
        <f t="shared" si="10"/>
        <v/>
      </c>
      <c r="AB189" t="str">
        <f t="shared" si="11"/>
        <v/>
      </c>
    </row>
    <row r="190" spans="1:28" x14ac:dyDescent="0.15">
      <c r="A190" s="2">
        <v>186</v>
      </c>
      <c r="B190" s="2"/>
      <c r="C190" s="36"/>
      <c r="D190" s="10"/>
      <c r="E190" s="10"/>
      <c r="F190" s="10"/>
      <c r="G190" s="10"/>
      <c r="H190" s="10"/>
      <c r="I190" s="10"/>
      <c r="J190" s="10"/>
      <c r="K190" s="10"/>
      <c r="L190" s="10"/>
      <c r="M190" s="10"/>
      <c r="N190" s="10"/>
      <c r="O190" s="10"/>
      <c r="Y190" s="32" t="str">
        <f t="shared" si="8"/>
        <v/>
      </c>
      <c r="Z190" t="str">
        <f t="shared" si="9"/>
        <v/>
      </c>
      <c r="AA190" t="str">
        <f t="shared" si="10"/>
        <v/>
      </c>
      <c r="AB190" t="str">
        <f t="shared" si="11"/>
        <v/>
      </c>
    </row>
    <row r="191" spans="1:28" x14ac:dyDescent="0.15">
      <c r="A191" s="2">
        <v>187</v>
      </c>
      <c r="B191" s="2"/>
      <c r="C191" s="36"/>
      <c r="D191" s="10"/>
      <c r="E191" s="10"/>
      <c r="F191" s="10"/>
      <c r="G191" s="10"/>
      <c r="H191" s="10"/>
      <c r="I191" s="10"/>
      <c r="J191" s="10"/>
      <c r="K191" s="10"/>
      <c r="L191" s="10"/>
      <c r="M191" s="10"/>
      <c r="N191" s="10"/>
      <c r="O191" s="10"/>
      <c r="Y191" s="32" t="str">
        <f t="shared" si="8"/>
        <v/>
      </c>
      <c r="Z191" t="str">
        <f t="shared" si="9"/>
        <v/>
      </c>
      <c r="AA191" t="str">
        <f t="shared" si="10"/>
        <v/>
      </c>
      <c r="AB191" t="str">
        <f t="shared" si="11"/>
        <v/>
      </c>
    </row>
    <row r="192" spans="1:28" x14ac:dyDescent="0.15">
      <c r="A192" s="2">
        <v>188</v>
      </c>
      <c r="B192" s="2"/>
      <c r="C192" s="36"/>
      <c r="D192" s="10"/>
      <c r="E192" s="10"/>
      <c r="F192" s="10"/>
      <c r="G192" s="10"/>
      <c r="H192" s="10"/>
      <c r="I192" s="10"/>
      <c r="J192" s="10"/>
      <c r="K192" s="10"/>
      <c r="L192" s="10"/>
      <c r="M192" s="10"/>
      <c r="N192" s="10"/>
      <c r="O192" s="10"/>
      <c r="Y192" s="32" t="str">
        <f t="shared" si="8"/>
        <v/>
      </c>
      <c r="Z192" t="str">
        <f t="shared" si="9"/>
        <v/>
      </c>
      <c r="AA192" t="str">
        <f t="shared" si="10"/>
        <v/>
      </c>
      <c r="AB192" t="str">
        <f t="shared" si="11"/>
        <v/>
      </c>
    </row>
    <row r="193" spans="1:28" x14ac:dyDescent="0.15">
      <c r="A193" s="2">
        <v>189</v>
      </c>
      <c r="B193" s="2"/>
      <c r="C193" s="36"/>
      <c r="D193" s="10"/>
      <c r="E193" s="10"/>
      <c r="F193" s="10"/>
      <c r="G193" s="10"/>
      <c r="H193" s="10"/>
      <c r="I193" s="10"/>
      <c r="J193" s="10"/>
      <c r="K193" s="10"/>
      <c r="L193" s="10"/>
      <c r="M193" s="10"/>
      <c r="N193" s="10"/>
      <c r="O193" s="10"/>
      <c r="Y193" s="32" t="str">
        <f t="shared" si="8"/>
        <v/>
      </c>
      <c r="Z193" t="str">
        <f t="shared" si="9"/>
        <v/>
      </c>
      <c r="AA193" t="str">
        <f t="shared" si="10"/>
        <v/>
      </c>
      <c r="AB193" t="str">
        <f t="shared" si="11"/>
        <v/>
      </c>
    </row>
    <row r="194" spans="1:28" x14ac:dyDescent="0.15">
      <c r="A194" s="2">
        <v>190</v>
      </c>
      <c r="B194" s="2"/>
      <c r="C194" s="36"/>
      <c r="D194" s="10"/>
      <c r="E194" s="10"/>
      <c r="F194" s="10"/>
      <c r="G194" s="10"/>
      <c r="H194" s="10"/>
      <c r="I194" s="10"/>
      <c r="J194" s="10"/>
      <c r="K194" s="10"/>
      <c r="L194" s="10"/>
      <c r="M194" s="10"/>
      <c r="N194" s="10"/>
      <c r="O194" s="10"/>
      <c r="Y194" s="32" t="str">
        <f t="shared" si="8"/>
        <v/>
      </c>
      <c r="Z194" t="str">
        <f t="shared" si="9"/>
        <v/>
      </c>
      <c r="AA194" t="str">
        <f t="shared" si="10"/>
        <v/>
      </c>
      <c r="AB194" t="str">
        <f t="shared" si="11"/>
        <v/>
      </c>
    </row>
    <row r="195" spans="1:28" x14ac:dyDescent="0.15">
      <c r="A195" s="2">
        <v>191</v>
      </c>
      <c r="B195" s="2"/>
      <c r="C195" s="36"/>
      <c r="D195" s="10"/>
      <c r="E195" s="10"/>
      <c r="F195" s="10"/>
      <c r="G195" s="10"/>
      <c r="H195" s="10"/>
      <c r="I195" s="10"/>
      <c r="J195" s="10"/>
      <c r="K195" s="10"/>
      <c r="L195" s="10"/>
      <c r="M195" s="10"/>
      <c r="N195" s="10"/>
      <c r="O195" s="10"/>
      <c r="Y195" s="32" t="str">
        <f t="shared" si="8"/>
        <v/>
      </c>
      <c r="Z195" t="str">
        <f t="shared" si="9"/>
        <v/>
      </c>
      <c r="AA195" t="str">
        <f t="shared" si="10"/>
        <v/>
      </c>
      <c r="AB195" t="str">
        <f t="shared" si="11"/>
        <v/>
      </c>
    </row>
    <row r="196" spans="1:28" x14ac:dyDescent="0.15">
      <c r="A196" s="2">
        <v>192</v>
      </c>
      <c r="B196" s="2"/>
      <c r="C196" s="36"/>
      <c r="D196" s="10"/>
      <c r="E196" s="10"/>
      <c r="F196" s="10"/>
      <c r="G196" s="10"/>
      <c r="H196" s="10"/>
      <c r="I196" s="10"/>
      <c r="J196" s="10"/>
      <c r="K196" s="10"/>
      <c r="L196" s="10"/>
      <c r="M196" s="10"/>
      <c r="N196" s="10"/>
      <c r="O196" s="10"/>
      <c r="Y196" s="32" t="str">
        <f t="shared" si="8"/>
        <v/>
      </c>
      <c r="Z196" t="str">
        <f t="shared" si="9"/>
        <v/>
      </c>
      <c r="AA196" t="str">
        <f t="shared" si="10"/>
        <v/>
      </c>
      <c r="AB196" t="str">
        <f t="shared" si="11"/>
        <v/>
      </c>
    </row>
    <row r="197" spans="1:28" x14ac:dyDescent="0.15">
      <c r="A197" s="2">
        <v>193</v>
      </c>
      <c r="B197" s="2"/>
      <c r="C197" s="36"/>
      <c r="D197" s="10"/>
      <c r="E197" s="10"/>
      <c r="F197" s="10"/>
      <c r="G197" s="10"/>
      <c r="H197" s="10"/>
      <c r="I197" s="10"/>
      <c r="J197" s="10"/>
      <c r="K197" s="10"/>
      <c r="L197" s="10"/>
      <c r="M197" s="10"/>
      <c r="N197" s="10"/>
      <c r="O197" s="10"/>
      <c r="Y197" s="32" t="str">
        <f t="shared" si="8"/>
        <v/>
      </c>
      <c r="Z197" t="str">
        <f t="shared" si="9"/>
        <v/>
      </c>
      <c r="AA197" t="str">
        <f t="shared" si="10"/>
        <v/>
      </c>
      <c r="AB197" t="str">
        <f t="shared" si="11"/>
        <v/>
      </c>
    </row>
    <row r="198" spans="1:28" x14ac:dyDescent="0.15">
      <c r="A198" s="2">
        <v>194</v>
      </c>
      <c r="B198" s="2"/>
      <c r="C198" s="36"/>
      <c r="D198" s="10"/>
      <c r="E198" s="10"/>
      <c r="F198" s="10"/>
      <c r="G198" s="10"/>
      <c r="H198" s="10"/>
      <c r="I198" s="10"/>
      <c r="J198" s="10"/>
      <c r="K198" s="10"/>
      <c r="L198" s="10"/>
      <c r="M198" s="10"/>
      <c r="N198" s="10"/>
      <c r="O198" s="10"/>
      <c r="Y198" s="32" t="str">
        <f t="shared" ref="Y198:Y204" si="12">IF(ISERROR(Z198/12*100),"",Z198/12*100)</f>
        <v/>
      </c>
      <c r="Z198" t="str">
        <f t="shared" ref="Z198:Z204" si="13">IF(AND(ISBLANK(D198),ISBLANK(E198),ISBLANK(F198),ISBLANK(G198),ISBLANK(H198),ISBLANK(I198),ISBLANK(J198),ISBLANK(K198),ISBLANK(L198),ISBLANK(M198),ISBLANK(N198),ISBLANK(O198),ISBLANK(P198),ISBLANK(Q198),ISBLANK(R198)),"",COUNTIF(D198:O198,1))</f>
        <v/>
      </c>
      <c r="AA198" t="str">
        <f t="shared" ref="AA198:AA204" si="14">IF(AND(ISBLANK(D198),ISBLANK(E198),ISBLANK(F198),ISBLANK(G198),ISBLANK(H198),ISBLANK(I198),ISBLANK(J198),ISBLANK(K198),ISBLANK(L198),ISBLANK(M198),ISBLANK(N198),ISBLANK(O198),ISBLANK(P198),ISBLANK(Q198),ISBLANK(R198)),"",COUNTIF(D198:O198,2))</f>
        <v/>
      </c>
      <c r="AB198" t="str">
        <f t="shared" ref="AB198:AB204" si="15">IF(AND(ISBLANK(D198),ISBLANK(E198),ISBLANK(F198),ISBLANK(G198),ISBLANK(H198),ISBLANK(I198),ISBLANK(J198),ISBLANK(K198),ISBLANK(L198),ISBLANK(M198),ISBLANK(N198),ISBLANK(O198),ISBLANK(P198),ISBLANK(Q198),ISBLANK(R198)),"",COUNTIF(D198:O198,3))</f>
        <v/>
      </c>
    </row>
    <row r="199" spans="1:28" x14ac:dyDescent="0.15">
      <c r="A199" s="2">
        <v>195</v>
      </c>
      <c r="B199" s="2"/>
      <c r="C199" s="36"/>
      <c r="D199" s="10"/>
      <c r="E199" s="10"/>
      <c r="F199" s="10"/>
      <c r="G199" s="10"/>
      <c r="H199" s="10"/>
      <c r="I199" s="10"/>
      <c r="J199" s="10"/>
      <c r="K199" s="10"/>
      <c r="L199" s="10"/>
      <c r="M199" s="10"/>
      <c r="N199" s="10"/>
      <c r="O199" s="10"/>
      <c r="Y199" s="32" t="str">
        <f t="shared" si="12"/>
        <v/>
      </c>
      <c r="Z199" t="str">
        <f t="shared" si="13"/>
        <v/>
      </c>
      <c r="AA199" t="str">
        <f t="shared" si="14"/>
        <v/>
      </c>
      <c r="AB199" t="str">
        <f t="shared" si="15"/>
        <v/>
      </c>
    </row>
    <row r="200" spans="1:28" x14ac:dyDescent="0.15">
      <c r="A200" s="2">
        <v>196</v>
      </c>
      <c r="B200" s="2"/>
      <c r="C200" s="36"/>
      <c r="D200" s="10"/>
      <c r="E200" s="10"/>
      <c r="F200" s="10"/>
      <c r="G200" s="10"/>
      <c r="H200" s="10"/>
      <c r="I200" s="10"/>
      <c r="J200" s="10"/>
      <c r="K200" s="10"/>
      <c r="L200" s="10"/>
      <c r="M200" s="10"/>
      <c r="N200" s="10"/>
      <c r="O200" s="10"/>
      <c r="Y200" s="32" t="str">
        <f t="shared" si="12"/>
        <v/>
      </c>
      <c r="Z200" t="str">
        <f t="shared" si="13"/>
        <v/>
      </c>
      <c r="AA200" t="str">
        <f t="shared" si="14"/>
        <v/>
      </c>
      <c r="AB200" t="str">
        <f t="shared" si="15"/>
        <v/>
      </c>
    </row>
    <row r="201" spans="1:28" x14ac:dyDescent="0.15">
      <c r="A201" s="2">
        <v>197</v>
      </c>
      <c r="B201" s="2"/>
      <c r="C201" s="36"/>
      <c r="D201" s="10"/>
      <c r="E201" s="10"/>
      <c r="F201" s="10"/>
      <c r="G201" s="10"/>
      <c r="H201" s="10"/>
      <c r="I201" s="10"/>
      <c r="J201" s="10"/>
      <c r="K201" s="10"/>
      <c r="L201" s="10"/>
      <c r="M201" s="10"/>
      <c r="N201" s="10"/>
      <c r="O201" s="10"/>
      <c r="Y201" s="32" t="str">
        <f t="shared" si="12"/>
        <v/>
      </c>
      <c r="Z201" t="str">
        <f t="shared" si="13"/>
        <v/>
      </c>
      <c r="AA201" t="str">
        <f t="shared" si="14"/>
        <v/>
      </c>
      <c r="AB201" t="str">
        <f t="shared" si="15"/>
        <v/>
      </c>
    </row>
    <row r="202" spans="1:28" x14ac:dyDescent="0.15">
      <c r="A202" s="2">
        <v>198</v>
      </c>
      <c r="B202" s="2"/>
      <c r="C202" s="36"/>
      <c r="D202" s="10"/>
      <c r="E202" s="10"/>
      <c r="F202" s="10"/>
      <c r="G202" s="10"/>
      <c r="H202" s="10"/>
      <c r="I202" s="10"/>
      <c r="J202" s="10"/>
      <c r="K202" s="10"/>
      <c r="L202" s="10"/>
      <c r="M202" s="10"/>
      <c r="N202" s="10"/>
      <c r="O202" s="10"/>
      <c r="Y202" s="32" t="str">
        <f t="shared" si="12"/>
        <v/>
      </c>
      <c r="Z202" t="str">
        <f t="shared" si="13"/>
        <v/>
      </c>
      <c r="AA202" t="str">
        <f t="shared" si="14"/>
        <v/>
      </c>
      <c r="AB202" t="str">
        <f t="shared" si="15"/>
        <v/>
      </c>
    </row>
    <row r="203" spans="1:28" x14ac:dyDescent="0.15">
      <c r="A203" s="2">
        <v>199</v>
      </c>
      <c r="B203" s="2"/>
      <c r="C203" s="36"/>
      <c r="D203" s="10"/>
      <c r="E203" s="10"/>
      <c r="F203" s="10"/>
      <c r="G203" s="10"/>
      <c r="H203" s="10"/>
      <c r="I203" s="10"/>
      <c r="J203" s="10"/>
      <c r="K203" s="10"/>
      <c r="L203" s="10"/>
      <c r="M203" s="10"/>
      <c r="N203" s="10"/>
      <c r="O203" s="10"/>
      <c r="Y203" s="32" t="str">
        <f t="shared" si="12"/>
        <v/>
      </c>
      <c r="Z203" t="str">
        <f t="shared" si="13"/>
        <v/>
      </c>
      <c r="AA203" t="str">
        <f t="shared" si="14"/>
        <v/>
      </c>
      <c r="AB203" t="str">
        <f t="shared" si="15"/>
        <v/>
      </c>
    </row>
    <row r="204" spans="1:28" x14ac:dyDescent="0.15">
      <c r="A204" s="2">
        <v>200</v>
      </c>
      <c r="B204" s="2"/>
      <c r="C204" s="36"/>
      <c r="D204" s="10"/>
      <c r="E204" s="10"/>
      <c r="F204" s="10"/>
      <c r="G204" s="10"/>
      <c r="H204" s="10"/>
      <c r="I204" s="10"/>
      <c r="J204" s="10"/>
      <c r="K204" s="10"/>
      <c r="L204" s="10"/>
      <c r="M204" s="10"/>
      <c r="N204" s="10"/>
      <c r="O204" s="10"/>
      <c r="Y204" s="32" t="str">
        <f t="shared" si="12"/>
        <v/>
      </c>
      <c r="Z204" t="str">
        <f t="shared" si="13"/>
        <v/>
      </c>
      <c r="AA204" t="str">
        <f t="shared" si="14"/>
        <v/>
      </c>
      <c r="AB204" t="str">
        <f t="shared" si="15"/>
        <v/>
      </c>
    </row>
    <row r="207" spans="1:28" x14ac:dyDescent="0.15">
      <c r="C207" t="s">
        <v>11</v>
      </c>
      <c r="D207">
        <f t="shared" ref="D207:O207" si="16">COUNTIF(D$5:D$204,1)</f>
        <v>33</v>
      </c>
      <c r="E207">
        <f t="shared" si="16"/>
        <v>33</v>
      </c>
      <c r="F207">
        <f t="shared" si="16"/>
        <v>33</v>
      </c>
      <c r="G207">
        <f t="shared" si="16"/>
        <v>32</v>
      </c>
      <c r="H207">
        <f t="shared" si="16"/>
        <v>33</v>
      </c>
      <c r="I207">
        <f t="shared" si="16"/>
        <v>32</v>
      </c>
      <c r="J207">
        <f t="shared" si="16"/>
        <v>33</v>
      </c>
      <c r="K207">
        <f t="shared" si="16"/>
        <v>32</v>
      </c>
      <c r="L207">
        <f t="shared" si="16"/>
        <v>33</v>
      </c>
      <c r="M207">
        <f t="shared" si="16"/>
        <v>32</v>
      </c>
      <c r="N207">
        <f t="shared" si="16"/>
        <v>31</v>
      </c>
      <c r="O207">
        <f t="shared" si="16"/>
        <v>30</v>
      </c>
    </row>
    <row r="208" spans="1:28" x14ac:dyDescent="0.15">
      <c r="C208" t="s">
        <v>1</v>
      </c>
      <c r="D208">
        <f t="shared" ref="D208:O208" si="17">COUNTIF(D$5:D$204,2)</f>
        <v>1</v>
      </c>
      <c r="E208">
        <f t="shared" si="17"/>
        <v>0</v>
      </c>
      <c r="F208">
        <f t="shared" si="17"/>
        <v>1</v>
      </c>
      <c r="G208">
        <f t="shared" si="17"/>
        <v>1</v>
      </c>
      <c r="H208">
        <f t="shared" si="17"/>
        <v>2</v>
      </c>
      <c r="I208">
        <f t="shared" si="17"/>
        <v>1</v>
      </c>
      <c r="J208">
        <f t="shared" si="17"/>
        <v>1</v>
      </c>
      <c r="K208">
        <f t="shared" si="17"/>
        <v>0</v>
      </c>
      <c r="L208">
        <f t="shared" si="17"/>
        <v>1</v>
      </c>
      <c r="M208">
        <f t="shared" si="17"/>
        <v>1</v>
      </c>
      <c r="N208">
        <f t="shared" si="17"/>
        <v>3</v>
      </c>
      <c r="O208">
        <f t="shared" si="17"/>
        <v>4</v>
      </c>
    </row>
    <row r="209" spans="1:27" x14ac:dyDescent="0.15">
      <c r="C209" t="s">
        <v>12</v>
      </c>
      <c r="D209">
        <f t="shared" ref="D209:O209" si="18">COUNTIF(D$5:D$204,3)</f>
        <v>1</v>
      </c>
      <c r="E209">
        <f t="shared" si="18"/>
        <v>2</v>
      </c>
      <c r="F209">
        <f t="shared" si="18"/>
        <v>1</v>
      </c>
      <c r="G209">
        <f t="shared" si="18"/>
        <v>2</v>
      </c>
      <c r="H209">
        <f t="shared" si="18"/>
        <v>0</v>
      </c>
      <c r="I209">
        <f t="shared" si="18"/>
        <v>2</v>
      </c>
      <c r="J209">
        <f t="shared" si="18"/>
        <v>1</v>
      </c>
      <c r="K209">
        <f t="shared" si="18"/>
        <v>3</v>
      </c>
      <c r="L209">
        <f t="shared" si="18"/>
        <v>1</v>
      </c>
      <c r="M209">
        <f t="shared" si="18"/>
        <v>2</v>
      </c>
      <c r="N209">
        <f t="shared" si="18"/>
        <v>1</v>
      </c>
      <c r="O209">
        <f t="shared" si="18"/>
        <v>1</v>
      </c>
    </row>
    <row r="210" spans="1:27" x14ac:dyDescent="0.15">
      <c r="C210" t="s">
        <v>13</v>
      </c>
      <c r="D210" s="11">
        <f t="shared" ref="D210:O210" si="19">COUNT(D5:D204)</f>
        <v>35</v>
      </c>
      <c r="E210" s="11">
        <f t="shared" si="19"/>
        <v>35</v>
      </c>
      <c r="F210" s="11">
        <f t="shared" si="19"/>
        <v>35</v>
      </c>
      <c r="G210" s="11">
        <f t="shared" si="19"/>
        <v>35</v>
      </c>
      <c r="H210" s="11">
        <f t="shared" si="19"/>
        <v>35</v>
      </c>
      <c r="I210" s="11">
        <f t="shared" si="19"/>
        <v>35</v>
      </c>
      <c r="J210" s="11">
        <f t="shared" si="19"/>
        <v>35</v>
      </c>
      <c r="K210" s="11">
        <f t="shared" si="19"/>
        <v>35</v>
      </c>
      <c r="L210" s="11">
        <f t="shared" si="19"/>
        <v>35</v>
      </c>
      <c r="M210" s="11">
        <f t="shared" si="19"/>
        <v>35</v>
      </c>
      <c r="N210" s="11">
        <f t="shared" si="19"/>
        <v>35</v>
      </c>
      <c r="O210" s="11">
        <f t="shared" si="19"/>
        <v>35</v>
      </c>
      <c r="Z210" s="97" t="s">
        <v>2</v>
      </c>
      <c r="AA210" s="97" t="s">
        <v>3</v>
      </c>
    </row>
    <row r="211" spans="1:27" x14ac:dyDescent="0.15">
      <c r="D211" s="74" t="s">
        <v>69</v>
      </c>
      <c r="E211" s="74" t="s">
        <v>70</v>
      </c>
      <c r="F211" s="74" t="s">
        <v>71</v>
      </c>
      <c r="G211" s="74" t="s">
        <v>72</v>
      </c>
      <c r="H211" s="74" t="s">
        <v>73</v>
      </c>
      <c r="I211" s="74" t="s">
        <v>74</v>
      </c>
      <c r="J211" s="74" t="s">
        <v>75</v>
      </c>
      <c r="K211" s="74" t="s">
        <v>76</v>
      </c>
      <c r="L211" s="74" t="s">
        <v>77</v>
      </c>
      <c r="M211" s="74" t="s">
        <v>78</v>
      </c>
      <c r="N211" s="74" t="s">
        <v>79</v>
      </c>
      <c r="O211" s="74" t="s">
        <v>80</v>
      </c>
      <c r="Z211" s="78">
        <v>12</v>
      </c>
      <c r="AA211" s="2">
        <f t="shared" ref="AA211:AA223" si="20">COUNTIF($Z$5:$Z$204,$Z211)</f>
        <v>26</v>
      </c>
    </row>
    <row r="212" spans="1:27" x14ac:dyDescent="0.15">
      <c r="A212" s="11" t="s">
        <v>18</v>
      </c>
      <c r="B212" s="11"/>
      <c r="C212" s="75" t="s">
        <v>81</v>
      </c>
      <c r="D212" s="5">
        <f t="shared" ref="D212:O212" si="21">D207/D210*100</f>
        <v>94.285714285714278</v>
      </c>
      <c r="E212" s="5">
        <f t="shared" si="21"/>
        <v>94.285714285714278</v>
      </c>
      <c r="F212" s="5">
        <f t="shared" si="21"/>
        <v>94.285714285714278</v>
      </c>
      <c r="G212" s="5">
        <f t="shared" si="21"/>
        <v>91.428571428571431</v>
      </c>
      <c r="H212" s="5">
        <f t="shared" si="21"/>
        <v>94.285714285714278</v>
      </c>
      <c r="I212" s="5">
        <f t="shared" si="21"/>
        <v>91.428571428571431</v>
      </c>
      <c r="J212" s="5">
        <f t="shared" si="21"/>
        <v>94.285714285714278</v>
      </c>
      <c r="K212" s="5">
        <f t="shared" si="21"/>
        <v>91.428571428571431</v>
      </c>
      <c r="L212" s="5">
        <f t="shared" si="21"/>
        <v>94.285714285714278</v>
      </c>
      <c r="M212" s="5">
        <f t="shared" si="21"/>
        <v>91.428571428571431</v>
      </c>
      <c r="N212" s="5">
        <f t="shared" si="21"/>
        <v>88.571428571428569</v>
      </c>
      <c r="O212" s="5">
        <f t="shared" si="21"/>
        <v>85.714285714285708</v>
      </c>
      <c r="Z212" s="78">
        <v>11</v>
      </c>
      <c r="AA212" s="2">
        <f t="shared" si="20"/>
        <v>2</v>
      </c>
    </row>
    <row r="213" spans="1:27" x14ac:dyDescent="0.15">
      <c r="C213" s="75" t="s">
        <v>16</v>
      </c>
      <c r="D213" s="5">
        <f t="shared" ref="D213:O213" si="22">D208/D210*100</f>
        <v>2.8571428571428572</v>
      </c>
      <c r="E213" s="5">
        <f t="shared" si="22"/>
        <v>0</v>
      </c>
      <c r="F213" s="5">
        <f t="shared" si="22"/>
        <v>2.8571428571428572</v>
      </c>
      <c r="G213" s="5">
        <f t="shared" si="22"/>
        <v>2.8571428571428572</v>
      </c>
      <c r="H213" s="5">
        <f t="shared" si="22"/>
        <v>5.7142857142857144</v>
      </c>
      <c r="I213" s="5">
        <f t="shared" si="22"/>
        <v>2.8571428571428572</v>
      </c>
      <c r="J213" s="5">
        <f t="shared" si="22"/>
        <v>2.8571428571428572</v>
      </c>
      <c r="K213" s="5">
        <f t="shared" si="22"/>
        <v>0</v>
      </c>
      <c r="L213" s="5">
        <f t="shared" si="22"/>
        <v>2.8571428571428572</v>
      </c>
      <c r="M213" s="5">
        <f t="shared" si="22"/>
        <v>2.8571428571428572</v>
      </c>
      <c r="N213" s="5">
        <f t="shared" si="22"/>
        <v>8.5714285714285712</v>
      </c>
      <c r="O213" s="5">
        <f t="shared" si="22"/>
        <v>11.428571428571429</v>
      </c>
      <c r="Z213" s="78">
        <v>10</v>
      </c>
      <c r="AA213" s="2">
        <f t="shared" si="20"/>
        <v>3</v>
      </c>
    </row>
    <row r="214" spans="1:27" x14ac:dyDescent="0.15">
      <c r="C214" s="75" t="s">
        <v>82</v>
      </c>
      <c r="D214" s="5">
        <f t="shared" ref="D214:O214" si="23">D209/D210*100</f>
        <v>2.8571428571428572</v>
      </c>
      <c r="E214" s="5">
        <f t="shared" si="23"/>
        <v>5.7142857142857144</v>
      </c>
      <c r="F214" s="5">
        <f t="shared" si="23"/>
        <v>2.8571428571428572</v>
      </c>
      <c r="G214" s="5">
        <f t="shared" si="23"/>
        <v>5.7142857142857144</v>
      </c>
      <c r="H214" s="5">
        <f t="shared" si="23"/>
        <v>0</v>
      </c>
      <c r="I214" s="5">
        <f t="shared" si="23"/>
        <v>5.7142857142857144</v>
      </c>
      <c r="J214" s="5">
        <f t="shared" si="23"/>
        <v>2.8571428571428572</v>
      </c>
      <c r="K214" s="5">
        <f t="shared" si="23"/>
        <v>8.5714285714285712</v>
      </c>
      <c r="L214" s="5">
        <f t="shared" si="23"/>
        <v>2.8571428571428572</v>
      </c>
      <c r="M214" s="5">
        <f t="shared" si="23"/>
        <v>5.7142857142857144</v>
      </c>
      <c r="N214" s="5">
        <f t="shared" si="23"/>
        <v>2.8571428571428572</v>
      </c>
      <c r="O214" s="5">
        <f t="shared" si="23"/>
        <v>2.8571428571428572</v>
      </c>
      <c r="Z214" s="78">
        <v>9</v>
      </c>
      <c r="AA214" s="2">
        <f t="shared" si="20"/>
        <v>1</v>
      </c>
    </row>
    <row r="215" spans="1:27" x14ac:dyDescent="0.15">
      <c r="Z215" s="78">
        <v>8</v>
      </c>
      <c r="AA215" s="2">
        <f t="shared" si="20"/>
        <v>0</v>
      </c>
    </row>
    <row r="216" spans="1:27" x14ac:dyDescent="0.15">
      <c r="A216" s="58"/>
      <c r="B216" s="58"/>
      <c r="C216" s="34"/>
      <c r="D216" s="34"/>
      <c r="E216" s="34"/>
      <c r="F216" s="34"/>
      <c r="G216" s="34"/>
      <c r="H216" s="34"/>
      <c r="I216" s="34"/>
      <c r="J216" s="34"/>
      <c r="K216" s="34"/>
      <c r="L216" s="34"/>
      <c r="M216" s="34"/>
      <c r="N216" s="34"/>
      <c r="O216" s="34"/>
      <c r="Z216" s="78">
        <v>7</v>
      </c>
      <c r="AA216" s="2">
        <f t="shared" si="20"/>
        <v>1</v>
      </c>
    </row>
    <row r="217" spans="1:27" x14ac:dyDescent="0.15">
      <c r="A217" s="34"/>
      <c r="B217" s="34"/>
      <c r="C217" s="34"/>
      <c r="D217" s="34"/>
      <c r="E217" s="34"/>
      <c r="F217" s="34"/>
      <c r="G217" s="34"/>
      <c r="H217" s="34"/>
      <c r="I217" s="34"/>
      <c r="J217" s="34"/>
      <c r="K217" s="34"/>
      <c r="L217" s="34"/>
      <c r="M217" s="34"/>
      <c r="N217" s="34"/>
      <c r="O217" s="34"/>
      <c r="Z217" s="78">
        <v>6</v>
      </c>
      <c r="AA217" s="2">
        <f t="shared" si="20"/>
        <v>1</v>
      </c>
    </row>
    <row r="218" spans="1:27" x14ac:dyDescent="0.15">
      <c r="A218" s="34"/>
      <c r="B218" s="34"/>
      <c r="C218" s="34"/>
      <c r="D218" s="34"/>
      <c r="E218" s="34"/>
      <c r="F218" s="34"/>
      <c r="G218" s="34"/>
      <c r="H218" s="34"/>
      <c r="I218" s="34"/>
      <c r="J218" s="34"/>
      <c r="K218" s="34"/>
      <c r="L218" s="34"/>
      <c r="M218" s="34"/>
      <c r="N218" s="34"/>
      <c r="O218" s="34"/>
      <c r="Z218" s="78">
        <v>5</v>
      </c>
      <c r="AA218" s="2">
        <f t="shared" si="20"/>
        <v>0</v>
      </c>
    </row>
    <row r="219" spans="1:27" x14ac:dyDescent="0.15">
      <c r="Z219" s="78">
        <v>4</v>
      </c>
      <c r="AA219" s="2">
        <f t="shared" si="20"/>
        <v>0</v>
      </c>
    </row>
    <row r="220" spans="1:27" x14ac:dyDescent="0.15">
      <c r="Z220" s="78">
        <v>3</v>
      </c>
      <c r="AA220" s="2">
        <f t="shared" si="20"/>
        <v>0</v>
      </c>
    </row>
    <row r="221" spans="1:27" x14ac:dyDescent="0.15">
      <c r="Z221" s="78">
        <v>2</v>
      </c>
      <c r="AA221" s="2">
        <f t="shared" si="20"/>
        <v>0</v>
      </c>
    </row>
    <row r="222" spans="1:27" x14ac:dyDescent="0.15">
      <c r="Z222" s="78">
        <v>1</v>
      </c>
      <c r="AA222" s="2">
        <f t="shared" si="20"/>
        <v>1</v>
      </c>
    </row>
    <row r="223" spans="1:27" x14ac:dyDescent="0.15">
      <c r="Z223" s="78">
        <v>0</v>
      </c>
      <c r="AA223" s="2">
        <f t="shared" si="20"/>
        <v>0</v>
      </c>
    </row>
    <row r="224" spans="1:27" x14ac:dyDescent="0.15">
      <c r="Z224" s="76" t="s">
        <v>84</v>
      </c>
      <c r="AA224" s="77">
        <f>SUM(AA208:AA223)</f>
        <v>35</v>
      </c>
    </row>
  </sheetData>
  <mergeCells count="6">
    <mergeCell ref="M2:O2"/>
    <mergeCell ref="G3:H3"/>
    <mergeCell ref="A1:D1"/>
    <mergeCell ref="D2:F2"/>
    <mergeCell ref="G2:I2"/>
    <mergeCell ref="J2:L2"/>
  </mergeCells>
  <phoneticPr fontId="1"/>
  <dataValidations count="1">
    <dataValidation type="whole" errorStyle="warning" allowBlank="1" showInputMessage="1" showErrorMessage="1" errorTitle="入力規制" error="１、２、３のいずれかの整数を入力してください。" sqref="D5:O204">
      <formula1>1</formula1>
      <formula2>3</formula2>
    </dataValidation>
  </dataValidations>
  <pageMargins left="0.31496062992125984" right="0.31496062992125984" top="0.74803149606299213" bottom="0.74803149606299213" header="0.31496062992125984" footer="0.31496062992125984"/>
  <pageSetup paperSize="12" scale="93" fitToHeight="0"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70" zoomScaleNormal="100" zoomScaleSheetLayoutView="70" workbookViewId="0">
      <selection activeCell="B2" sqref="B2"/>
    </sheetView>
  </sheetViews>
  <sheetFormatPr defaultRowHeight="13.5" x14ac:dyDescent="0.15"/>
  <cols>
    <col min="1" max="1" width="21.625" customWidth="1"/>
    <col min="2" max="6" width="21.375" customWidth="1"/>
    <col min="7" max="7" width="7.5" customWidth="1"/>
    <col min="8" max="8" width="7" bestFit="1" customWidth="1"/>
    <col min="9" max="9" width="13.625" bestFit="1" customWidth="1"/>
    <col min="10" max="10" width="18.375" bestFit="1" customWidth="1"/>
    <col min="11" max="11" width="8.125" customWidth="1"/>
  </cols>
  <sheetData>
    <row r="1" spans="1:10" ht="26.25" customHeight="1" x14ac:dyDescent="0.15">
      <c r="A1" s="45" t="str">
        <f>国語正答数分布グラフ!$A$1</f>
        <v>令和５年度富山県小学校教育研究会後期学力調査</v>
      </c>
      <c r="B1" s="8"/>
      <c r="C1" s="8"/>
      <c r="D1" s="8"/>
      <c r="E1" s="8"/>
      <c r="F1" s="8"/>
      <c r="G1" s="33"/>
      <c r="H1" s="33"/>
      <c r="I1" s="33"/>
    </row>
    <row r="2" spans="1:10" ht="27.75" customHeight="1" x14ac:dyDescent="0.15">
      <c r="A2" s="46" t="s">
        <v>66</v>
      </c>
      <c r="B2" s="8"/>
      <c r="C2" s="8"/>
      <c r="D2" s="8"/>
      <c r="E2" s="8"/>
      <c r="F2" s="8"/>
      <c r="G2" s="33"/>
      <c r="H2" s="33"/>
      <c r="I2" s="33"/>
    </row>
    <row r="3" spans="1:10" ht="20.25" customHeight="1" x14ac:dyDescent="0.15">
      <c r="A3" s="132" t="str">
        <f>国語正答数分布グラフ!A3</f>
        <v>○○市立○○小学校第５学年</v>
      </c>
      <c r="B3" s="120"/>
      <c r="C3" s="8"/>
      <c r="D3" s="8"/>
      <c r="E3" s="8"/>
      <c r="F3" s="8"/>
      <c r="G3" s="33"/>
      <c r="H3" s="33"/>
      <c r="I3" s="33"/>
    </row>
    <row r="4" spans="1:10" ht="25.5" customHeight="1" x14ac:dyDescent="0.15">
      <c r="B4" s="1"/>
      <c r="C4" s="1"/>
      <c r="D4" s="1"/>
      <c r="E4" s="1"/>
      <c r="F4" s="1"/>
    </row>
    <row r="5" spans="1:10" ht="25.5" customHeight="1" x14ac:dyDescent="0.15">
      <c r="A5" s="2"/>
      <c r="B5" s="81" t="s">
        <v>4</v>
      </c>
      <c r="C5" s="82" t="s">
        <v>5</v>
      </c>
      <c r="D5" s="82" t="s">
        <v>6</v>
      </c>
      <c r="E5" s="82" t="s">
        <v>46</v>
      </c>
      <c r="F5" s="82" t="s">
        <v>7</v>
      </c>
    </row>
    <row r="6" spans="1:10" ht="25.5" customHeight="1" x14ac:dyDescent="0.15">
      <c r="A6" s="47" t="str">
        <f>国語正答数分布グラフ!$A$6</f>
        <v>貴　　　校</v>
      </c>
      <c r="B6" s="47">
        <f>$H$25</f>
        <v>35</v>
      </c>
      <c r="C6" s="52">
        <f>AVERAGE(社会!Z5:Z204)</f>
        <v>11.057142857142857</v>
      </c>
      <c r="D6" s="52">
        <f>AVERAGE(社会!$Y5:$Y204)</f>
        <v>92.142857142857153</v>
      </c>
      <c r="E6" s="61">
        <f>MEDIAN(社会!Z5:Z204)</f>
        <v>12</v>
      </c>
      <c r="F6" s="52">
        <f>_xlfn.STDEV.P(社会!Y5:Y204)</f>
        <v>18.57448082365903</v>
      </c>
    </row>
    <row r="7" spans="1:10" ht="25.5" customHeight="1" x14ac:dyDescent="0.15">
      <c r="A7" s="47" t="s">
        <v>45</v>
      </c>
      <c r="B7" s="61">
        <f>'[1]５学年集計結果'!C42</f>
        <v>260</v>
      </c>
      <c r="C7" s="52">
        <f>'[1]５学年集計結果'!D42</f>
        <v>6</v>
      </c>
      <c r="D7" s="52">
        <f>'[1]５学年集計結果'!E42</f>
        <v>50.000000000000036</v>
      </c>
      <c r="E7" s="61">
        <f>'[1]５学年集計結果'!F42</f>
        <v>6</v>
      </c>
      <c r="F7" s="52">
        <f>'[1]５学年集計結果'!G42</f>
        <v>31.180478223116189</v>
      </c>
    </row>
    <row r="10" spans="1:10" ht="24.75" customHeight="1" x14ac:dyDescent="0.15">
      <c r="G10" s="2"/>
      <c r="H10" s="121" t="s">
        <v>33</v>
      </c>
      <c r="I10" s="122"/>
      <c r="J10" s="123"/>
    </row>
    <row r="11" spans="1:10" ht="36.950000000000003" customHeight="1" x14ac:dyDescent="0.15">
      <c r="G11" s="6" t="s">
        <v>8</v>
      </c>
      <c r="H11" s="6" t="s">
        <v>4</v>
      </c>
      <c r="I11" s="6" t="s">
        <v>34</v>
      </c>
      <c r="J11" s="29" t="s">
        <v>37</v>
      </c>
    </row>
    <row r="12" spans="1:10" ht="36.950000000000003" customHeight="1" x14ac:dyDescent="0.15">
      <c r="G12" s="31" t="s">
        <v>42</v>
      </c>
      <c r="H12" s="72">
        <f>社会!$AA211</f>
        <v>26</v>
      </c>
      <c r="I12" s="49">
        <f t="shared" ref="I12:I24" si="0">H12/$H$25*100</f>
        <v>74.285714285714292</v>
      </c>
      <c r="J12" s="53">
        <f>'[1]５学年集計結果'!J43</f>
        <v>7.6923076923076925</v>
      </c>
    </row>
    <row r="13" spans="1:10" ht="36.950000000000003" customHeight="1" x14ac:dyDescent="0.15">
      <c r="G13" s="31" t="s">
        <v>43</v>
      </c>
      <c r="H13" s="72">
        <f>社会!$AA212</f>
        <v>2</v>
      </c>
      <c r="I13" s="49">
        <f t="shared" si="0"/>
        <v>5.7142857142857144</v>
      </c>
      <c r="J13" s="53">
        <f>'[1]５学年集計結果'!J44</f>
        <v>7.6923076923076925</v>
      </c>
    </row>
    <row r="14" spans="1:10" ht="36.950000000000003" customHeight="1" x14ac:dyDescent="0.15">
      <c r="G14" s="68" t="s">
        <v>20</v>
      </c>
      <c r="H14" s="72">
        <f>社会!$AA213</f>
        <v>3</v>
      </c>
      <c r="I14" s="49">
        <f t="shared" si="0"/>
        <v>8.5714285714285712</v>
      </c>
      <c r="J14" s="53">
        <f>'[1]５学年集計結果'!J45</f>
        <v>7.6923076923076925</v>
      </c>
    </row>
    <row r="15" spans="1:10" ht="36.950000000000003" customHeight="1" x14ac:dyDescent="0.15">
      <c r="G15" s="68" t="s">
        <v>21</v>
      </c>
      <c r="H15" s="72">
        <f>社会!$AA214</f>
        <v>1</v>
      </c>
      <c r="I15" s="49">
        <f t="shared" si="0"/>
        <v>2.8571428571428572</v>
      </c>
      <c r="J15" s="53">
        <f>'[1]５学年集計結果'!J46</f>
        <v>7.6923076923076925</v>
      </c>
    </row>
    <row r="16" spans="1:10" ht="36.950000000000003" customHeight="1" x14ac:dyDescent="0.15">
      <c r="G16" s="68" t="s">
        <v>22</v>
      </c>
      <c r="H16" s="72">
        <f>社会!$AA215</f>
        <v>0</v>
      </c>
      <c r="I16" s="49">
        <f t="shared" si="0"/>
        <v>0</v>
      </c>
      <c r="J16" s="53">
        <f>'[1]５学年集計結果'!J47</f>
        <v>7.6923076923076925</v>
      </c>
    </row>
    <row r="17" spans="7:10" ht="36.950000000000003" customHeight="1" x14ac:dyDescent="0.15">
      <c r="G17" s="68" t="s">
        <v>23</v>
      </c>
      <c r="H17" s="72">
        <f>社会!$AA216</f>
        <v>1</v>
      </c>
      <c r="I17" s="49">
        <f t="shared" si="0"/>
        <v>2.8571428571428572</v>
      </c>
      <c r="J17" s="53">
        <f>'[1]５学年集計結果'!J48</f>
        <v>7.6923076923076925</v>
      </c>
    </row>
    <row r="18" spans="7:10" ht="36.950000000000003" customHeight="1" x14ac:dyDescent="0.15">
      <c r="G18" s="68" t="s">
        <v>24</v>
      </c>
      <c r="H18" s="72">
        <f>社会!$AA217</f>
        <v>1</v>
      </c>
      <c r="I18" s="49">
        <f t="shared" si="0"/>
        <v>2.8571428571428572</v>
      </c>
      <c r="J18" s="53">
        <f>'[1]５学年集計結果'!J49</f>
        <v>7.6923076923076925</v>
      </c>
    </row>
    <row r="19" spans="7:10" ht="36.950000000000003" customHeight="1" x14ac:dyDescent="0.15">
      <c r="G19" s="68" t="s">
        <v>25</v>
      </c>
      <c r="H19" s="72">
        <f>社会!$AA218</f>
        <v>0</v>
      </c>
      <c r="I19" s="49">
        <f t="shared" si="0"/>
        <v>0</v>
      </c>
      <c r="J19" s="53">
        <f>'[1]５学年集計結果'!J50</f>
        <v>7.6923076923076925</v>
      </c>
    </row>
    <row r="20" spans="7:10" ht="36.950000000000003" customHeight="1" x14ac:dyDescent="0.15">
      <c r="G20" s="68" t="s">
        <v>26</v>
      </c>
      <c r="H20" s="72">
        <f>社会!$AA219</f>
        <v>0</v>
      </c>
      <c r="I20" s="49">
        <f t="shared" si="0"/>
        <v>0</v>
      </c>
      <c r="J20" s="53">
        <f>'[1]５学年集計結果'!J51</f>
        <v>7.6923076923076925</v>
      </c>
    </row>
    <row r="21" spans="7:10" ht="36.950000000000003" customHeight="1" x14ac:dyDescent="0.15">
      <c r="G21" s="68" t="s">
        <v>27</v>
      </c>
      <c r="H21" s="72">
        <f>社会!$AA220</f>
        <v>0</v>
      </c>
      <c r="I21" s="49">
        <f t="shared" si="0"/>
        <v>0</v>
      </c>
      <c r="J21" s="53">
        <f>'[1]５学年集計結果'!J52</f>
        <v>7.6923076923076925</v>
      </c>
    </row>
    <row r="22" spans="7:10" ht="36.950000000000003" customHeight="1" x14ac:dyDescent="0.15">
      <c r="G22" s="68" t="s">
        <v>28</v>
      </c>
      <c r="H22" s="72">
        <f>社会!$AA221</f>
        <v>0</v>
      </c>
      <c r="I22" s="49">
        <f t="shared" si="0"/>
        <v>0</v>
      </c>
      <c r="J22" s="53">
        <f>'[1]５学年集計結果'!J53</f>
        <v>7.6923076923076925</v>
      </c>
    </row>
    <row r="23" spans="7:10" ht="36.950000000000003" customHeight="1" x14ac:dyDescent="0.15">
      <c r="G23" s="68" t="s">
        <v>29</v>
      </c>
      <c r="H23" s="72">
        <f>社会!$AA222</f>
        <v>1</v>
      </c>
      <c r="I23" s="49">
        <f t="shared" si="0"/>
        <v>2.8571428571428572</v>
      </c>
      <c r="J23" s="53">
        <f>'[1]５学年集計結果'!J54</f>
        <v>7.6923076923076925</v>
      </c>
    </row>
    <row r="24" spans="7:10" ht="36.950000000000003" customHeight="1" x14ac:dyDescent="0.15">
      <c r="G24" s="68" t="s">
        <v>30</v>
      </c>
      <c r="H24" s="72">
        <f>社会!$AA223</f>
        <v>0</v>
      </c>
      <c r="I24" s="49">
        <f t="shared" si="0"/>
        <v>0</v>
      </c>
      <c r="J24" s="53">
        <f>'[1]５学年集計結果'!J55</f>
        <v>7.6923076923076925</v>
      </c>
    </row>
    <row r="25" spans="7:10" ht="36.950000000000003" customHeight="1" x14ac:dyDescent="0.15">
      <c r="G25" s="1" t="s">
        <v>9</v>
      </c>
      <c r="H25" s="50">
        <f>SUM(H12:H24)</f>
        <v>35</v>
      </c>
      <c r="I25" s="51">
        <f>SUM(I12:I24)</f>
        <v>100.00000000000001</v>
      </c>
      <c r="J25" s="80">
        <f>SUM(J12:J24)</f>
        <v>100</v>
      </c>
    </row>
    <row r="26" spans="7:10" ht="36.950000000000003" customHeight="1" x14ac:dyDescent="0.15"/>
    <row r="27" spans="7:10" ht="36.950000000000003" customHeight="1" x14ac:dyDescent="0.15"/>
    <row r="28" spans="7:10" ht="36.950000000000003" customHeight="1" x14ac:dyDescent="0.15"/>
    <row r="29" spans="7:10" ht="30" customHeight="1" x14ac:dyDescent="0.15"/>
    <row r="30" spans="7:10" ht="30" customHeight="1" x14ac:dyDescent="0.15"/>
    <row r="31" spans="7:10" ht="30" customHeight="1" x14ac:dyDescent="0.15"/>
    <row r="32" spans="7:10" ht="30" customHeight="1" x14ac:dyDescent="0.15"/>
    <row r="33" ht="30" customHeight="1" x14ac:dyDescent="0.15"/>
  </sheetData>
  <mergeCells count="2">
    <mergeCell ref="H10:J10"/>
    <mergeCell ref="A3:B3"/>
  </mergeCells>
  <phoneticPr fontId="1"/>
  <printOptions horizontalCentered="1"/>
  <pageMargins left="0.51181102362204722" right="0.11811023622047245" top="0.74803149606299213" bottom="0.55118110236220474" header="0.31496062992125984" footer="0.31496062992125984"/>
  <pageSetup paperSize="9" scale="57" orientation="landscape"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view="pageBreakPreview" zoomScale="70" zoomScaleNormal="100" zoomScaleSheetLayoutView="70" workbookViewId="0">
      <selection activeCell="B2" sqref="B2"/>
    </sheetView>
  </sheetViews>
  <sheetFormatPr defaultRowHeight="13.5" x14ac:dyDescent="0.15"/>
  <cols>
    <col min="1" max="1" width="10.625" customWidth="1"/>
    <col min="2" max="2" width="29.625" customWidth="1"/>
    <col min="3" max="4" width="8.375" customWidth="1"/>
    <col min="5" max="5" width="8.25" customWidth="1"/>
    <col min="12" max="12" width="9.625" bestFit="1" customWidth="1"/>
    <col min="14" max="14" width="9.625" bestFit="1" customWidth="1"/>
    <col min="16" max="16" width="9.625" bestFit="1" customWidth="1"/>
  </cols>
  <sheetData>
    <row r="1" spans="1:21" ht="27.75" customHeight="1" x14ac:dyDescent="0.15">
      <c r="A1" s="45" t="str">
        <f>国語正答数分布グラフ!$A$1</f>
        <v>令和５年度富山県小学校教育研究会後期学力調査</v>
      </c>
      <c r="B1" s="7"/>
      <c r="C1" s="13"/>
      <c r="D1" s="13"/>
      <c r="E1" s="14"/>
      <c r="F1" s="15"/>
      <c r="G1" s="15"/>
      <c r="H1" s="16"/>
      <c r="I1" s="16"/>
      <c r="J1" s="20"/>
      <c r="K1" s="20"/>
      <c r="L1" s="20"/>
      <c r="M1" s="20"/>
      <c r="N1" s="20"/>
      <c r="O1" s="20"/>
      <c r="P1" s="20"/>
      <c r="Q1" s="20"/>
      <c r="R1" s="20"/>
      <c r="S1" s="20"/>
      <c r="T1" s="20"/>
      <c r="U1" s="20"/>
    </row>
    <row r="2" spans="1:21" ht="29.25" customHeight="1" x14ac:dyDescent="0.15">
      <c r="A2" s="17" t="s">
        <v>68</v>
      </c>
      <c r="B2" s="17"/>
      <c r="C2" s="13"/>
      <c r="D2" s="13"/>
      <c r="E2" s="14"/>
      <c r="F2" s="18"/>
      <c r="G2" s="19"/>
      <c r="H2" s="16"/>
      <c r="I2" s="16"/>
      <c r="J2" s="21"/>
      <c r="K2" s="21"/>
      <c r="L2" s="20"/>
      <c r="M2" s="21"/>
      <c r="N2" s="21"/>
      <c r="O2" s="20"/>
      <c r="P2" s="20"/>
      <c r="Q2" s="20"/>
      <c r="R2" s="20"/>
      <c r="S2" s="20"/>
      <c r="T2" s="20"/>
      <c r="U2" s="20"/>
    </row>
    <row r="3" spans="1:21" ht="22.5" customHeight="1" x14ac:dyDescent="0.15">
      <c r="A3" s="135" t="str">
        <f>国語正答・誤答・無答の割合!A3</f>
        <v>○○市立○○小学校第５学年</v>
      </c>
      <c r="B3" s="120"/>
      <c r="C3" s="70"/>
      <c r="D3" s="70"/>
      <c r="E3" s="70"/>
      <c r="F3" s="19"/>
      <c r="G3" s="19"/>
      <c r="H3" s="19"/>
      <c r="I3" s="19"/>
      <c r="J3" s="21"/>
      <c r="K3" s="22"/>
      <c r="L3" s="22"/>
      <c r="M3" s="20"/>
      <c r="N3" s="20"/>
      <c r="O3" s="20"/>
      <c r="P3" s="20"/>
      <c r="Q3" s="20"/>
      <c r="R3" s="20"/>
      <c r="S3" s="20"/>
      <c r="T3" s="20"/>
      <c r="U3" s="20"/>
    </row>
    <row r="4" spans="1:21" ht="18" customHeight="1" x14ac:dyDescent="0.15">
      <c r="C4" s="1"/>
    </row>
    <row r="5" spans="1:21" ht="32.25" customHeight="1" x14ac:dyDescent="0.15">
      <c r="K5" s="24"/>
      <c r="L5" s="124" t="s">
        <v>15</v>
      </c>
      <c r="M5" s="125"/>
      <c r="N5" s="124" t="s">
        <v>16</v>
      </c>
      <c r="O5" s="133"/>
      <c r="P5" s="124" t="s">
        <v>31</v>
      </c>
      <c r="Q5" s="134"/>
      <c r="R5" s="127" t="s">
        <v>36</v>
      </c>
    </row>
    <row r="6" spans="1:21" ht="33.950000000000003" customHeight="1" x14ac:dyDescent="0.15">
      <c r="A6" s="68" t="s">
        <v>19</v>
      </c>
      <c r="B6" s="68" t="s">
        <v>41</v>
      </c>
      <c r="K6" s="23" t="s">
        <v>19</v>
      </c>
      <c r="L6" s="25" t="s">
        <v>17</v>
      </c>
      <c r="M6" s="26" t="s">
        <v>35</v>
      </c>
      <c r="N6" s="25" t="s">
        <v>17</v>
      </c>
      <c r="O6" s="27" t="s">
        <v>35</v>
      </c>
      <c r="P6" s="25" t="s">
        <v>17</v>
      </c>
      <c r="Q6" s="28" t="s">
        <v>35</v>
      </c>
      <c r="R6" s="128"/>
    </row>
    <row r="7" spans="1:21" ht="42" customHeight="1" x14ac:dyDescent="0.15">
      <c r="A7" s="73" t="s">
        <v>148</v>
      </c>
      <c r="B7" s="89" t="s">
        <v>149</v>
      </c>
      <c r="K7" s="9" t="s">
        <v>148</v>
      </c>
      <c r="L7" s="40">
        <f>社会!D$212</f>
        <v>94.285714285714278</v>
      </c>
      <c r="M7" s="41">
        <f>'[1]５学年集計結果'!M43</f>
        <v>92.307692307692307</v>
      </c>
      <c r="N7" s="40">
        <f>社会!D$213</f>
        <v>2.8571428571428572</v>
      </c>
      <c r="O7" s="42">
        <f>'[1]５学年集計結果'!N43</f>
        <v>7.6923076923076925</v>
      </c>
      <c r="P7" s="40">
        <f>社会!D$214</f>
        <v>2.8571428571428572</v>
      </c>
      <c r="Q7" s="39">
        <f>'[1]５学年集計結果'!O43</f>
        <v>0</v>
      </c>
      <c r="R7" s="43">
        <f t="shared" ref="R7:R18" si="0">L7-M7</f>
        <v>1.978021978021971</v>
      </c>
    </row>
    <row r="8" spans="1:21" ht="42" customHeight="1" x14ac:dyDescent="0.15">
      <c r="A8" s="73" t="s">
        <v>150</v>
      </c>
      <c r="B8" s="89" t="s">
        <v>149</v>
      </c>
      <c r="K8" s="9" t="s">
        <v>150</v>
      </c>
      <c r="L8" s="40">
        <f>社会!E$212</f>
        <v>94.285714285714278</v>
      </c>
      <c r="M8" s="41">
        <f>'[1]５学年集計結果'!M44</f>
        <v>84.615384615384613</v>
      </c>
      <c r="N8" s="40">
        <f>社会!E$213</f>
        <v>0</v>
      </c>
      <c r="O8" s="42">
        <f>'[1]５学年集計結果'!N44</f>
        <v>0</v>
      </c>
      <c r="P8" s="40">
        <f>社会!E$214</f>
        <v>5.7142857142857144</v>
      </c>
      <c r="Q8" s="39">
        <f>'[1]５学年集計結果'!O44</f>
        <v>15.384615384615385</v>
      </c>
      <c r="R8" s="43">
        <f t="shared" si="0"/>
        <v>9.6703296703296644</v>
      </c>
    </row>
    <row r="9" spans="1:21" ht="42" customHeight="1" x14ac:dyDescent="0.15">
      <c r="A9" s="73" t="s">
        <v>109</v>
      </c>
      <c r="B9" s="90" t="s">
        <v>151</v>
      </c>
      <c r="K9" s="9" t="s">
        <v>109</v>
      </c>
      <c r="L9" s="40">
        <f>社会!F$212</f>
        <v>94.285714285714278</v>
      </c>
      <c r="M9" s="41">
        <f>'[1]５学年集計結果'!M45</f>
        <v>76.923076923076934</v>
      </c>
      <c r="N9" s="40">
        <f>社会!F$213</f>
        <v>2.8571428571428572</v>
      </c>
      <c r="O9" s="42">
        <f>'[1]５学年集計結果'!N45</f>
        <v>23.076923076923077</v>
      </c>
      <c r="P9" s="40">
        <f>社会!F$214</f>
        <v>2.8571428571428572</v>
      </c>
      <c r="Q9" s="39">
        <f>'[1]５学年集計結果'!O45</f>
        <v>0</v>
      </c>
      <c r="R9" s="43">
        <f t="shared" si="0"/>
        <v>17.362637362637344</v>
      </c>
    </row>
    <row r="10" spans="1:21" ht="42" customHeight="1" x14ac:dyDescent="0.15">
      <c r="A10" s="141" t="s">
        <v>67</v>
      </c>
      <c r="B10" s="89" t="s">
        <v>152</v>
      </c>
      <c r="K10" s="9" t="s">
        <v>67</v>
      </c>
      <c r="L10" s="40">
        <f>社会!G$212</f>
        <v>91.428571428571431</v>
      </c>
      <c r="M10" s="41">
        <f>'[1]５学年集計結果'!M46</f>
        <v>69.230769230769226</v>
      </c>
      <c r="N10" s="40">
        <f>社会!G$213</f>
        <v>2.8571428571428572</v>
      </c>
      <c r="O10" s="42">
        <f>'[1]５学年集計結果'!N46</f>
        <v>0</v>
      </c>
      <c r="P10" s="40">
        <f>社会!G$214</f>
        <v>5.7142857142857144</v>
      </c>
      <c r="Q10" s="39">
        <f>'[1]５学年集計結果'!O46</f>
        <v>30.76923076923077</v>
      </c>
      <c r="R10" s="43">
        <f t="shared" si="0"/>
        <v>22.197802197802204</v>
      </c>
    </row>
    <row r="11" spans="1:21" ht="42" customHeight="1" x14ac:dyDescent="0.15">
      <c r="A11" s="142"/>
      <c r="B11" s="89" t="s">
        <v>152</v>
      </c>
      <c r="K11" s="9" t="s">
        <v>67</v>
      </c>
      <c r="L11" s="40">
        <f>社会!H$212</f>
        <v>94.285714285714278</v>
      </c>
      <c r="M11" s="41">
        <f>'[1]５学年集計結果'!M47</f>
        <v>61.53846153846154</v>
      </c>
      <c r="N11" s="40">
        <f>社会!H$213</f>
        <v>5.7142857142857144</v>
      </c>
      <c r="O11" s="42">
        <f>'[1]５学年集計結果'!N47</f>
        <v>38.461538461538467</v>
      </c>
      <c r="P11" s="40">
        <f>社会!H$214</f>
        <v>0</v>
      </c>
      <c r="Q11" s="39">
        <f>'[1]５学年集計結果'!O47</f>
        <v>0</v>
      </c>
      <c r="R11" s="43">
        <f t="shared" si="0"/>
        <v>32.747252747252737</v>
      </c>
    </row>
    <row r="12" spans="1:21" ht="42" customHeight="1" x14ac:dyDescent="0.15">
      <c r="A12" s="27" t="s">
        <v>99</v>
      </c>
      <c r="B12" s="92" t="s">
        <v>153</v>
      </c>
      <c r="K12" s="28" t="s">
        <v>99</v>
      </c>
      <c r="L12" s="40">
        <f>社会!I$212</f>
        <v>91.428571428571431</v>
      </c>
      <c r="M12" s="41">
        <f>'[1]５学年集計結果'!M48</f>
        <v>53.846153846153847</v>
      </c>
      <c r="N12" s="40">
        <f>社会!I$213</f>
        <v>2.8571428571428572</v>
      </c>
      <c r="O12" s="42">
        <f>'[1]５学年集計結果'!N48</f>
        <v>0</v>
      </c>
      <c r="P12" s="40">
        <f>社会!I$214</f>
        <v>5.7142857142857144</v>
      </c>
      <c r="Q12" s="39">
        <f>'[1]５学年集計結果'!O48</f>
        <v>46.153846153846153</v>
      </c>
      <c r="R12" s="43">
        <f t="shared" si="0"/>
        <v>37.582417582417584</v>
      </c>
    </row>
    <row r="13" spans="1:21" ht="42" customHeight="1" x14ac:dyDescent="0.15">
      <c r="A13" s="109" t="s">
        <v>182</v>
      </c>
      <c r="B13" s="89" t="s">
        <v>155</v>
      </c>
      <c r="K13" s="28" t="s">
        <v>154</v>
      </c>
      <c r="L13" s="40">
        <f>社会!J$212</f>
        <v>94.285714285714278</v>
      </c>
      <c r="M13" s="41">
        <f>'[1]５学年集計結果'!M49</f>
        <v>46.153846153846153</v>
      </c>
      <c r="N13" s="40">
        <f>社会!J$213</f>
        <v>2.8571428571428572</v>
      </c>
      <c r="O13" s="42">
        <f>'[1]５学年集計結果'!N49</f>
        <v>53.846153846153847</v>
      </c>
      <c r="P13" s="40">
        <f>社会!J$214</f>
        <v>2.8571428571428572</v>
      </c>
      <c r="Q13" s="39">
        <f>'[1]５学年集計結果'!O49</f>
        <v>0</v>
      </c>
      <c r="R13" s="43">
        <f t="shared" si="0"/>
        <v>48.131868131868124</v>
      </c>
    </row>
    <row r="14" spans="1:21" ht="42" customHeight="1" x14ac:dyDescent="0.15">
      <c r="A14" s="110" t="s">
        <v>183</v>
      </c>
      <c r="B14" s="89" t="s">
        <v>155</v>
      </c>
      <c r="K14" s="28" t="s">
        <v>156</v>
      </c>
      <c r="L14" s="40">
        <f>社会!K$212</f>
        <v>91.428571428571431</v>
      </c>
      <c r="M14" s="41">
        <f>'[1]５学年集計結果'!M50</f>
        <v>38.461538461538467</v>
      </c>
      <c r="N14" s="40">
        <f>社会!K$213</f>
        <v>0</v>
      </c>
      <c r="O14" s="42">
        <f>'[1]５学年集計結果'!N50</f>
        <v>0</v>
      </c>
      <c r="P14" s="40">
        <f>社会!K$214</f>
        <v>8.5714285714285712</v>
      </c>
      <c r="Q14" s="39">
        <f>'[1]５学年集計結果'!O50</f>
        <v>61.53846153846154</v>
      </c>
      <c r="R14" s="43">
        <f t="shared" si="0"/>
        <v>52.967032967032964</v>
      </c>
    </row>
    <row r="15" spans="1:21" ht="42" customHeight="1" x14ac:dyDescent="0.15">
      <c r="A15" s="99" t="s">
        <v>111</v>
      </c>
      <c r="B15" s="89" t="s">
        <v>157</v>
      </c>
      <c r="K15" s="68" t="s">
        <v>111</v>
      </c>
      <c r="L15" s="40">
        <f>社会!L$212</f>
        <v>94.285714285714278</v>
      </c>
      <c r="M15" s="41">
        <f>'[1]５学年集計結果'!M51</f>
        <v>30.76923076923077</v>
      </c>
      <c r="N15" s="40">
        <f>社会!L$213</f>
        <v>2.8571428571428572</v>
      </c>
      <c r="O15" s="42">
        <f>'[1]５学年集計結果'!N51</f>
        <v>69.230769230769226</v>
      </c>
      <c r="P15" s="40">
        <f>社会!L$214</f>
        <v>2.8571428571428572</v>
      </c>
      <c r="Q15" s="39">
        <f>'[1]５学年集計結果'!O51</f>
        <v>0</v>
      </c>
      <c r="R15" s="43">
        <f t="shared" si="0"/>
        <v>63.516483516483504</v>
      </c>
    </row>
    <row r="16" spans="1:21" ht="42" customHeight="1" x14ac:dyDescent="0.15">
      <c r="A16" s="99" t="s">
        <v>112</v>
      </c>
      <c r="B16" s="91" t="s">
        <v>158</v>
      </c>
      <c r="K16" s="68" t="s">
        <v>112</v>
      </c>
      <c r="L16" s="40">
        <f>社会!M$212</f>
        <v>91.428571428571431</v>
      </c>
      <c r="M16" s="41">
        <f>'[1]５学年集計結果'!M52</f>
        <v>23.076923076923077</v>
      </c>
      <c r="N16" s="40">
        <f>社会!M$213</f>
        <v>2.8571428571428572</v>
      </c>
      <c r="O16" s="42">
        <f>'[1]５学年集計結果'!N52</f>
        <v>0</v>
      </c>
      <c r="P16" s="40">
        <f>社会!M$214</f>
        <v>5.7142857142857144</v>
      </c>
      <c r="Q16" s="39">
        <f>'[1]５学年集計結果'!O52</f>
        <v>76.923076923076934</v>
      </c>
      <c r="R16" s="43">
        <f t="shared" si="0"/>
        <v>68.35164835164835</v>
      </c>
    </row>
    <row r="17" spans="1:18" ht="42" customHeight="1" x14ac:dyDescent="0.15">
      <c r="A17" s="99" t="s">
        <v>113</v>
      </c>
      <c r="B17" s="91" t="s">
        <v>159</v>
      </c>
      <c r="K17" s="68" t="s">
        <v>113</v>
      </c>
      <c r="L17" s="40">
        <f>社会!N$212</f>
        <v>88.571428571428569</v>
      </c>
      <c r="M17" s="41">
        <f>'[1]５学年集計結果'!M53</f>
        <v>15.384615384615385</v>
      </c>
      <c r="N17" s="40">
        <f>社会!N$213</f>
        <v>8.5714285714285712</v>
      </c>
      <c r="O17" s="42">
        <f>'[1]５学年集計結果'!N53</f>
        <v>84.615384615384613</v>
      </c>
      <c r="P17" s="40">
        <f>社会!N$214</f>
        <v>2.8571428571428572</v>
      </c>
      <c r="Q17" s="39">
        <f>'[1]５学年集計結果'!O53</f>
        <v>0</v>
      </c>
      <c r="R17" s="43">
        <f t="shared" si="0"/>
        <v>73.186813186813183</v>
      </c>
    </row>
    <row r="18" spans="1:18" ht="42" customHeight="1" x14ac:dyDescent="0.15">
      <c r="A18" s="99" t="s">
        <v>160</v>
      </c>
      <c r="B18" s="91" t="s">
        <v>161</v>
      </c>
      <c r="K18" s="68" t="s">
        <v>160</v>
      </c>
      <c r="L18" s="40">
        <f>社会!O$212</f>
        <v>85.714285714285708</v>
      </c>
      <c r="M18" s="41">
        <f>'[1]５学年集計結果'!M54</f>
        <v>7.6923076923076925</v>
      </c>
      <c r="N18" s="40">
        <f>社会!O$213</f>
        <v>11.428571428571429</v>
      </c>
      <c r="O18" s="42">
        <f>'[1]５学年集計結果'!N54</f>
        <v>0</v>
      </c>
      <c r="P18" s="40">
        <f>社会!O$214</f>
        <v>2.8571428571428572</v>
      </c>
      <c r="Q18" s="39">
        <f>'[1]５学年集計結果'!O54</f>
        <v>92.307692307692307</v>
      </c>
      <c r="R18" s="43">
        <f t="shared" si="0"/>
        <v>78.021978021978015</v>
      </c>
    </row>
    <row r="19" spans="1:18" ht="15" customHeight="1" x14ac:dyDescent="0.15"/>
    <row r="20" spans="1:18" ht="42" customHeight="1" x14ac:dyDescent="0.15"/>
    <row r="21" spans="1:18" ht="42" customHeight="1" x14ac:dyDescent="0.15"/>
    <row r="22" spans="1:18" ht="42" customHeight="1" x14ac:dyDescent="0.15"/>
    <row r="23" spans="1:18" ht="42" customHeight="1" x14ac:dyDescent="0.15"/>
  </sheetData>
  <mergeCells count="6">
    <mergeCell ref="R5:R6"/>
    <mergeCell ref="A3:B3"/>
    <mergeCell ref="A10:A11"/>
    <mergeCell ref="L5:M5"/>
    <mergeCell ref="N5:O5"/>
    <mergeCell ref="P5:Q5"/>
  </mergeCells>
  <phoneticPr fontId="1"/>
  <printOptions horizontalCentered="1"/>
  <pageMargins left="0.31496062992125984" right="0.11811023622047245" top="0.35433070866141736" bottom="0.35433070866141736" header="0.31496062992125984" footer="0.31496062992125984"/>
  <pageSetup paperSize="9" scale="87"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国語</vt:lpstr>
      <vt:lpstr>国語正答数分布グラフ</vt:lpstr>
      <vt:lpstr>国語正答・誤答・無答の割合</vt:lpstr>
      <vt:lpstr>算数</vt:lpstr>
      <vt:lpstr>算数正答数分布グラフ</vt:lpstr>
      <vt:lpstr>算数正答・誤答・無答の割合</vt:lpstr>
      <vt:lpstr>社会</vt:lpstr>
      <vt:lpstr>社会正答数分布グラフ</vt:lpstr>
      <vt:lpstr>社会正答・誤答・無答の割合</vt:lpstr>
      <vt:lpstr>理科</vt:lpstr>
      <vt:lpstr>理科正答数分布グラフ</vt:lpstr>
      <vt:lpstr>理科正答・誤答・無答の割合</vt:lpstr>
      <vt:lpstr>国語正答・誤答・無答の割合!Print_Area</vt:lpstr>
      <vt:lpstr>国語正答数分布グラフ!Print_Area</vt:lpstr>
      <vt:lpstr>算数正答・誤答・無答の割合!Print_Area</vt:lpstr>
      <vt:lpstr>算数正答数分布グラフ!Print_Area</vt:lpstr>
      <vt:lpstr>社会正答・誤答・無答の割合!Print_Area</vt:lpstr>
      <vt:lpstr>社会正答数分布グラフ!Print_Area</vt:lpstr>
      <vt:lpstr>理科正答・誤答・無答の割合!Print_Area</vt:lpstr>
      <vt:lpstr>理科正答数分布グラフ!Print_Area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県小教研</dc:creator>
  <cp:lastModifiedBy>akiba</cp:lastModifiedBy>
  <cp:lastPrinted>2019-10-17T09:39:18Z</cp:lastPrinted>
  <dcterms:created xsi:type="dcterms:W3CDTF">2014-09-10T07:25:07Z</dcterms:created>
  <dcterms:modified xsi:type="dcterms:W3CDTF">2023-10-16T08:14:47Z</dcterms:modified>
</cp:coreProperties>
</file>